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3/Trimestre 2/"/>
    </mc:Choice>
  </mc:AlternateContent>
  <xr:revisionPtr revIDLastSave="45" documentId="8_{FFF1E206-86CF-4080-B4CE-D1156EDCA282}" xr6:coauthVersionLast="47" xr6:coauthVersionMax="47" xr10:uidLastSave="{09F6512A-20DB-4C96-BD9E-26186771F7CB}"/>
  <bookViews>
    <workbookView xWindow="-110" yWindow="-110" windowWidth="19420" windowHeight="10420" tabRatio="795" xr2:uid="{00000000-000D-0000-FFFF-FFFF00000000}"/>
  </bookViews>
  <sheets>
    <sheet name="PORTADA" sheetId="15" r:id="rId1"/>
    <sheet name="VARIABLES" sheetId="16" r:id="rId2"/>
    <sheet name="Conclusiones" sheetId="19" r:id="rId3"/>
    <sheet name="METODOLOGÍA" sheetId="17" r:id="rId4"/>
    <sheet name="DESPLEGABLES" sheetId="18" state="hidden" r:id="rId5"/>
    <sheet name="KPI_DATOS" sheetId="3" state="hidden" r:id="rId6"/>
    <sheet name="PERFIL_DATOS" sheetId="7" state="hidden" r:id="rId7"/>
    <sheet name="MOTIVOS_DATOS" sheetId="10" state="hidden" r:id="rId8"/>
    <sheet name="KPI" sheetId="5" r:id="rId9"/>
    <sheet name="PERFIL" sheetId="8" r:id="rId10"/>
    <sheet name="MOTIVOS" sheetId="9" r:id="rId11"/>
  </sheets>
  <definedNames>
    <definedName name="_xlnm.Print_Area" localSheetId="2">Conclusiones!$A$1:$B$9</definedName>
    <definedName name="_xlnm.Print_Area" localSheetId="8">KPI!$A$1:$N$16</definedName>
    <definedName name="_xlnm.Print_Area" localSheetId="3">METODOLOGÍA!$A$1:$J$27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8" l="1"/>
  <c r="A7" i="5" l="1"/>
  <c r="A6" i="9" l="1"/>
  <c r="A9" i="8"/>
  <c r="E7" i="5" l="1"/>
  <c r="A305" i="3" l="1"/>
  <c r="A506" i="3"/>
  <c r="A698" i="3"/>
  <c r="A464" i="3"/>
  <c r="A130" i="3"/>
  <c r="A691" i="3"/>
  <c r="A660" i="3"/>
  <c r="D7" i="5"/>
  <c r="A408" i="3"/>
  <c r="K7" i="5"/>
  <c r="F7" i="5"/>
  <c r="A350" i="3"/>
  <c r="A701" i="3"/>
  <c r="J7" i="5"/>
  <c r="A429" i="3"/>
  <c r="A341" i="3"/>
  <c r="A454" i="3"/>
  <c r="A156" i="3"/>
  <c r="A648" i="3"/>
  <c r="H7" i="5"/>
  <c r="H9" i="8" s="1"/>
  <c r="A778" i="3"/>
  <c r="A812" i="3"/>
  <c r="A566" i="3"/>
  <c r="C7" i="5"/>
  <c r="A405" i="3"/>
  <c r="A672" i="3"/>
  <c r="A815" i="3"/>
  <c r="A167" i="3"/>
  <c r="A634" i="3"/>
  <c r="G7" i="5"/>
  <c r="G9" i="8" s="1"/>
  <c r="A371" i="3"/>
  <c r="A488" i="3"/>
  <c r="A578" i="3"/>
  <c r="A737" i="3"/>
  <c r="A692" i="3"/>
  <c r="A487" i="3"/>
  <c r="A644" i="3"/>
  <c r="A4561" i="7"/>
  <c r="A5257" i="7"/>
  <c r="A4929" i="7"/>
  <c r="A5764" i="7"/>
  <c r="A6042" i="7"/>
  <c r="A5015" i="7"/>
  <c r="A5571" i="7"/>
  <c r="A5626" i="7"/>
  <c r="A6397" i="7"/>
  <c r="A5131" i="7"/>
  <c r="A4527" i="7"/>
  <c r="A5959" i="7"/>
  <c r="A4925" i="7"/>
  <c r="A1507" i="7"/>
  <c r="A2063" i="7"/>
  <c r="A1200" i="7"/>
  <c r="A6167" i="7"/>
  <c r="A1669" i="7"/>
  <c r="A582" i="7"/>
  <c r="A313" i="3"/>
  <c r="A1548" i="7"/>
  <c r="A2167" i="7"/>
  <c r="A373" i="7"/>
  <c r="A930" i="7"/>
  <c r="A1486" i="7"/>
  <c r="A2043" i="7"/>
  <c r="A1847" i="7"/>
  <c r="A1909" i="7"/>
  <c r="A1308" i="7"/>
  <c r="A4992" i="7"/>
  <c r="A6216" i="7"/>
  <c r="A4711" i="7"/>
  <c r="A2028" i="7"/>
  <c r="A188" i="3"/>
  <c r="A567" i="3"/>
  <c r="A716" i="3"/>
  <c r="A854" i="7"/>
  <c r="A5688" i="7"/>
  <c r="A440" i="3"/>
  <c r="A706" i="7"/>
  <c r="A26" i="7"/>
  <c r="A599" i="7"/>
  <c r="A178" i="3"/>
  <c r="A415" i="3"/>
  <c r="A1721" i="7"/>
  <c r="A4433" i="7"/>
  <c r="A4633" i="7"/>
  <c r="A4911" i="7"/>
  <c r="A5746" i="7"/>
  <c r="A757" i="3"/>
  <c r="A5871" i="7"/>
  <c r="A6150" i="7"/>
  <c r="A1982" i="7"/>
  <c r="A933" i="7"/>
  <c r="A2047" i="7"/>
  <c r="A188" i="7"/>
  <c r="A745" i="7"/>
  <c r="A1302" i="7"/>
  <c r="A1862" i="7"/>
  <c r="A4468" i="7"/>
  <c r="A4551" i="7"/>
  <c r="A683" i="7"/>
  <c r="A91" i="3"/>
  <c r="A1248" i="7"/>
  <c r="A1804" i="7"/>
  <c r="A509" i="7"/>
  <c r="A1623" i="7"/>
  <c r="A173" i="7"/>
  <c r="I7" i="5"/>
  <c r="A729" i="7"/>
  <c r="A1286" i="7"/>
  <c r="A4448" i="7"/>
  <c r="A4529" i="7"/>
  <c r="A1499" i="7"/>
  <c r="A5585" i="7"/>
  <c r="A5863" i="7"/>
  <c r="A6142" i="7"/>
  <c r="A6420" i="7"/>
  <c r="A1667" i="7"/>
  <c r="A1967" i="7"/>
  <c r="A4439" i="7"/>
  <c r="A1798" i="7"/>
  <c r="A5075" i="7"/>
  <c r="A4866" i="7"/>
  <c r="A4928" i="7"/>
  <c r="A5090" i="7"/>
  <c r="A5361" i="7"/>
  <c r="A4742" i="7"/>
  <c r="A5064" i="7"/>
  <c r="A1403" i="7"/>
  <c r="A6232" i="7"/>
  <c r="A359" i="7"/>
  <c r="A2581" i="7"/>
  <c r="A2245" i="7"/>
  <c r="A5265" i="7"/>
  <c r="A6170" i="7"/>
  <c r="A1659" i="7"/>
  <c r="A1938" i="7"/>
  <c r="A2215" i="7"/>
  <c r="A2494" i="7"/>
  <c r="A2772" i="7"/>
  <c r="A113" i="7"/>
  <c r="A4574" i="7"/>
  <c r="A5713" i="7"/>
  <c r="A6208" i="7"/>
  <c r="A5784" i="7"/>
  <c r="A1640" i="7"/>
  <c r="A3500" i="7"/>
  <c r="A2466" i="7"/>
  <c r="A2500" i="7"/>
  <c r="A6440" i="7"/>
  <c r="A707" i="7"/>
  <c r="A3212" i="7"/>
  <c r="A3684" i="7"/>
  <c r="A4305" i="7"/>
  <c r="A4387" i="7"/>
  <c r="A6391" i="7"/>
  <c r="A2508" i="7"/>
  <c r="A3065" i="7"/>
  <c r="A3622" i="7"/>
  <c r="A97" i="7"/>
  <c r="A159" i="7"/>
  <c r="A3003" i="7"/>
  <c r="A3560" i="7"/>
  <c r="A4141" i="7"/>
  <c r="A131" i="7"/>
  <c r="A193" i="7"/>
  <c r="A3939" i="7"/>
  <c r="A6076" i="7"/>
  <c r="A5457" i="7"/>
  <c r="A6127" i="7"/>
  <c r="A124" i="7"/>
  <c r="A2629" i="7"/>
  <c r="A4953" i="7"/>
  <c r="A6268" i="7"/>
  <c r="A4830" i="7"/>
  <c r="A5708" i="7"/>
  <c r="A6265" i="7"/>
  <c r="A6" i="3"/>
  <c r="A6203" i="7"/>
  <c r="A6481" i="7"/>
  <c r="A4719" i="7"/>
  <c r="A4997" i="7"/>
  <c r="A5276" i="7"/>
  <c r="A5554" i="7"/>
  <c r="A5832" i="7"/>
  <c r="A6287" i="7"/>
  <c r="A4728" i="7"/>
  <c r="A5104" i="7"/>
  <c r="A4317" i="7"/>
  <c r="A5605" i="7"/>
  <c r="A6162" i="7"/>
  <c r="A5876" i="7"/>
  <c r="A4871" i="7"/>
  <c r="A1078" i="7"/>
  <c r="A3583" i="7"/>
  <c r="A4809" i="7"/>
  <c r="A5087" i="7"/>
  <c r="A5443" i="7"/>
  <c r="A6270" i="7"/>
  <c r="A2038" i="7"/>
  <c r="A2316" i="7"/>
  <c r="A2594" i="7"/>
  <c r="A2873" i="7"/>
  <c r="A3151" i="7"/>
  <c r="A3429" i="7"/>
  <c r="A3708" i="7"/>
  <c r="A3986" i="7"/>
  <c r="A4776" i="7"/>
  <c r="A1808" i="7"/>
  <c r="A2087" i="7"/>
  <c r="A3848" i="7"/>
  <c r="A4469" i="7"/>
  <c r="A3190" i="7"/>
  <c r="A2973" i="7"/>
  <c r="A3251" i="7"/>
  <c r="A4361" i="7"/>
  <c r="A680" i="7"/>
  <c r="A2628" i="7"/>
  <c r="A4689" i="7"/>
  <c r="A4967" i="7"/>
  <c r="A5246" i="7"/>
  <c r="A5524" i="7"/>
  <c r="A1175" i="7"/>
  <c r="A3123" i="7"/>
  <c r="A4905" i="7"/>
  <c r="A5184" i="7"/>
  <c r="A5462" i="7"/>
  <c r="A5741" i="7"/>
  <c r="A6297" i="7"/>
  <c r="A905" i="7"/>
  <c r="A5" i="7"/>
  <c r="A284" i="7"/>
  <c r="A562" i="7"/>
  <c r="A841" i="7"/>
  <c r="A1397" i="7"/>
  <c r="A1676" i="7"/>
  <c r="A2232" i="7"/>
  <c r="A3014" i="7"/>
  <c r="A2797" i="7"/>
  <c r="A3076" i="7"/>
  <c r="A4138" i="7"/>
  <c r="A5320" i="7"/>
  <c r="A107" i="7"/>
  <c r="A462" i="7"/>
  <c r="A245" i="7"/>
  <c r="A524" i="7"/>
  <c r="A6302" i="7"/>
  <c r="A5927" i="7"/>
  <c r="A4890" i="7"/>
  <c r="A3492" i="7"/>
  <c r="A3827" i="7"/>
  <c r="A276" i="7"/>
  <c r="A554" i="7"/>
  <c r="A833" i="7"/>
  <c r="A1390" i="7"/>
  <c r="A1668" i="7"/>
  <c r="A113" i="3"/>
  <c r="A3349" i="7"/>
  <c r="A3616" i="7"/>
  <c r="A3894" i="7"/>
  <c r="A4214" i="7"/>
  <c r="A4592" i="7"/>
  <c r="A6365" i="7"/>
  <c r="A6149" i="7"/>
  <c r="A6427" i="7"/>
  <c r="A5574" i="7"/>
  <c r="A3795" i="7"/>
  <c r="A3857" i="7"/>
  <c r="A4639" i="7"/>
  <c r="A4799" i="7"/>
  <c r="A5521" i="7"/>
  <c r="A3615" i="7"/>
  <c r="A3398" i="7"/>
  <c r="A3677" i="7"/>
  <c r="A191" i="7"/>
  <c r="A469" i="7"/>
  <c r="A748" i="7"/>
  <c r="A5583" i="7"/>
  <c r="A2417" i="7"/>
  <c r="A2696" i="7"/>
  <c r="A2974" i="7"/>
  <c r="A3252" i="7"/>
  <c r="A3531" i="7"/>
  <c r="A3809" i="7"/>
  <c r="A4472" i="7"/>
  <c r="A2951" i="7"/>
  <c r="A2912" i="7"/>
  <c r="A3191" i="7"/>
  <c r="A3469" i="7"/>
  <c r="A3747" i="7"/>
  <c r="A4026" i="7"/>
  <c r="A4389" i="7"/>
  <c r="A4033" i="7"/>
  <c r="A4740" i="7"/>
  <c r="A5945" i="7"/>
  <c r="A5235" i="7"/>
  <c r="A5049" i="7"/>
  <c r="A3662" i="7"/>
  <c r="A4276" i="7"/>
  <c r="A3423" i="7"/>
  <c r="A207" i="7"/>
  <c r="A764" i="7"/>
  <c r="A5731" i="7"/>
  <c r="A2001" i="7"/>
  <c r="A2495" i="7"/>
  <c r="A1595" i="7"/>
  <c r="A5526" i="7"/>
  <c r="A6361" i="7"/>
  <c r="A5658" i="7"/>
  <c r="A5690" i="7"/>
  <c r="A6360" i="7"/>
  <c r="A6286" i="7"/>
  <c r="A6462" i="7"/>
  <c r="A6275" i="7"/>
  <c r="A6059" i="7"/>
  <c r="A6237" i="7"/>
  <c r="A5482" i="7"/>
  <c r="A4328" i="7"/>
  <c r="A5584" i="7"/>
  <c r="A5119" i="7"/>
  <c r="A3218" i="7"/>
  <c r="A4954" i="7"/>
  <c r="A5232" i="7"/>
  <c r="A5511" i="7"/>
  <c r="A5789" i="7"/>
  <c r="A3713" i="7"/>
  <c r="A5170" i="7"/>
  <c r="A5449" i="7"/>
  <c r="A5727" i="7"/>
  <c r="A6022" i="7"/>
  <c r="A6284" i="7"/>
  <c r="A1549" i="7"/>
  <c r="A3497" i="7"/>
  <c r="A5318" i="7"/>
  <c r="A4736" i="7"/>
  <c r="A1706" i="7"/>
  <c r="A1489" i="7"/>
  <c r="A1768" i="7"/>
  <c r="A4957" i="7"/>
  <c r="A6340" i="7"/>
  <c r="A4949" i="7"/>
  <c r="A4105" i="7"/>
  <c r="A4647" i="7"/>
  <c r="A5204" i="7"/>
  <c r="A5761" i="7"/>
  <c r="A6318" i="7"/>
  <c r="A5142" i="7"/>
  <c r="A5699" i="7"/>
  <c r="A6317" i="7"/>
  <c r="A4779" i="7"/>
  <c r="A5336" i="7"/>
  <c r="A5892" i="7"/>
  <c r="A6449" i="7"/>
  <c r="A5274" i="7"/>
  <c r="A6387" i="7"/>
  <c r="A5520" i="7"/>
  <c r="A4841" i="7"/>
  <c r="A5397" i="7"/>
  <c r="A5954" i="7"/>
  <c r="A6511" i="7"/>
  <c r="A5537" i="7"/>
  <c r="A6093" i="7"/>
  <c r="A4184" i="7"/>
  <c r="A404" i="3"/>
  <c r="A425" i="3"/>
  <c r="A445" i="3"/>
  <c r="A385" i="3"/>
  <c r="A428" i="3"/>
  <c r="A449" i="3"/>
  <c r="A388" i="3"/>
  <c r="A409" i="3"/>
  <c r="A452" i="3"/>
  <c r="A389" i="3"/>
  <c r="A412" i="3"/>
  <c r="A433" i="3"/>
  <c r="A393" i="3"/>
  <c r="A413" i="3"/>
  <c r="A436" i="3"/>
  <c r="A396" i="3"/>
  <c r="A417" i="3"/>
  <c r="A437" i="3"/>
  <c r="A397" i="3"/>
  <c r="A420" i="3"/>
  <c r="A441" i="3"/>
  <c r="A401" i="3"/>
  <c r="A421" i="3"/>
  <c r="A444" i="3"/>
  <c r="A416" i="3"/>
  <c r="A426" i="3"/>
  <c r="A398" i="3"/>
  <c r="A411" i="3"/>
  <c r="A407" i="3"/>
  <c r="A419" i="3"/>
  <c r="A380" i="3"/>
  <c r="A418" i="3"/>
  <c r="A390" i="3"/>
  <c r="A403" i="3"/>
  <c r="A399" i="3"/>
  <c r="A400" i="3"/>
  <c r="A410" i="3"/>
  <c r="A446" i="3"/>
  <c r="A382" i="3"/>
  <c r="A395" i="3"/>
  <c r="A391" i="3"/>
  <c r="A392" i="3"/>
  <c r="A402" i="3"/>
  <c r="A438" i="3"/>
  <c r="A451" i="3"/>
  <c r="A387" i="3"/>
  <c r="A447" i="3"/>
  <c r="A383" i="3"/>
  <c r="A424" i="3"/>
  <c r="A448" i="3"/>
  <c r="A384" i="3"/>
  <c r="A394" i="3"/>
  <c r="A430" i="3"/>
  <c r="A443" i="3"/>
  <c r="A379" i="3"/>
  <c r="A439" i="3"/>
  <c r="A450" i="3"/>
  <c r="A386" i="3"/>
  <c r="A422" i="3"/>
  <c r="A435" i="3"/>
  <c r="A431" i="3"/>
  <c r="A381" i="3"/>
  <c r="A434" i="3"/>
  <c r="A406" i="3"/>
  <c r="A432" i="3"/>
  <c r="A442" i="3"/>
  <c r="A378" i="3"/>
  <c r="A414" i="3"/>
  <c r="A427" i="3"/>
  <c r="A423" i="3"/>
  <c r="A680" i="3"/>
  <c r="A721" i="3"/>
  <c r="A744" i="3"/>
  <c r="A681" i="3"/>
  <c r="A704" i="3"/>
  <c r="A725" i="3"/>
  <c r="A745" i="3"/>
  <c r="A685" i="3"/>
  <c r="A705" i="3"/>
  <c r="A728" i="3"/>
  <c r="A749" i="3"/>
  <c r="A688" i="3"/>
  <c r="A709" i="3"/>
  <c r="A729" i="3"/>
  <c r="A752" i="3"/>
  <c r="A689" i="3"/>
  <c r="A712" i="3"/>
  <c r="A733" i="3"/>
  <c r="A693" i="3"/>
  <c r="A713" i="3"/>
  <c r="A736" i="3"/>
  <c r="A696" i="3"/>
  <c r="A717" i="3"/>
  <c r="A697" i="3"/>
  <c r="A720" i="3"/>
  <c r="A741" i="3"/>
  <c r="A732" i="3"/>
  <c r="A750" i="3"/>
  <c r="A686" i="3"/>
  <c r="A722" i="3"/>
  <c r="A727" i="3"/>
  <c r="A723" i="3"/>
  <c r="A740" i="3"/>
  <c r="A724" i="3"/>
  <c r="A742" i="3"/>
  <c r="A714" i="3"/>
  <c r="A719" i="3"/>
  <c r="A715" i="3"/>
  <c r="A734" i="3"/>
  <c r="A706" i="3"/>
  <c r="A751" i="3"/>
  <c r="A711" i="3"/>
  <c r="A707" i="3"/>
  <c r="A730" i="3"/>
  <c r="A708" i="3"/>
  <c r="A726" i="3"/>
  <c r="A703" i="3"/>
  <c r="A699" i="3"/>
  <c r="A694" i="3"/>
  <c r="A735" i="3"/>
  <c r="A700" i="3"/>
  <c r="A718" i="3"/>
  <c r="A690" i="3"/>
  <c r="A695" i="3"/>
  <c r="A731" i="3"/>
  <c r="A710" i="3"/>
  <c r="A746" i="3"/>
  <c r="A682" i="3"/>
  <c r="A678" i="3"/>
  <c r="A687" i="3"/>
  <c r="A747" i="3"/>
  <c r="A683" i="3"/>
  <c r="A748" i="3"/>
  <c r="A684" i="3"/>
  <c r="A702" i="3"/>
  <c r="A738" i="3"/>
  <c r="A743" i="3"/>
  <c r="A679" i="3"/>
  <c r="A739" i="3"/>
  <c r="A500" i="3"/>
  <c r="A508" i="3"/>
  <c r="A516" i="3"/>
  <c r="A460" i="3"/>
  <c r="A524" i="3"/>
  <c r="A468" i="3"/>
  <c r="A476" i="3"/>
  <c r="A484" i="3"/>
  <c r="A492" i="3"/>
  <c r="A504" i="3"/>
  <c r="A479" i="3"/>
  <c r="A523" i="3"/>
  <c r="A459" i="3"/>
  <c r="A489" i="3"/>
  <c r="A525" i="3"/>
  <c r="A461" i="3"/>
  <c r="A474" i="3"/>
  <c r="A470" i="3"/>
  <c r="A497" i="3"/>
  <c r="A496" i="3"/>
  <c r="A471" i="3"/>
  <c r="A515" i="3"/>
  <c r="A481" i="3"/>
  <c r="A517" i="3"/>
  <c r="A453" i="3"/>
  <c r="A466" i="3"/>
  <c r="A526" i="3"/>
  <c r="A462" i="3"/>
  <c r="A527" i="3"/>
  <c r="A463" i="3"/>
  <c r="A507" i="3"/>
  <c r="A473" i="3"/>
  <c r="A509" i="3"/>
  <c r="A522" i="3"/>
  <c r="A458" i="3"/>
  <c r="A518" i="3"/>
  <c r="A480" i="3"/>
  <c r="A519" i="3"/>
  <c r="A455" i="3"/>
  <c r="A499" i="3"/>
  <c r="A465" i="3"/>
  <c r="A501" i="3"/>
  <c r="A514" i="3"/>
  <c r="A510" i="3"/>
  <c r="A467" i="3"/>
  <c r="A469" i="3"/>
  <c r="A472" i="3"/>
  <c r="A511" i="3"/>
  <c r="A491" i="3"/>
  <c r="A521" i="3"/>
  <c r="A457" i="3"/>
  <c r="A493" i="3"/>
  <c r="A502" i="3"/>
  <c r="A478" i="3"/>
  <c r="A503" i="3"/>
  <c r="A483" i="3"/>
  <c r="A513" i="3"/>
  <c r="A485" i="3"/>
  <c r="A498" i="3"/>
  <c r="A494" i="3"/>
  <c r="A482" i="3"/>
  <c r="A520" i="3"/>
  <c r="A456" i="3"/>
  <c r="A495" i="3"/>
  <c r="A475" i="3"/>
  <c r="A505" i="3"/>
  <c r="A477" i="3"/>
  <c r="A490" i="3"/>
  <c r="A486" i="3"/>
  <c r="A512" i="3"/>
  <c r="A618" i="3"/>
  <c r="A626" i="3"/>
  <c r="A642" i="3"/>
  <c r="A650" i="3"/>
  <c r="A658" i="3"/>
  <c r="A666" i="3"/>
  <c r="A610" i="3"/>
  <c r="A674" i="3"/>
  <c r="A646" i="3"/>
  <c r="A669" i="3"/>
  <c r="A605" i="3"/>
  <c r="A665" i="3"/>
  <c r="A615" i="3"/>
  <c r="A659" i="3"/>
  <c r="A664" i="3"/>
  <c r="A604" i="3"/>
  <c r="A638" i="3"/>
  <c r="A661" i="3"/>
  <c r="A657" i="3"/>
  <c r="A671" i="3"/>
  <c r="A607" i="3"/>
  <c r="A651" i="3"/>
  <c r="A656" i="3"/>
  <c r="A652" i="3"/>
  <c r="A654" i="3"/>
  <c r="A630" i="3"/>
  <c r="A653" i="3"/>
  <c r="A649" i="3"/>
  <c r="A663" i="3"/>
  <c r="A643" i="3"/>
  <c r="A603" i="3"/>
  <c r="A677" i="3"/>
  <c r="A622" i="3"/>
  <c r="A645" i="3"/>
  <c r="A641" i="3"/>
  <c r="A655" i="3"/>
  <c r="A635" i="3"/>
  <c r="A640" i="3"/>
  <c r="A636" i="3"/>
  <c r="A668" i="3"/>
  <c r="A614" i="3"/>
  <c r="A637" i="3"/>
  <c r="A633" i="3"/>
  <c r="A647" i="3"/>
  <c r="A627" i="3"/>
  <c r="A632" i="3"/>
  <c r="A628" i="3"/>
  <c r="A673" i="3"/>
  <c r="A623" i="3"/>
  <c r="A667" i="3"/>
  <c r="A608" i="3"/>
  <c r="A670" i="3"/>
  <c r="A606" i="3"/>
  <c r="A629" i="3"/>
  <c r="A625" i="3"/>
  <c r="A639" i="3"/>
  <c r="A619" i="3"/>
  <c r="A624" i="3"/>
  <c r="A620" i="3"/>
  <c r="A613" i="3"/>
  <c r="A609" i="3"/>
  <c r="A662" i="3"/>
  <c r="A621" i="3"/>
  <c r="A617" i="3"/>
  <c r="A631" i="3"/>
  <c r="A675" i="3"/>
  <c r="A611" i="3"/>
  <c r="A616" i="3"/>
  <c r="A676" i="3"/>
  <c r="A612" i="3"/>
  <c r="A310" i="3"/>
  <c r="A374" i="3"/>
  <c r="A318" i="3"/>
  <c r="A326" i="3"/>
  <c r="A334" i="3"/>
  <c r="A342" i="3"/>
  <c r="A358" i="3"/>
  <c r="A366" i="3"/>
  <c r="A362" i="3"/>
  <c r="A353" i="3"/>
  <c r="A317" i="3"/>
  <c r="A363" i="3"/>
  <c r="A335" i="3"/>
  <c r="A348" i="3"/>
  <c r="A344" i="3"/>
  <c r="A361" i="3"/>
  <c r="A354" i="3"/>
  <c r="A345" i="3"/>
  <c r="A373" i="3"/>
  <c r="A306" i="3"/>
  <c r="A355" i="3"/>
  <c r="A327" i="3"/>
  <c r="A340" i="3"/>
  <c r="A336" i="3"/>
  <c r="A346" i="3"/>
  <c r="A337" i="3"/>
  <c r="A365" i="3"/>
  <c r="A347" i="3"/>
  <c r="A319" i="3"/>
  <c r="A332" i="3"/>
  <c r="A328" i="3"/>
  <c r="A338" i="3"/>
  <c r="A329" i="3"/>
  <c r="A357" i="3"/>
  <c r="A339" i="3"/>
  <c r="A375" i="3"/>
  <c r="A311" i="3"/>
  <c r="A324" i="3"/>
  <c r="A320" i="3"/>
  <c r="A370" i="3"/>
  <c r="A352" i="3"/>
  <c r="A330" i="3"/>
  <c r="A321" i="3"/>
  <c r="A349" i="3"/>
  <c r="A309" i="3"/>
  <c r="A331" i="3"/>
  <c r="A367" i="3"/>
  <c r="A303" i="3"/>
  <c r="A316" i="3"/>
  <c r="A376" i="3"/>
  <c r="A312" i="3"/>
  <c r="A307" i="3"/>
  <c r="A322" i="3"/>
  <c r="A377" i="3"/>
  <c r="A323" i="3"/>
  <c r="A359" i="3"/>
  <c r="A372" i="3"/>
  <c r="A308" i="3"/>
  <c r="A368" i="3"/>
  <c r="A304" i="3"/>
  <c r="A314" i="3"/>
  <c r="A369" i="3"/>
  <c r="A333" i="3"/>
  <c r="A315" i="3"/>
  <c r="A351" i="3"/>
  <c r="A364" i="3"/>
  <c r="A360" i="3"/>
  <c r="A325" i="3"/>
  <c r="A343" i="3"/>
  <c r="A356" i="3"/>
  <c r="E9" i="8"/>
  <c r="E7" i="9"/>
  <c r="A81" i="3"/>
  <c r="A100" i="3"/>
  <c r="A116" i="3"/>
  <c r="A132" i="3"/>
  <c r="A148" i="3"/>
  <c r="A85" i="3"/>
  <c r="A101" i="3"/>
  <c r="A117" i="3"/>
  <c r="A133" i="3"/>
  <c r="A149" i="3"/>
  <c r="A88" i="3"/>
  <c r="A104" i="3"/>
  <c r="A120" i="3"/>
  <c r="A136" i="3"/>
  <c r="A152" i="3"/>
  <c r="A89" i="3"/>
  <c r="A105" i="3"/>
  <c r="A121" i="3"/>
  <c r="A137" i="3"/>
  <c r="A92" i="3"/>
  <c r="A108" i="3"/>
  <c r="A124" i="3"/>
  <c r="A140" i="3"/>
  <c r="A93" i="3"/>
  <c r="A109" i="3"/>
  <c r="A125" i="3"/>
  <c r="A141" i="3"/>
  <c r="A96" i="3"/>
  <c r="A112" i="3"/>
  <c r="A128" i="3"/>
  <c r="A144" i="3"/>
  <c r="A97" i="3"/>
  <c r="A129" i="3"/>
  <c r="A145" i="3"/>
  <c r="A110" i="3"/>
  <c r="A146" i="3"/>
  <c r="A82" i="3"/>
  <c r="A95" i="3"/>
  <c r="A90" i="3"/>
  <c r="A102" i="3"/>
  <c r="A138" i="3"/>
  <c r="A151" i="3"/>
  <c r="A87" i="3"/>
  <c r="A147" i="3"/>
  <c r="A83" i="3"/>
  <c r="A94" i="3"/>
  <c r="A143" i="3"/>
  <c r="A79" i="3"/>
  <c r="A139" i="3"/>
  <c r="A80" i="3"/>
  <c r="A150" i="3"/>
  <c r="A86" i="3"/>
  <c r="A122" i="3"/>
  <c r="A135" i="3"/>
  <c r="A131" i="3"/>
  <c r="A142" i="3"/>
  <c r="A78" i="3"/>
  <c r="A114" i="3"/>
  <c r="A127" i="3"/>
  <c r="A84" i="3"/>
  <c r="A123" i="3"/>
  <c r="A134" i="3"/>
  <c r="A106" i="3"/>
  <c r="A119" i="3"/>
  <c r="A115" i="3"/>
  <c r="A103" i="3"/>
  <c r="A126" i="3"/>
  <c r="A98" i="3"/>
  <c r="A111" i="3"/>
  <c r="A107" i="3"/>
  <c r="A118" i="3"/>
  <c r="A99" i="3"/>
  <c r="D7" i="9"/>
  <c r="D9" i="8"/>
  <c r="A792" i="3"/>
  <c r="A825" i="3"/>
  <c r="A800" i="3"/>
  <c r="A820" i="3"/>
  <c r="A808" i="3"/>
  <c r="A817" i="3"/>
  <c r="A816" i="3"/>
  <c r="A824" i="3"/>
  <c r="A760" i="3"/>
  <c r="A826" i="3"/>
  <c r="A823" i="3"/>
  <c r="A768" i="3"/>
  <c r="A819" i="3"/>
  <c r="A776" i="3"/>
  <c r="A818" i="3"/>
  <c r="A784" i="3"/>
  <c r="A827" i="3"/>
  <c r="A796" i="3"/>
  <c r="A803" i="3"/>
  <c r="A807" i="3"/>
  <c r="A765" i="3"/>
  <c r="A766" i="3"/>
  <c r="A754" i="3"/>
  <c r="A788" i="3"/>
  <c r="A795" i="3"/>
  <c r="A799" i="3"/>
  <c r="A809" i="3"/>
  <c r="A758" i="3"/>
  <c r="A810" i="3"/>
  <c r="A753" i="3"/>
  <c r="A780" i="3"/>
  <c r="A787" i="3"/>
  <c r="A791" i="3"/>
  <c r="A813" i="3"/>
  <c r="A801" i="3"/>
  <c r="A814" i="3"/>
  <c r="A802" i="3"/>
  <c r="A772" i="3"/>
  <c r="A779" i="3"/>
  <c r="A783" i="3"/>
  <c r="A805" i="3"/>
  <c r="A793" i="3"/>
  <c r="A806" i="3"/>
  <c r="A794" i="3"/>
  <c r="A764" i="3"/>
  <c r="A771" i="3"/>
  <c r="A775" i="3"/>
  <c r="A797" i="3"/>
  <c r="A785" i="3"/>
  <c r="A798" i="3"/>
  <c r="A786" i="3"/>
  <c r="A811" i="3"/>
  <c r="A773" i="3"/>
  <c r="A755" i="3"/>
  <c r="A763" i="3"/>
  <c r="A767" i="3"/>
  <c r="A789" i="3"/>
  <c r="A777" i="3"/>
  <c r="A790" i="3"/>
  <c r="A804" i="3"/>
  <c r="A774" i="3"/>
  <c r="A822" i="3"/>
  <c r="A759" i="3"/>
  <c r="A821" i="3"/>
  <c r="A781" i="3"/>
  <c r="A769" i="3"/>
  <c r="A782" i="3"/>
  <c r="A756" i="3"/>
  <c r="A770" i="3"/>
  <c r="A761" i="3"/>
  <c r="A762" i="3"/>
  <c r="A543" i="3"/>
  <c r="A563" i="3"/>
  <c r="A586" i="3"/>
  <c r="A546" i="3"/>
  <c r="A587" i="3"/>
  <c r="A547" i="3"/>
  <c r="A570" i="3"/>
  <c r="A591" i="3"/>
  <c r="A551" i="3"/>
  <c r="A571" i="3"/>
  <c r="A594" i="3"/>
  <c r="A531" i="3"/>
  <c r="A554" i="3"/>
  <c r="A575" i="3"/>
  <c r="A595" i="3"/>
  <c r="A535" i="3"/>
  <c r="A555" i="3"/>
  <c r="A599" i="3"/>
  <c r="A538" i="3"/>
  <c r="A559" i="3"/>
  <c r="A579" i="3"/>
  <c r="A602" i="3"/>
  <c r="A539" i="3"/>
  <c r="A583" i="3"/>
  <c r="A542" i="3"/>
  <c r="A552" i="3"/>
  <c r="A588" i="3"/>
  <c r="A601" i="3"/>
  <c r="A537" i="3"/>
  <c r="A597" i="3"/>
  <c r="A596" i="3"/>
  <c r="A598" i="3"/>
  <c r="A534" i="3"/>
  <c r="A544" i="3"/>
  <c r="A580" i="3"/>
  <c r="A593" i="3"/>
  <c r="A529" i="3"/>
  <c r="A589" i="3"/>
  <c r="A532" i="3"/>
  <c r="A590" i="3"/>
  <c r="A600" i="3"/>
  <c r="A536" i="3"/>
  <c r="A572" i="3"/>
  <c r="A585" i="3"/>
  <c r="A581" i="3"/>
  <c r="A560" i="3"/>
  <c r="A582" i="3"/>
  <c r="A592" i="3"/>
  <c r="A528" i="3"/>
  <c r="A564" i="3"/>
  <c r="A577" i="3"/>
  <c r="A573" i="3"/>
  <c r="A545" i="3"/>
  <c r="A574" i="3"/>
  <c r="A584" i="3"/>
  <c r="A556" i="3"/>
  <c r="A569" i="3"/>
  <c r="A565" i="3"/>
  <c r="A550" i="3"/>
  <c r="A576" i="3"/>
  <c r="A548" i="3"/>
  <c r="A561" i="3"/>
  <c r="A557" i="3"/>
  <c r="A558" i="3"/>
  <c r="A568" i="3"/>
  <c r="A540" i="3"/>
  <c r="A553" i="3"/>
  <c r="A549" i="3"/>
  <c r="A530" i="3"/>
  <c r="A541" i="3"/>
  <c r="K9" i="8"/>
  <c r="K7" i="9"/>
  <c r="F7" i="9"/>
  <c r="F9" i="8"/>
  <c r="J7" i="9"/>
  <c r="J9" i="8"/>
  <c r="A200" i="3"/>
  <c r="A208" i="3"/>
  <c r="A216" i="3"/>
  <c r="A160" i="3"/>
  <c r="A224" i="3"/>
  <c r="A168" i="3"/>
  <c r="A176" i="3"/>
  <c r="A184" i="3"/>
  <c r="A192" i="3"/>
  <c r="A172" i="3"/>
  <c r="A187" i="3"/>
  <c r="A199" i="3"/>
  <c r="A209" i="3"/>
  <c r="A222" i="3"/>
  <c r="A158" i="3"/>
  <c r="A218" i="3"/>
  <c r="A154" i="3"/>
  <c r="A180" i="3"/>
  <c r="A162" i="3"/>
  <c r="A164" i="3"/>
  <c r="A179" i="3"/>
  <c r="A191" i="3"/>
  <c r="A165" i="3"/>
  <c r="A201" i="3"/>
  <c r="A214" i="3"/>
  <c r="A210" i="3"/>
  <c r="A220" i="3"/>
  <c r="A171" i="3"/>
  <c r="A183" i="3"/>
  <c r="A221" i="3"/>
  <c r="A157" i="3"/>
  <c r="A193" i="3"/>
  <c r="A206" i="3"/>
  <c r="A202" i="3"/>
  <c r="A195" i="3"/>
  <c r="A217" i="3"/>
  <c r="A166" i="3"/>
  <c r="A212" i="3"/>
  <c r="A227" i="3"/>
  <c r="A163" i="3"/>
  <c r="A175" i="3"/>
  <c r="A213" i="3"/>
  <c r="A185" i="3"/>
  <c r="A198" i="3"/>
  <c r="A155" i="3"/>
  <c r="A194" i="3"/>
  <c r="A207" i="3"/>
  <c r="A153" i="3"/>
  <c r="A204" i="3"/>
  <c r="A219" i="3"/>
  <c r="A205" i="3"/>
  <c r="A177" i="3"/>
  <c r="A190" i="3"/>
  <c r="A186" i="3"/>
  <c r="A226" i="3"/>
  <c r="A196" i="3"/>
  <c r="A211" i="3"/>
  <c r="A223" i="3"/>
  <c r="A159" i="3"/>
  <c r="A197" i="3"/>
  <c r="A169" i="3"/>
  <c r="A182" i="3"/>
  <c r="A181" i="3"/>
  <c r="A203" i="3"/>
  <c r="A215" i="3"/>
  <c r="A189" i="3"/>
  <c r="A225" i="3"/>
  <c r="A161" i="3"/>
  <c r="A174" i="3"/>
  <c r="A170" i="3"/>
  <c r="H7" i="9"/>
  <c r="C9" i="8"/>
  <c r="C7" i="9"/>
  <c r="A239" i="3"/>
  <c r="A255" i="3"/>
  <c r="A271" i="3"/>
  <c r="A287" i="3"/>
  <c r="A242" i="3"/>
  <c r="A258" i="3"/>
  <c r="A274" i="3"/>
  <c r="A290" i="3"/>
  <c r="A243" i="3"/>
  <c r="A259" i="3"/>
  <c r="A275" i="3"/>
  <c r="A291" i="3"/>
  <c r="A246" i="3"/>
  <c r="A262" i="3"/>
  <c r="A278" i="3"/>
  <c r="A294" i="3"/>
  <c r="A230" i="3"/>
  <c r="A247" i="3"/>
  <c r="A263" i="3"/>
  <c r="A279" i="3"/>
  <c r="A295" i="3"/>
  <c r="A231" i="3"/>
  <c r="A250" i="3"/>
  <c r="A266" i="3"/>
  <c r="A282" i="3"/>
  <c r="A298" i="3"/>
  <c r="A235" i="3"/>
  <c r="A251" i="3"/>
  <c r="A267" i="3"/>
  <c r="A283" i="3"/>
  <c r="A299" i="3"/>
  <c r="A238" i="3"/>
  <c r="A254" i="3"/>
  <c r="A270" i="3"/>
  <c r="A286" i="3"/>
  <c r="A302" i="3"/>
  <c r="A300" i="3"/>
  <c r="A236" i="3"/>
  <c r="A272" i="3"/>
  <c r="A285" i="3"/>
  <c r="A281" i="3"/>
  <c r="A228" i="3"/>
  <c r="A264" i="3"/>
  <c r="A277" i="3"/>
  <c r="A273" i="3"/>
  <c r="A284" i="3"/>
  <c r="A256" i="3"/>
  <c r="A269" i="3"/>
  <c r="A265" i="3"/>
  <c r="A276" i="3"/>
  <c r="A248" i="3"/>
  <c r="A261" i="3"/>
  <c r="A244" i="3"/>
  <c r="A229" i="3"/>
  <c r="A268" i="3"/>
  <c r="A240" i="3"/>
  <c r="A253" i="3"/>
  <c r="A249" i="3"/>
  <c r="A280" i="3"/>
  <c r="A293" i="3"/>
  <c r="A234" i="3"/>
  <c r="A260" i="3"/>
  <c r="A296" i="3"/>
  <c r="A232" i="3"/>
  <c r="A245" i="3"/>
  <c r="A241" i="3"/>
  <c r="A289" i="3"/>
  <c r="A252" i="3"/>
  <c r="A288" i="3"/>
  <c r="A301" i="3"/>
  <c r="A237" i="3"/>
  <c r="A297" i="3"/>
  <c r="A233" i="3"/>
  <c r="A13" i="3"/>
  <c r="A45" i="3"/>
  <c r="A28" i="3"/>
  <c r="A54" i="3"/>
  <c r="A65" i="3"/>
  <c r="A77" i="3"/>
  <c r="A35" i="3"/>
  <c r="A16" i="3"/>
  <c r="A12" i="3"/>
  <c r="A20" i="3"/>
  <c r="A22" i="3"/>
  <c r="A38" i="3"/>
  <c r="A42" i="3"/>
  <c r="A10" i="3"/>
  <c r="A63" i="3"/>
  <c r="A44" i="3"/>
  <c r="A24" i="3"/>
  <c r="A62" i="3"/>
  <c r="A14" i="3"/>
  <c r="A29" i="3"/>
  <c r="A57" i="3"/>
  <c r="A74" i="3"/>
  <c r="A58" i="3"/>
  <c r="A68" i="3"/>
  <c r="A32" i="3"/>
  <c r="A61" i="3"/>
  <c r="A3" i="3"/>
  <c r="A8" i="3"/>
  <c r="A75" i="3"/>
  <c r="A52" i="3"/>
  <c r="A60" i="3"/>
  <c r="A33" i="3"/>
  <c r="A59" i="3"/>
  <c r="A40" i="3"/>
  <c r="A25" i="3"/>
  <c r="A72" i="3"/>
  <c r="A49" i="3"/>
  <c r="A26" i="3"/>
  <c r="A9" i="3"/>
  <c r="A73" i="3"/>
  <c r="A5" i="3"/>
  <c r="A48" i="3"/>
  <c r="A76" i="3"/>
  <c r="A17" i="3"/>
  <c r="A69" i="3"/>
  <c r="A27" i="3"/>
  <c r="A19" i="3"/>
  <c r="A21" i="3"/>
  <c r="A56" i="3"/>
  <c r="A4" i="3"/>
  <c r="A36" i="3"/>
  <c r="A30" i="3"/>
  <c r="A70" i="3"/>
  <c r="A41" i="3"/>
  <c r="A64" i="3"/>
  <c r="A50" i="3"/>
  <c r="A46" i="3"/>
  <c r="A18" i="3"/>
  <c r="A11" i="3"/>
  <c r="A66" i="3"/>
  <c r="A53" i="3"/>
  <c r="A34" i="3"/>
  <c r="A7" i="3"/>
  <c r="A71" i="3"/>
  <c r="A55" i="3"/>
  <c r="A47" i="3"/>
  <c r="A39" i="3"/>
  <c r="A15" i="3"/>
  <c r="A31" i="3"/>
  <c r="A23" i="3"/>
  <c r="A4441" i="7"/>
  <c r="A4503" i="7"/>
  <c r="A4697" i="7"/>
  <c r="A4797" i="7"/>
  <c r="A4859" i="7"/>
  <c r="A4952" i="7"/>
  <c r="A5060" i="7"/>
  <c r="A5161" i="7"/>
  <c r="A5253" i="7"/>
  <c r="A5323" i="7"/>
  <c r="A5408" i="7"/>
  <c r="A5493" i="7"/>
  <c r="A5563" i="7"/>
  <c r="A5656" i="7"/>
  <c r="A5841" i="7"/>
  <c r="A5911" i="7"/>
  <c r="A5996" i="7"/>
  <c r="A6181" i="7"/>
  <c r="A6251" i="7"/>
  <c r="A6437" i="7"/>
  <c r="A6474" i="7"/>
  <c r="A6451" i="7"/>
  <c r="A6488" i="7"/>
  <c r="A6466" i="7"/>
  <c r="A6441" i="7"/>
  <c r="A5981" i="7"/>
  <c r="A4958" i="7"/>
  <c r="A4969" i="7"/>
  <c r="A6131" i="7"/>
  <c r="A5877" i="7"/>
  <c r="A5637" i="7"/>
  <c r="A5503" i="7"/>
  <c r="A5726" i="7"/>
  <c r="A5205" i="7"/>
  <c r="A6432" i="7"/>
  <c r="A5518" i="7"/>
  <c r="A5389" i="7"/>
  <c r="A5665" i="7"/>
  <c r="A4907" i="7"/>
  <c r="A4683" i="7"/>
  <c r="A5846" i="7"/>
  <c r="A5504" i="7"/>
  <c r="A4373" i="7"/>
  <c r="A5997" i="7"/>
  <c r="A4817" i="7"/>
  <c r="A4626" i="7"/>
  <c r="A5767" i="7"/>
  <c r="A6122" i="7"/>
  <c r="A5171" i="7"/>
  <c r="A5402" i="7"/>
  <c r="A6230" i="7"/>
  <c r="A5738" i="7"/>
  <c r="A5221" i="7"/>
  <c r="A6435" i="7"/>
  <c r="A4353" i="7"/>
  <c r="A5374" i="7"/>
  <c r="A4854" i="7"/>
  <c r="A6371" i="7"/>
  <c r="A4722" i="7"/>
  <c r="A4814" i="7"/>
  <c r="A4687" i="7"/>
  <c r="A4576" i="7"/>
  <c r="A5489" i="7"/>
  <c r="A4794" i="7"/>
  <c r="A5994" i="7"/>
  <c r="A4818" i="7"/>
  <c r="A4985" i="7"/>
  <c r="A5905" i="7"/>
  <c r="A5154" i="7"/>
  <c r="A5405" i="7"/>
  <c r="A4462" i="7"/>
  <c r="A5252" i="7"/>
  <c r="A6246" i="7"/>
  <c r="A4474" i="7"/>
  <c r="A5050" i="7"/>
  <c r="A4739" i="7"/>
  <c r="A5956" i="7"/>
  <c r="A4721" i="7"/>
  <c r="A4917" i="7"/>
  <c r="A5437" i="7"/>
  <c r="A4409" i="7"/>
  <c r="A5172" i="7"/>
  <c r="A4868" i="7"/>
  <c r="A4570" i="7"/>
  <c r="A5855" i="7"/>
  <c r="A4934" i="7"/>
  <c r="A4974" i="7"/>
  <c r="A5897" i="7"/>
  <c r="A5868" i="7"/>
  <c r="A6221" i="7"/>
  <c r="A5783" i="7"/>
  <c r="A5325" i="7"/>
  <c r="A6193" i="7"/>
  <c r="A5271" i="7"/>
  <c r="A6260" i="7"/>
  <c r="A4471" i="7"/>
  <c r="A5071" i="7"/>
  <c r="A4780" i="7"/>
  <c r="A6380" i="7"/>
  <c r="A4718" i="7"/>
  <c r="A4816" i="7"/>
  <c r="A4686" i="7"/>
  <c r="A4631" i="7"/>
  <c r="A5743" i="7"/>
  <c r="A5860" i="7"/>
  <c r="A4641" i="7"/>
  <c r="A4510" i="7"/>
  <c r="A5901" i="7"/>
  <c r="A5138" i="7"/>
  <c r="A4542" i="7"/>
  <c r="A5328" i="7"/>
  <c r="A5494" i="7"/>
  <c r="A5718" i="7"/>
  <c r="A5198" i="7"/>
  <c r="A4377" i="7"/>
  <c r="A5390" i="7"/>
  <c r="A5972" i="7"/>
  <c r="A5676" i="7"/>
  <c r="A4793" i="7"/>
  <c r="A5092" i="7"/>
  <c r="A5985" i="7"/>
  <c r="A5989" i="7"/>
  <c r="A4839" i="7"/>
  <c r="A4614" i="7"/>
  <c r="A5752" i="7"/>
  <c r="A5864" i="7"/>
  <c r="A6115" i="7"/>
  <c r="A5736" i="7"/>
  <c r="A5615" i="7"/>
  <c r="A6426" i="7"/>
  <c r="A4360" i="7"/>
  <c r="A5383" i="7"/>
  <c r="A4846" i="7"/>
  <c r="A5682" i="7"/>
  <c r="A5444" i="7"/>
  <c r="A5102" i="7"/>
  <c r="A4398" i="7"/>
  <c r="A6139" i="7"/>
  <c r="A6180" i="7"/>
  <c r="A4756" i="7"/>
  <c r="A4396" i="7"/>
  <c r="A4935" i="7"/>
  <c r="A4963" i="7"/>
  <c r="A5908" i="7"/>
  <c r="A5140" i="7"/>
  <c r="A5885" i="7"/>
  <c r="A6097" i="7"/>
  <c r="A5639" i="7"/>
  <c r="A4461" i="7"/>
  <c r="A5005" i="7"/>
  <c r="A5263" i="7"/>
  <c r="A6244" i="7"/>
  <c r="A4482" i="7"/>
  <c r="A5567" i="7"/>
  <c r="A4909" i="7"/>
  <c r="A4676" i="7"/>
  <c r="A4980" i="7"/>
  <c r="A5337" i="7"/>
  <c r="A5066" i="7"/>
  <c r="A4449" i="7"/>
  <c r="A4511" i="7"/>
  <c r="A4704" i="7"/>
  <c r="A4805" i="7"/>
  <c r="A4867" i="7"/>
  <c r="A5068" i="7"/>
  <c r="A5168" i="7"/>
  <c r="A5261" i="7"/>
  <c r="A5331" i="7"/>
  <c r="A5416" i="7"/>
  <c r="A5509" i="7"/>
  <c r="A5601" i="7"/>
  <c r="A5663" i="7"/>
  <c r="A5748" i="7"/>
  <c r="A5849" i="7"/>
  <c r="A5936" i="7"/>
  <c r="A6004" i="7"/>
  <c r="A6096" i="7"/>
  <c r="A6189" i="7"/>
  <c r="A6259" i="7"/>
  <c r="A6444" i="7"/>
  <c r="A6448" i="7"/>
  <c r="A6485" i="7"/>
  <c r="A6490" i="7"/>
  <c r="A6489" i="7"/>
  <c r="A6447" i="7"/>
  <c r="A6446" i="7"/>
  <c r="A6457" i="7"/>
  <c r="A4950" i="7"/>
  <c r="A4505" i="7"/>
  <c r="A6148" i="7"/>
  <c r="A5873" i="7"/>
  <c r="A6110" i="7"/>
  <c r="A5651" i="7"/>
  <c r="A5506" i="7"/>
  <c r="A5744" i="7"/>
  <c r="A5216" i="7"/>
  <c r="A6438" i="7"/>
  <c r="A5535" i="7"/>
  <c r="A5379" i="7"/>
  <c r="A4872" i="7"/>
  <c r="A6373" i="7"/>
  <c r="A5678" i="7"/>
  <c r="A6023" i="7"/>
  <c r="A4807" i="7"/>
  <c r="A4694" i="7"/>
  <c r="A4582" i="7"/>
  <c r="A4948" i="7"/>
  <c r="A4467" i="7"/>
  <c r="A4495" i="7"/>
  <c r="A4920" i="7"/>
  <c r="A6002" i="7"/>
  <c r="A4835" i="7"/>
  <c r="A4623" i="7"/>
  <c r="A5769" i="7"/>
  <c r="A6147" i="7"/>
  <c r="A5169" i="7"/>
  <c r="A6100" i="7"/>
  <c r="A5653" i="7"/>
  <c r="A5723" i="7"/>
  <c r="A5206" i="7"/>
  <c r="A6253" i="7"/>
  <c r="A4358" i="7"/>
  <c r="A5069" i="7"/>
  <c r="A4855" i="7"/>
  <c r="A6377" i="7"/>
  <c r="A4706" i="7"/>
  <c r="A4802" i="7"/>
  <c r="A5095" i="7"/>
  <c r="A4406" i="7"/>
  <c r="A5912" i="7"/>
  <c r="A5019" i="7"/>
  <c r="A5426" i="7"/>
  <c r="A6001" i="7"/>
  <c r="A4939" i="7"/>
  <c r="A4504" i="7"/>
  <c r="A5914" i="7"/>
  <c r="A5188" i="7"/>
  <c r="A5398" i="7"/>
  <c r="A6224" i="7"/>
  <c r="A5322" i="7"/>
  <c r="A4446" i="7"/>
  <c r="A5622" i="7"/>
  <c r="A5259" i="7"/>
  <c r="A5922" i="7"/>
  <c r="A4494" i="7"/>
  <c r="A5065" i="7"/>
  <c r="A4748" i="7"/>
  <c r="A5951" i="7"/>
  <c r="A4910" i="7"/>
  <c r="A4679" i="7"/>
  <c r="A6307" i="7"/>
  <c r="A5889" i="7"/>
  <c r="A6195" i="7"/>
  <c r="A6364" i="7"/>
  <c r="A6300" i="7"/>
  <c r="A5853" i="7"/>
  <c r="A4946" i="7"/>
  <c r="A4517" i="7"/>
  <c r="A5917" i="7"/>
  <c r="A5150" i="7"/>
  <c r="A6210" i="7"/>
  <c r="A5321" i="7"/>
  <c r="A4445" i="7"/>
  <c r="A4995" i="7"/>
  <c r="A5267" i="7"/>
  <c r="A6263" i="7"/>
  <c r="A4493" i="7"/>
  <c r="A5073" i="7"/>
  <c r="A4752" i="7"/>
  <c r="A5958" i="7"/>
  <c r="A4702" i="7"/>
  <c r="A4691" i="7"/>
  <c r="A4568" i="7"/>
  <c r="A5159" i="7"/>
  <c r="A5608" i="7"/>
  <c r="A4915" i="7"/>
  <c r="A5991" i="7"/>
  <c r="A5835" i="7"/>
  <c r="A4625" i="7"/>
  <c r="A4515" i="7"/>
  <c r="A5899" i="7"/>
  <c r="A5175" i="7"/>
  <c r="A5414" i="7"/>
  <c r="A5788" i="7"/>
  <c r="A5500" i="7"/>
  <c r="A6183" i="7"/>
  <c r="A5203" i="7"/>
  <c r="A6261" i="7"/>
  <c r="A5391" i="7"/>
  <c r="A4863" i="7"/>
  <c r="A5963" i="7"/>
  <c r="A4714" i="7"/>
  <c r="A5106" i="7"/>
  <c r="A4579" i="7"/>
  <c r="A5469" i="7"/>
  <c r="A4460" i="7"/>
  <c r="A5979" i="7"/>
  <c r="A4837" i="7"/>
  <c r="A4968" i="7"/>
  <c r="A5770" i="7"/>
  <c r="A5141" i="7"/>
  <c r="A5875" i="7"/>
  <c r="A6217" i="7"/>
  <c r="A5491" i="7"/>
  <c r="A5618" i="7"/>
  <c r="A6240" i="7"/>
  <c r="A4374" i="7"/>
  <c r="A5059" i="7"/>
  <c r="A6379" i="7"/>
  <c r="A4727" i="7"/>
  <c r="A5442" i="7"/>
  <c r="A5091" i="7"/>
  <c r="A4399" i="7"/>
  <c r="A5862" i="7"/>
  <c r="A5604" i="7"/>
  <c r="A6179" i="7"/>
  <c r="A6315" i="7"/>
  <c r="A5840" i="7"/>
  <c r="A4937" i="7"/>
  <c r="A4412" i="7"/>
  <c r="A5898" i="7"/>
  <c r="A5162" i="7"/>
  <c r="A4534" i="7"/>
  <c r="A6233" i="7"/>
  <c r="A5642" i="7"/>
  <c r="A5719" i="7"/>
  <c r="A5614" i="7"/>
  <c r="A6414" i="7"/>
  <c r="A5519" i="7"/>
  <c r="A5128" i="7"/>
  <c r="A5556" i="7"/>
  <c r="A6409" i="7"/>
  <c r="A5674" i="7"/>
  <c r="A4811" i="7"/>
  <c r="A4698" i="7"/>
  <c r="A5753" i="7"/>
  <c r="A5570" i="7"/>
  <c r="A4569" i="7"/>
  <c r="A4356" i="7"/>
  <c r="A4457" i="7"/>
  <c r="A4519" i="7"/>
  <c r="A4712" i="7"/>
  <c r="A4813" i="7"/>
  <c r="A4901" i="7"/>
  <c r="A4975" i="7"/>
  <c r="A5076" i="7"/>
  <c r="A5176" i="7"/>
  <c r="A5277" i="7"/>
  <c r="A5355" i="7"/>
  <c r="A5424" i="7"/>
  <c r="A5516" i="7"/>
  <c r="A5609" i="7"/>
  <c r="A5671" i="7"/>
  <c r="A5857" i="7"/>
  <c r="A5949" i="7"/>
  <c r="A6104" i="7"/>
  <c r="A6197" i="7"/>
  <c r="A6291" i="7"/>
  <c r="A6359" i="7"/>
  <c r="A6452" i="7"/>
  <c r="A6471" i="7"/>
  <c r="A6487" i="7"/>
  <c r="A6480" i="7"/>
  <c r="A6492" i="7"/>
  <c r="A6470" i="7"/>
  <c r="A6469" i="7"/>
  <c r="A6450" i="7"/>
  <c r="A5852" i="7"/>
  <c r="A4632" i="7"/>
  <c r="A4499" i="7"/>
  <c r="A6130" i="7"/>
  <c r="A6218" i="7"/>
  <c r="A5497" i="7"/>
  <c r="A5222" i="7"/>
  <c r="A6436" i="7"/>
  <c r="A4355" i="7"/>
  <c r="A5371" i="7"/>
  <c r="A4873" i="7"/>
  <c r="A6374" i="7"/>
  <c r="A5659" i="7"/>
  <c r="A4791" i="7"/>
  <c r="A4674" i="7"/>
  <c r="A4583" i="7"/>
  <c r="A4965" i="7"/>
  <c r="A5732" i="7"/>
  <c r="A5550" i="7"/>
  <c r="A4792" i="7"/>
  <c r="A5982" i="7"/>
  <c r="A4840" i="7"/>
  <c r="A4988" i="7"/>
  <c r="A5151" i="7"/>
  <c r="A5878" i="7"/>
  <c r="A6095" i="7"/>
  <c r="A5634" i="7"/>
  <c r="A5502" i="7"/>
  <c r="A6254" i="7"/>
  <c r="A4491" i="7"/>
  <c r="A5058" i="7"/>
  <c r="A4856" i="7"/>
  <c r="A6354" i="7"/>
  <c r="A4707" i="7"/>
  <c r="A4927" i="7"/>
  <c r="A5452" i="7"/>
  <c r="A5081" i="7"/>
  <c r="A4390" i="7"/>
  <c r="A5145" i="7"/>
  <c r="A5999" i="7"/>
  <c r="A4947" i="7"/>
  <c r="A4524" i="7"/>
  <c r="A5910" i="7"/>
  <c r="A5186" i="7"/>
  <c r="A6219" i="7"/>
  <c r="A4447" i="7"/>
  <c r="A5628" i="7"/>
  <c r="A5268" i="7"/>
  <c r="A5528" i="7"/>
  <c r="A4473" i="7"/>
  <c r="A5542" i="7"/>
  <c r="A4732" i="7"/>
  <c r="A5955" i="7"/>
  <c r="A4685" i="7"/>
  <c r="A4572" i="7"/>
  <c r="A6000" i="7"/>
  <c r="A6098" i="7"/>
  <c r="A6249" i="7"/>
  <c r="A5681" i="7"/>
  <c r="A5843" i="7"/>
  <c r="A4629" i="7"/>
  <c r="A4514" i="7"/>
  <c r="A5904" i="7"/>
  <c r="A5146" i="7"/>
  <c r="A5419" i="7"/>
  <c r="A5790" i="7"/>
  <c r="A5716" i="7"/>
  <c r="A5619" i="7"/>
  <c r="A5272" i="7"/>
  <c r="A5920" i="7"/>
  <c r="A5558" i="7"/>
  <c r="A4745" i="7"/>
  <c r="A5953" i="7"/>
  <c r="A4703" i="7"/>
  <c r="A5446" i="7"/>
  <c r="A4578" i="7"/>
  <c r="A5179" i="7"/>
  <c r="A6416" i="7"/>
  <c r="A5453" i="7"/>
  <c r="A5992" i="7"/>
  <c r="A4825" i="7"/>
  <c r="A4620" i="7"/>
  <c r="A4500" i="7"/>
  <c r="A5173" i="7"/>
  <c r="A5407" i="7"/>
  <c r="A5786" i="7"/>
  <c r="A5332" i="7"/>
  <c r="A5498" i="7"/>
  <c r="A5256" i="7"/>
  <c r="A6250" i="7"/>
  <c r="A4362" i="7"/>
  <c r="A5396" i="7"/>
  <c r="A4864" i="7"/>
  <c r="A5969" i="7"/>
  <c r="A4725" i="7"/>
  <c r="A5428" i="7"/>
  <c r="A5105" i="7"/>
  <c r="A4559" i="7"/>
  <c r="A4955" i="7"/>
  <c r="A6198" i="7"/>
  <c r="A6003" i="7"/>
  <c r="A4982" i="7"/>
  <c r="A5754" i="7"/>
  <c r="A5148" i="7"/>
  <c r="A6215" i="7"/>
  <c r="A5311" i="7"/>
  <c r="A5487" i="7"/>
  <c r="A5740" i="7"/>
  <c r="A5195" i="7"/>
  <c r="A4375" i="7"/>
  <c r="A5063" i="7"/>
  <c r="A4869" i="7"/>
  <c r="A5975" i="7"/>
  <c r="A4715" i="7"/>
  <c r="A5434" i="7"/>
  <c r="A4383" i="7"/>
  <c r="A6108" i="7"/>
  <c r="A5668" i="7"/>
  <c r="A6304" i="7"/>
  <c r="A5850" i="7"/>
  <c r="A4501" i="7"/>
  <c r="A5890" i="7"/>
  <c r="A5425" i="7"/>
  <c r="A6229" i="7"/>
  <c r="A5507" i="7"/>
  <c r="A5737" i="7"/>
  <c r="A5620" i="7"/>
  <c r="A6412" i="7"/>
  <c r="A5525" i="7"/>
  <c r="A5372" i="7"/>
  <c r="A5553" i="7"/>
  <c r="A6376" i="7"/>
  <c r="A4795" i="7"/>
  <c r="A4695" i="7"/>
  <c r="A4556" i="7"/>
  <c r="A6138" i="7"/>
  <c r="A4452" i="7"/>
  <c r="A4870" i="7"/>
  <c r="A4410" i="7"/>
  <c r="A4372" i="7"/>
  <c r="A4465" i="7"/>
  <c r="A4540" i="7"/>
  <c r="A4720" i="7"/>
  <c r="A4820" i="7"/>
  <c r="A4913" i="7"/>
  <c r="A4983" i="7"/>
  <c r="A5083" i="7"/>
  <c r="A5369" i="7"/>
  <c r="A5431" i="7"/>
  <c r="A5617" i="7"/>
  <c r="A5679" i="7"/>
  <c r="A5872" i="7"/>
  <c r="A5957" i="7"/>
  <c r="A6112" i="7"/>
  <c r="A6205" i="7"/>
  <c r="A6367" i="7"/>
  <c r="A6460" i="7"/>
  <c r="A6494" i="7"/>
  <c r="A6465" i="7"/>
  <c r="A6459" i="7"/>
  <c r="A6443" i="7"/>
  <c r="A6493" i="7"/>
  <c r="A6456" i="7"/>
  <c r="A5836" i="7"/>
  <c r="A4616" i="7"/>
  <c r="A5755" i="7"/>
  <c r="A6123" i="7"/>
  <c r="A5866" i="7"/>
  <c r="A6209" i="7"/>
  <c r="A5780" i="7"/>
  <c r="A5338" i="7"/>
  <c r="A4466" i="7"/>
  <c r="A6187" i="7"/>
  <c r="A5219" i="7"/>
  <c r="A6239" i="7"/>
  <c r="A4369" i="7"/>
  <c r="A5056" i="7"/>
  <c r="A4849" i="7"/>
  <c r="A6378" i="7"/>
  <c r="A5673" i="7"/>
  <c r="A4801" i="7"/>
  <c r="A4393" i="7"/>
  <c r="A5896" i="7"/>
  <c r="A5611" i="7"/>
  <c r="A4744" i="7"/>
  <c r="A5441" i="7"/>
  <c r="A5847" i="7"/>
  <c r="A4959" i="7"/>
  <c r="A4962" i="7"/>
  <c r="A5916" i="7"/>
  <c r="A5157" i="7"/>
  <c r="A5865" i="7"/>
  <c r="A6118" i="7"/>
  <c r="A5643" i="7"/>
  <c r="A5486" i="7"/>
  <c r="A6190" i="7"/>
  <c r="A5279" i="7"/>
  <c r="A6258" i="7"/>
  <c r="A4475" i="7"/>
  <c r="A5054" i="7"/>
  <c r="A4862" i="7"/>
  <c r="A5970" i="7"/>
  <c r="A4701" i="7"/>
  <c r="A5450" i="7"/>
  <c r="A5086" i="7"/>
  <c r="A4391" i="7"/>
  <c r="A5861" i="7"/>
  <c r="A5201" i="7"/>
  <c r="A4394" i="7"/>
  <c r="A5858" i="7"/>
  <c r="A4637" i="7"/>
  <c r="A4525" i="7"/>
  <c r="A5174" i="7"/>
  <c r="A5417" i="7"/>
  <c r="A5793" i="7"/>
  <c r="A5739" i="7"/>
  <c r="A5621" i="7"/>
  <c r="A5262" i="7"/>
  <c r="A5539" i="7"/>
  <c r="A5375" i="7"/>
  <c r="A5561" i="7"/>
  <c r="A4757" i="7"/>
  <c r="A6177" i="7"/>
  <c r="A4800" i="7"/>
  <c r="A4564" i="7"/>
  <c r="A4619" i="7"/>
  <c r="A6231" i="7"/>
  <c r="A4842" i="7"/>
  <c r="A4642" i="7"/>
  <c r="A4509" i="7"/>
  <c r="A5915" i="7"/>
  <c r="A5181" i="7"/>
  <c r="A5420" i="7"/>
  <c r="A5800" i="7"/>
  <c r="A5720" i="7"/>
  <c r="A5603" i="7"/>
  <c r="A5533" i="7"/>
  <c r="A5380" i="7"/>
  <c r="A5564" i="7"/>
  <c r="A4738" i="7"/>
  <c r="A5974" i="7"/>
  <c r="A5251" i="7"/>
  <c r="A5448" i="7"/>
  <c r="A5100" i="7"/>
  <c r="A4580" i="7"/>
  <c r="A5406" i="7"/>
  <c r="A4381" i="7"/>
  <c r="A5084" i="7"/>
  <c r="A5987" i="7"/>
  <c r="A4826" i="7"/>
  <c r="A4971" i="7"/>
  <c r="A5763" i="7"/>
  <c r="A6140" i="7"/>
  <c r="A5166" i="7"/>
  <c r="A5413" i="7"/>
  <c r="A5787" i="7"/>
  <c r="A5319" i="7"/>
  <c r="A4459" i="7"/>
  <c r="A6199" i="7"/>
  <c r="A6255" i="7"/>
  <c r="A4470" i="7"/>
  <c r="A5055" i="7"/>
  <c r="A4848" i="7"/>
  <c r="A4717" i="7"/>
  <c r="A5451" i="7"/>
  <c r="A4385" i="7"/>
  <c r="A4970" i="7"/>
  <c r="A5213" i="7"/>
  <c r="A5844" i="7"/>
  <c r="A4960" i="7"/>
  <c r="A4990" i="7"/>
  <c r="A5139" i="7"/>
  <c r="A5412" i="7"/>
  <c r="A6213" i="7"/>
  <c r="A5802" i="7"/>
  <c r="A5334" i="7"/>
  <c r="A5484" i="7"/>
  <c r="A6202" i="7"/>
  <c r="A5208" i="7"/>
  <c r="A6252" i="7"/>
  <c r="A4483" i="7"/>
  <c r="A5074" i="7"/>
  <c r="A4759" i="7"/>
  <c r="A5976" i="7"/>
  <c r="A4914" i="7"/>
  <c r="A4688" i="7"/>
  <c r="A5848" i="7"/>
  <c r="A5254" i="7"/>
  <c r="A4726" i="7"/>
  <c r="A6324" i="7"/>
  <c r="A4824" i="7"/>
  <c r="A4621" i="7"/>
  <c r="A4523" i="7"/>
  <c r="A5167" i="7"/>
  <c r="A6227" i="7"/>
  <c r="A5775" i="7"/>
  <c r="A5316" i="7"/>
  <c r="A5496" i="7"/>
  <c r="A5728" i="7"/>
  <c r="A5600" i="7"/>
  <c r="A6425" i="7"/>
  <c r="A5531" i="7"/>
  <c r="A5387" i="7"/>
  <c r="A4861" i="7"/>
  <c r="A6382" i="7"/>
  <c r="A5662" i="7"/>
  <c r="A5079" i="7"/>
  <c r="A4575" i="7"/>
  <c r="A6201" i="7"/>
  <c r="A6357" i="7"/>
  <c r="A4380" i="7"/>
  <c r="A4557" i="7"/>
  <c r="A4627" i="7"/>
  <c r="A4735" i="7"/>
  <c r="A4828" i="7"/>
  <c r="A5099" i="7"/>
  <c r="A5192" i="7"/>
  <c r="A5377" i="7"/>
  <c r="A5439" i="7"/>
  <c r="A5532" i="7"/>
  <c r="A5625" i="7"/>
  <c r="A5710" i="7"/>
  <c r="A5772" i="7"/>
  <c r="A5880" i="7"/>
  <c r="A5965" i="7"/>
  <c r="A6120" i="7"/>
  <c r="A6212" i="7"/>
  <c r="A6305" i="7"/>
  <c r="A6375" i="7"/>
  <c r="A6468" i="7"/>
  <c r="A6453" i="7"/>
  <c r="A6463" i="7"/>
  <c r="A6473" i="7"/>
  <c r="A6479" i="7"/>
  <c r="A6482" i="7"/>
  <c r="A6472" i="7"/>
  <c r="A5837" i="7"/>
  <c r="A4630" i="7"/>
  <c r="A5762" i="7"/>
  <c r="A5164" i="7"/>
  <c r="A5421" i="7"/>
  <c r="A5798" i="7"/>
  <c r="A4450" i="7"/>
  <c r="A5264" i="7"/>
  <c r="A6241" i="7"/>
  <c r="A4366" i="7"/>
  <c r="A5062" i="7"/>
  <c r="A4730" i="7"/>
  <c r="A5966" i="7"/>
  <c r="A4810" i="7"/>
  <c r="A5098" i="7"/>
  <c r="A4407" i="7"/>
  <c r="A5209" i="7"/>
  <c r="A6358" i="7"/>
  <c r="A5103" i="7"/>
  <c r="A4942" i="7"/>
  <c r="A4521" i="7"/>
  <c r="A5913" i="7"/>
  <c r="A5158" i="7"/>
  <c r="A5879" i="7"/>
  <c r="A5333" i="7"/>
  <c r="A5505" i="7"/>
  <c r="A5602" i="7"/>
  <c r="A5270" i="7"/>
  <c r="A5538" i="7"/>
  <c r="A4481" i="7"/>
  <c r="A5566" i="7"/>
  <c r="A5967" i="7"/>
  <c r="A4926" i="7"/>
  <c r="A5454" i="7"/>
  <c r="A5097" i="7"/>
  <c r="A4392" i="7"/>
  <c r="A6105" i="7"/>
  <c r="A5258" i="7"/>
  <c r="A5856" i="7"/>
  <c r="A4636" i="7"/>
  <c r="A4512" i="7"/>
  <c r="A6137" i="7"/>
  <c r="A5869" i="7"/>
  <c r="A6121" i="7"/>
  <c r="A5735" i="7"/>
  <c r="A5211" i="7"/>
  <c r="A5368" i="7"/>
  <c r="A4853" i="7"/>
  <c r="A6363" i="7"/>
  <c r="A5666" i="7"/>
  <c r="A4788" i="7"/>
  <c r="A5101" i="7"/>
  <c r="A4966" i="7"/>
  <c r="A4479" i="7"/>
  <c r="A6323" i="7"/>
  <c r="A4843" i="7"/>
  <c r="A4622" i="7"/>
  <c r="A4516" i="7"/>
  <c r="A6125" i="7"/>
  <c r="A5182" i="7"/>
  <c r="A5401" i="7"/>
  <c r="A5630" i="7"/>
  <c r="A6418" i="7"/>
  <c r="A5514" i="7"/>
  <c r="A5381" i="7"/>
  <c r="A5565" i="7"/>
  <c r="A4734" i="7"/>
  <c r="A5697" i="7"/>
  <c r="A4919" i="7"/>
  <c r="A5445" i="7"/>
  <c r="A4402" i="7"/>
  <c r="A6107" i="7"/>
  <c r="A5376" i="7"/>
  <c r="A4584" i="7"/>
  <c r="A5993" i="7"/>
  <c r="A4832" i="7"/>
  <c r="A4964" i="7"/>
  <c r="A5747" i="7"/>
  <c r="A6129" i="7"/>
  <c r="A5177" i="7"/>
  <c r="A5409" i="7"/>
  <c r="A5777" i="7"/>
  <c r="A4443" i="7"/>
  <c r="A5613" i="7"/>
  <c r="A5260" i="7"/>
  <c r="A5527" i="7"/>
  <c r="A4497" i="7"/>
  <c r="A5067" i="7"/>
  <c r="A4758" i="7"/>
  <c r="A6169" i="7"/>
  <c r="A4923" i="7"/>
  <c r="A4675" i="7"/>
  <c r="A4386" i="7"/>
  <c r="A5541" i="7"/>
  <c r="A5842" i="7"/>
  <c r="A4945" i="7"/>
  <c r="A4526" i="7"/>
  <c r="A5906" i="7"/>
  <c r="A5411" i="7"/>
  <c r="A5801" i="7"/>
  <c r="A5313" i="7"/>
  <c r="A4454" i="7"/>
  <c r="A6196" i="7"/>
  <c r="A5269" i="7"/>
  <c r="A4741" i="7"/>
  <c r="A5961" i="7"/>
  <c r="A4908" i="7"/>
  <c r="A4693" i="7"/>
  <c r="A4560" i="7"/>
  <c r="A4938" i="7"/>
  <c r="A6433" i="7"/>
  <c r="A6308" i="7"/>
  <c r="A4634" i="7"/>
  <c r="A5768" i="7"/>
  <c r="A6146" i="7"/>
  <c r="A5418" i="7"/>
  <c r="A5781" i="7"/>
  <c r="A5317" i="7"/>
  <c r="A5490" i="7"/>
  <c r="A6186" i="7"/>
  <c r="A5200" i="7"/>
  <c r="A6430" i="7"/>
  <c r="A4852" i="7"/>
  <c r="A6366" i="7"/>
  <c r="A5664" i="7"/>
  <c r="A4798" i="7"/>
  <c r="A5088" i="7"/>
  <c r="A4563" i="7"/>
  <c r="A6211" i="7"/>
  <c r="A6256" i="7"/>
  <c r="A4480" i="7"/>
  <c r="A4565" i="7"/>
  <c r="A4635" i="7"/>
  <c r="A4743" i="7"/>
  <c r="A4836" i="7"/>
  <c r="A5111" i="7"/>
  <c r="A5199" i="7"/>
  <c r="A5385" i="7"/>
  <c r="A5447" i="7"/>
  <c r="A5632" i="7"/>
  <c r="A5717" i="7"/>
  <c r="A5779" i="7"/>
  <c r="A5888" i="7"/>
  <c r="A5973" i="7"/>
  <c r="A6220" i="7"/>
  <c r="A6413" i="7"/>
  <c r="A6475" i="7"/>
  <c r="A6476" i="7"/>
  <c r="A6486" i="7"/>
  <c r="A6464" i="7"/>
  <c r="A6461" i="7"/>
  <c r="A6498" i="7"/>
  <c r="A6495" i="7"/>
  <c r="A6306" i="7"/>
  <c r="A4834" i="7"/>
  <c r="A4984" i="7"/>
  <c r="A5902" i="7"/>
  <c r="A5152" i="7"/>
  <c r="A5403" i="7"/>
  <c r="A5785" i="7"/>
  <c r="A4451" i="7"/>
  <c r="A5627" i="7"/>
  <c r="A6242" i="7"/>
  <c r="A4371" i="7"/>
  <c r="A5568" i="7"/>
  <c r="A4753" i="7"/>
  <c r="A5971" i="7"/>
  <c r="A4723" i="7"/>
  <c r="A5430" i="7"/>
  <c r="A5094" i="7"/>
  <c r="A4408" i="7"/>
  <c r="A6222" i="7"/>
  <c r="A5275" i="7"/>
  <c r="A5964" i="7"/>
  <c r="A5089" i="7"/>
  <c r="A5834" i="7"/>
  <c r="A4940" i="7"/>
  <c r="A4518" i="7"/>
  <c r="A5909" i="7"/>
  <c r="A5587" i="7"/>
  <c r="A4543" i="7"/>
  <c r="A6235" i="7"/>
  <c r="A5335" i="7"/>
  <c r="A4463" i="7"/>
  <c r="A5606" i="7"/>
  <c r="A5280" i="7"/>
  <c r="A5517" i="7"/>
  <c r="A4484" i="7"/>
  <c r="A5559" i="7"/>
  <c r="A4733" i="7"/>
  <c r="A5968" i="7"/>
  <c r="A4918" i="7"/>
  <c r="A4696" i="7"/>
  <c r="A5984" i="7"/>
  <c r="A6226" i="7"/>
  <c r="A6312" i="7"/>
  <c r="A5838" i="7"/>
  <c r="A5750" i="7"/>
  <c r="A5136" i="7"/>
  <c r="A5870" i="7"/>
  <c r="A6109" i="7"/>
  <c r="A5647" i="7"/>
  <c r="A5499" i="7"/>
  <c r="A5721" i="7"/>
  <c r="A5194" i="7"/>
  <c r="A6419" i="7"/>
  <c r="A4365" i="7"/>
  <c r="A5388" i="7"/>
  <c r="A4860" i="7"/>
  <c r="A5672" i="7"/>
  <c r="A4815" i="7"/>
  <c r="A5080" i="7"/>
  <c r="A4397" i="7"/>
  <c r="A4507" i="7"/>
  <c r="A5395" i="7"/>
  <c r="A4808" i="7"/>
  <c r="A5995" i="7"/>
  <c r="A4831" i="7"/>
  <c r="A4640" i="7"/>
  <c r="A5766" i="7"/>
  <c r="A6126" i="7"/>
  <c r="A6113" i="7"/>
  <c r="A5356" i="7"/>
  <c r="A5650" i="7"/>
  <c r="A6200" i="7"/>
  <c r="A5214" i="7"/>
  <c r="A6434" i="7"/>
  <c r="A5370" i="7"/>
  <c r="A4850" i="7"/>
  <c r="A4931" i="7"/>
  <c r="A5429" i="7"/>
  <c r="A4384" i="7"/>
  <c r="A5560" i="7"/>
  <c r="A6313" i="7"/>
  <c r="A5464" i="7"/>
  <c r="A4956" i="7"/>
  <c r="A4978" i="7"/>
  <c r="A5771" i="7"/>
  <c r="A5163" i="7"/>
  <c r="A5874" i="7"/>
  <c r="A6101" i="7"/>
  <c r="A5360" i="7"/>
  <c r="A5652" i="7"/>
  <c r="A4664" i="7"/>
  <c r="A5616" i="7"/>
  <c r="A5278" i="7"/>
  <c r="A4477" i="7"/>
  <c r="A6356" i="7"/>
  <c r="A5677" i="7"/>
  <c r="A4906" i="7"/>
  <c r="A4677" i="7"/>
  <c r="A4400" i="7"/>
  <c r="A6141" i="7"/>
  <c r="A6310" i="7"/>
  <c r="A4508" i="7"/>
  <c r="A5907" i="7"/>
  <c r="A5187" i="7"/>
  <c r="A6119" i="7"/>
  <c r="A5776" i="7"/>
  <c r="A4442" i="7"/>
  <c r="A5534" i="7"/>
  <c r="A5545" i="7"/>
  <c r="A4754" i="7"/>
  <c r="A6153" i="7"/>
  <c r="A4812" i="7"/>
  <c r="A4682" i="7"/>
  <c r="A4617" i="7"/>
  <c r="A6238" i="7"/>
  <c r="A4681" i="7"/>
  <c r="A6043" i="7"/>
  <c r="A4822" i="7"/>
  <c r="A4618" i="7"/>
  <c r="A5760" i="7"/>
  <c r="A6132" i="7"/>
  <c r="A5178" i="7"/>
  <c r="A6094" i="7"/>
  <c r="A5774" i="7"/>
  <c r="A5310" i="7"/>
  <c r="A4440" i="7"/>
  <c r="A6194" i="7"/>
  <c r="A5217" i="7"/>
  <c r="A4359" i="7"/>
  <c r="A5051" i="7"/>
  <c r="A4857" i="7"/>
  <c r="A5950" i="7"/>
  <c r="A4713" i="7"/>
  <c r="A5435" i="7"/>
  <c r="A5082" i="7"/>
  <c r="A4404" i="7"/>
  <c r="A5522" i="7"/>
  <c r="A4724" i="7"/>
  <c r="A4395" i="7"/>
  <c r="A4488" i="7"/>
  <c r="A4573" i="7"/>
  <c r="A4673" i="7"/>
  <c r="A4751" i="7"/>
  <c r="A4844" i="7"/>
  <c r="A4936" i="7"/>
  <c r="A5137" i="7"/>
  <c r="A5393" i="7"/>
  <c r="A5458" i="7"/>
  <c r="A5547" i="7"/>
  <c r="A5640" i="7"/>
  <c r="A5725" i="7"/>
  <c r="A5795" i="7"/>
  <c r="A5895" i="7"/>
  <c r="A5980" i="7"/>
  <c r="A6135" i="7"/>
  <c r="A6236" i="7"/>
  <c r="A6421" i="7"/>
  <c r="A6483" i="7"/>
  <c r="A6442" i="7"/>
  <c r="A6445" i="7"/>
  <c r="A6496" i="7"/>
  <c r="A6484" i="7"/>
  <c r="A6467" i="7"/>
  <c r="A6299" i="7"/>
  <c r="A4819" i="7"/>
  <c r="A4977" i="7"/>
  <c r="A5900" i="7"/>
  <c r="A5165" i="7"/>
  <c r="A5399" i="7"/>
  <c r="A5638" i="7"/>
  <c r="A5724" i="7"/>
  <c r="A5623" i="7"/>
  <c r="A5255" i="7"/>
  <c r="A4485" i="7"/>
  <c r="A5548" i="7"/>
  <c r="A4749" i="7"/>
  <c r="A5948" i="7"/>
  <c r="A4716" i="7"/>
  <c r="A4912" i="7"/>
  <c r="A5436" i="7"/>
  <c r="A4405" i="7"/>
  <c r="A6422" i="7"/>
  <c r="A5680" i="7"/>
  <c r="A5854" i="7"/>
  <c r="A4615" i="7"/>
  <c r="A4502" i="7"/>
  <c r="A5918" i="7"/>
  <c r="A5183" i="7"/>
  <c r="A5415" i="7"/>
  <c r="A6223" i="7"/>
  <c r="A5794" i="7"/>
  <c r="A5327" i="7"/>
  <c r="A4464" i="7"/>
  <c r="A5607" i="7"/>
  <c r="A6431" i="7"/>
  <c r="A5523" i="7"/>
  <c r="A5392" i="7"/>
  <c r="A5669" i="7"/>
  <c r="A4790" i="7"/>
  <c r="A4680" i="7"/>
  <c r="A5859" i="7"/>
  <c r="A5778" i="7"/>
  <c r="A4489" i="7"/>
  <c r="A6296" i="7"/>
  <c r="A4821" i="7"/>
  <c r="A4976" i="7"/>
  <c r="A5751" i="7"/>
  <c r="A5156" i="7"/>
  <c r="A5636" i="7"/>
  <c r="A5508" i="7"/>
  <c r="A6184" i="7"/>
  <c r="A6264" i="7"/>
  <c r="A4357" i="7"/>
  <c r="A5386" i="7"/>
  <c r="A4874" i="7"/>
  <c r="A6362" i="7"/>
  <c r="A4705" i="7"/>
  <c r="A5427" i="7"/>
  <c r="A4388" i="7"/>
  <c r="A5759" i="7"/>
  <c r="A5629" i="7"/>
  <c r="A5070" i="7"/>
  <c r="A4700" i="7"/>
  <c r="A5998" i="7"/>
  <c r="A5773" i="7"/>
  <c r="A6124" i="7"/>
  <c r="A5882" i="7"/>
  <c r="A6116" i="7"/>
  <c r="A5641" i="7"/>
  <c r="A5495" i="7"/>
  <c r="A6206" i="7"/>
  <c r="A5218" i="7"/>
  <c r="A6247" i="7"/>
  <c r="A4364" i="7"/>
  <c r="A5072" i="7"/>
  <c r="A4865" i="7"/>
  <c r="A6381" i="7"/>
  <c r="A5670" i="7"/>
  <c r="A4922" i="7"/>
  <c r="A4692" i="7"/>
  <c r="A5324" i="7"/>
  <c r="A4858" i="7"/>
  <c r="A6314" i="7"/>
  <c r="A5839" i="7"/>
  <c r="A4961" i="7"/>
  <c r="A4973" i="7"/>
  <c r="A5891" i="7"/>
  <c r="A5883" i="7"/>
  <c r="A6106" i="7"/>
  <c r="A5649" i="7"/>
  <c r="A5730" i="7"/>
  <c r="A5612" i="7"/>
  <c r="A6423" i="7"/>
  <c r="A5515" i="7"/>
  <c r="A4478" i="7"/>
  <c r="A5661" i="7"/>
  <c r="A4904" i="7"/>
  <c r="A4684" i="7"/>
  <c r="A6320" i="7"/>
  <c r="A5797" i="7"/>
  <c r="A4624" i="7"/>
  <c r="A4498" i="7"/>
  <c r="A6136" i="7"/>
  <c r="A5193" i="7"/>
  <c r="A6103" i="7"/>
  <c r="A5799" i="7"/>
  <c r="A4456" i="7"/>
  <c r="A5273" i="7"/>
  <c r="A5529" i="7"/>
  <c r="A5384" i="7"/>
  <c r="A5551" i="7"/>
  <c r="A4755" i="7"/>
  <c r="A5660" i="7"/>
  <c r="A5085" i="7"/>
  <c r="A4562" i="7"/>
  <c r="A4522" i="7"/>
  <c r="A5488" i="7"/>
  <c r="A4367" i="7"/>
  <c r="A5093" i="7"/>
  <c r="A4823" i="7"/>
  <c r="A4981" i="7"/>
  <c r="A5765" i="7"/>
  <c r="A6144" i="7"/>
  <c r="A5886" i="7"/>
  <c r="A6117" i="7"/>
  <c r="A5791" i="7"/>
  <c r="A5329" i="7"/>
  <c r="A4453" i="7"/>
  <c r="A5196" i="7"/>
  <c r="A6262" i="7"/>
  <c r="A4379" i="7"/>
  <c r="A5057" i="7"/>
  <c r="A4731" i="7"/>
  <c r="A4710" i="7"/>
  <c r="A4382" i="7"/>
  <c r="A5782" i="7"/>
  <c r="A4370" i="7"/>
  <c r="A4403" i="7"/>
  <c r="A4581" i="7"/>
  <c r="A4789" i="7"/>
  <c r="A4851" i="7"/>
  <c r="A4944" i="7"/>
  <c r="A5052" i="7"/>
  <c r="A5153" i="7"/>
  <c r="A5215" i="7"/>
  <c r="A5315" i="7"/>
  <c r="A5400" i="7"/>
  <c r="A5555" i="7"/>
  <c r="A5648" i="7"/>
  <c r="A5733" i="7"/>
  <c r="A5833" i="7"/>
  <c r="A5903" i="7"/>
  <c r="A5988" i="7"/>
  <c r="A6143" i="7"/>
  <c r="A6243" i="7"/>
  <c r="A6429" i="7"/>
  <c r="A6491" i="7"/>
  <c r="A6458" i="7"/>
  <c r="A6455" i="7"/>
  <c r="A6497" i="7"/>
  <c r="A6477" i="7"/>
  <c r="A5983" i="7"/>
  <c r="A4933" i="7"/>
  <c r="A4979" i="7"/>
  <c r="A5893" i="7"/>
  <c r="A5185" i="7"/>
  <c r="A5410" i="7"/>
  <c r="A5631" i="7"/>
  <c r="A5512" i="7"/>
  <c r="A5742" i="7"/>
  <c r="A5624" i="7"/>
  <c r="A5513" i="7"/>
  <c r="A4476" i="7"/>
  <c r="A5569" i="7"/>
  <c r="A5952" i="7"/>
  <c r="A4729" i="7"/>
  <c r="A4930" i="7"/>
  <c r="A5440" i="7"/>
  <c r="A5536" i="7"/>
  <c r="A4709" i="7"/>
  <c r="A6298" i="7"/>
  <c r="A4833" i="7"/>
  <c r="A4628" i="7"/>
  <c r="A4520" i="7"/>
  <c r="A6128" i="7"/>
  <c r="A5189" i="7"/>
  <c r="A5404" i="7"/>
  <c r="A6234" i="7"/>
  <c r="A5796" i="7"/>
  <c r="A6415" i="7"/>
  <c r="A4368" i="7"/>
  <c r="A5378" i="7"/>
  <c r="A5543" i="7"/>
  <c r="A6370" i="7"/>
  <c r="A5675" i="7"/>
  <c r="A4796" i="7"/>
  <c r="A4690" i="7"/>
  <c r="A4566" i="7"/>
  <c r="A4827" i="7"/>
  <c r="A5644" i="7"/>
  <c r="A4747" i="7"/>
  <c r="A4986" i="7"/>
  <c r="A5757" i="7"/>
  <c r="A5155" i="7"/>
  <c r="A5881" i="7"/>
  <c r="A6214" i="7"/>
  <c r="A5312" i="7"/>
  <c r="A5501" i="7"/>
  <c r="A5210" i="7"/>
  <c r="A6248" i="7"/>
  <c r="A5061" i="7"/>
  <c r="A4772" i="7"/>
  <c r="A5962" i="7"/>
  <c r="A4932" i="7"/>
  <c r="A5432" i="7"/>
  <c r="A6134" i="7"/>
  <c r="A5544" i="7"/>
  <c r="A5473" i="7"/>
  <c r="A4951" i="7"/>
  <c r="A4972" i="7"/>
  <c r="A5749" i="7"/>
  <c r="A5149" i="7"/>
  <c r="A5884" i="7"/>
  <c r="A6228" i="7"/>
  <c r="A5633" i="7"/>
  <c r="A4458" i="7"/>
  <c r="A6207" i="7"/>
  <c r="A5266" i="7"/>
  <c r="A6245" i="7"/>
  <c r="A4487" i="7"/>
  <c r="A5053" i="7"/>
  <c r="A6368" i="7"/>
  <c r="A5685" i="7"/>
  <c r="A4924" i="7"/>
  <c r="A4672" i="7"/>
  <c r="A4829" i="7"/>
  <c r="A5492" i="7"/>
  <c r="A4750" i="7"/>
  <c r="A6322" i="7"/>
  <c r="A5845" i="7"/>
  <c r="A4943" i="7"/>
  <c r="A4513" i="7"/>
  <c r="A5144" i="7"/>
  <c r="A5867" i="7"/>
  <c r="A6225" i="7"/>
  <c r="A5657" i="7"/>
  <c r="A5510" i="7"/>
  <c r="A5734" i="7"/>
  <c r="A5220" i="7"/>
  <c r="A6424" i="7"/>
  <c r="A5394" i="7"/>
  <c r="A5552" i="7"/>
  <c r="A6372" i="7"/>
  <c r="A5667" i="7"/>
  <c r="A4678" i="7"/>
  <c r="A4577" i="7"/>
  <c r="A6301" i="7"/>
  <c r="A6005" i="7"/>
  <c r="A4838" i="7"/>
  <c r="A4638" i="7"/>
  <c r="A5745" i="7"/>
  <c r="A6145" i="7"/>
  <c r="A5180" i="7"/>
  <c r="A6099" i="7"/>
  <c r="A5347" i="7"/>
  <c r="A4875" i="7"/>
  <c r="A4650" i="7"/>
  <c r="A5610" i="7"/>
  <c r="A6439" i="7"/>
  <c r="A4376" i="7"/>
  <c r="A5373" i="7"/>
  <c r="A5562" i="7"/>
  <c r="A5683" i="7"/>
  <c r="A5438" i="7"/>
  <c r="A5096" i="7"/>
  <c r="A4571" i="7"/>
  <c r="A5758" i="7"/>
  <c r="A5722" i="7"/>
  <c r="A5077" i="7"/>
  <c r="A4558" i="7"/>
  <c r="A5977" i="7"/>
  <c r="A4941" i="7"/>
  <c r="A5147" i="7"/>
  <c r="A5887" i="7"/>
  <c r="A6114" i="7"/>
  <c r="A4883" i="7"/>
  <c r="A4455" i="7"/>
  <c r="A6191" i="7"/>
  <c r="A6266" i="7"/>
  <c r="A4492" i="7"/>
  <c r="A5546" i="7"/>
  <c r="A4737" i="7"/>
  <c r="A5960" i="7"/>
  <c r="A4916" i="7"/>
  <c r="A5433" i="7"/>
  <c r="A5655" i="7"/>
  <c r="A5382" i="7"/>
  <c r="A4699" i="7"/>
  <c r="A6407" i="7"/>
  <c r="A5243" i="7"/>
  <c r="A4996" i="7"/>
  <c r="A4777" i="7"/>
  <c r="A4644" i="7"/>
  <c r="A4421" i="7"/>
  <c r="A5357" i="7"/>
  <c r="A5474" i="7"/>
  <c r="A4657" i="7"/>
  <c r="A6044" i="7"/>
  <c r="A5479" i="7"/>
  <c r="A5365" i="7"/>
  <c r="A5351" i="7"/>
  <c r="A5114" i="7"/>
  <c r="A4881" i="7"/>
  <c r="A4549" i="7"/>
  <c r="A6166" i="7"/>
  <c r="A6399" i="7"/>
  <c r="A4785" i="7"/>
  <c r="A5135" i="7"/>
  <c r="A5481" i="7"/>
  <c r="A5931" i="7"/>
  <c r="A5459" i="7"/>
  <c r="A4528" i="7"/>
  <c r="A5112" i="7"/>
  <c r="A5354" i="7"/>
  <c r="A4784" i="7"/>
  <c r="A5223" i="7"/>
  <c r="A4891" i="7"/>
  <c r="A6293" i="7"/>
  <c r="A5712" i="7"/>
  <c r="A5480" i="7"/>
  <c r="A5599" i="7"/>
  <c r="A5132" i="7"/>
  <c r="A4532" i="7"/>
  <c r="A4886" i="7"/>
  <c r="A5125" i="7"/>
  <c r="A4768" i="7"/>
  <c r="A4422" i="7"/>
  <c r="A4544" i="7"/>
  <c r="A6174" i="7"/>
  <c r="A4670" i="7"/>
  <c r="A5937" i="7"/>
  <c r="A5940" i="7"/>
  <c r="A6504" i="7"/>
  <c r="A6152" i="7"/>
  <c r="A6055" i="7"/>
  <c r="A6501" i="7"/>
  <c r="A6500" i="7"/>
  <c r="A5476" i="7"/>
  <c r="A4420" i="7"/>
  <c r="A5341" i="7"/>
  <c r="A6164" i="7"/>
  <c r="A5350" i="7"/>
  <c r="A5006" i="7"/>
  <c r="A4786" i="7"/>
  <c r="A6155" i="7"/>
  <c r="A5702" i="7"/>
  <c r="A6406" i="7"/>
  <c r="A5248" i="7"/>
  <c r="A4994" i="7"/>
  <c r="A4652" i="7"/>
  <c r="A4415" i="7"/>
  <c r="A4434" i="7"/>
  <c r="A5938" i="7"/>
  <c r="A5471" i="7"/>
  <c r="A4661" i="7"/>
  <c r="A6151" i="7"/>
  <c r="A6050" i="7"/>
  <c r="A5456" i="7"/>
  <c r="A5353" i="7"/>
  <c r="A5120" i="7"/>
  <c r="A4898" i="7"/>
  <c r="A4895" i="7"/>
  <c r="A4533" i="7"/>
  <c r="A6277" i="7"/>
  <c r="A4770" i="7"/>
  <c r="A4651" i="7"/>
  <c r="A6156" i="7"/>
  <c r="A6160" i="7"/>
  <c r="A5233" i="7"/>
  <c r="A4437" i="7"/>
  <c r="A4538" i="7"/>
  <c r="A6294" i="7"/>
  <c r="A5226" i="7"/>
  <c r="A5483" i="7"/>
  <c r="A5923" i="7"/>
  <c r="A5715" i="7"/>
  <c r="A6063" i="7"/>
  <c r="A5586" i="7"/>
  <c r="A4887" i="7"/>
  <c r="A5108" i="7"/>
  <c r="A4783" i="7"/>
  <c r="A5227" i="7"/>
  <c r="A5942" i="7"/>
  <c r="A5572" i="7"/>
  <c r="A5228" i="7"/>
  <c r="A4414" i="7"/>
  <c r="A5933" i="7"/>
  <c r="A5924" i="7"/>
  <c r="A5714" i="7"/>
  <c r="A4416" i="7"/>
  <c r="A5346" i="7"/>
  <c r="A5014" i="7"/>
  <c r="A6282" i="7"/>
  <c r="A6289" i="7"/>
  <c r="A6394" i="7"/>
  <c r="A6039" i="7"/>
  <c r="A6525" i="7"/>
  <c r="A6515" i="7"/>
  <c r="A6272" i="7"/>
  <c r="A6512" i="7"/>
  <c r="A5580" i="7"/>
  <c r="A6168" i="7"/>
  <c r="A5589" i="7"/>
  <c r="A5245" i="7"/>
  <c r="A4991" i="7"/>
  <c r="A4764" i="7"/>
  <c r="A4671" i="7"/>
  <c r="A4432" i="7"/>
  <c r="A4431" i="7"/>
  <c r="A6161" i="7"/>
  <c r="A5250" i="7"/>
  <c r="A4775" i="7"/>
  <c r="A5701" i="7"/>
  <c r="A5455" i="7"/>
  <c r="A5358" i="7"/>
  <c r="A5123" i="7"/>
  <c r="A4885" i="7"/>
  <c r="A4876" i="7"/>
  <c r="A4547" i="7"/>
  <c r="A4645" i="7"/>
  <c r="A6267" i="7"/>
  <c r="A4552" i="7"/>
  <c r="A4774" i="7"/>
  <c r="A6283" i="7"/>
  <c r="A6390" i="7"/>
  <c r="A5592" i="7"/>
  <c r="A4660" i="7"/>
  <c r="A6158" i="7"/>
  <c r="A4426" i="7"/>
  <c r="A6274" i="7"/>
  <c r="A6389" i="7"/>
  <c r="A5249" i="7"/>
  <c r="A4423" i="7"/>
  <c r="A4998" i="7"/>
  <c r="A5107" i="7"/>
  <c r="A5692" i="7"/>
  <c r="A5011" i="7"/>
  <c r="A4427" i="7"/>
  <c r="A6388" i="7"/>
  <c r="A5463" i="7"/>
  <c r="A4436" i="7"/>
  <c r="A5012" i="7"/>
  <c r="A4999" i="7"/>
  <c r="A4902" i="7"/>
  <c r="A5472" i="7"/>
  <c r="A5366" i="7"/>
  <c r="A6035" i="7"/>
  <c r="A6048" i="7"/>
  <c r="A6057" i="7"/>
  <c r="A5941" i="7"/>
  <c r="A6499" i="7"/>
  <c r="A6507" i="7"/>
  <c r="A6526" i="7"/>
  <c r="A5928" i="7"/>
  <c r="A6395" i="7"/>
  <c r="A5597" i="7"/>
  <c r="A4878" i="7"/>
  <c r="A6163" i="7"/>
  <c r="A5359" i="7"/>
  <c r="A5013" i="7"/>
  <c r="A5593" i="7"/>
  <c r="A5596" i="7"/>
  <c r="A5238" i="7"/>
  <c r="A5016" i="7"/>
  <c r="A4762" i="7"/>
  <c r="A4646" i="7"/>
  <c r="A4438" i="7"/>
  <c r="A6157" i="7"/>
  <c r="A6159" i="7"/>
  <c r="A6281" i="7"/>
  <c r="A6398" i="7"/>
  <c r="A5921" i="7"/>
  <c r="A5698" i="7"/>
  <c r="A5461" i="7"/>
  <c r="A5339" i="7"/>
  <c r="A5116" i="7"/>
  <c r="A4880" i="7"/>
  <c r="A4899" i="7"/>
  <c r="A4539" i="7"/>
  <c r="A4884" i="7"/>
  <c r="A5343" i="7"/>
  <c r="A4535" i="7"/>
  <c r="A4413" i="7"/>
  <c r="A5134" i="7"/>
  <c r="A4663" i="7"/>
  <c r="A4769" i="7"/>
  <c r="A6056" i="7"/>
  <c r="A4424" i="7"/>
  <c r="A4555" i="7"/>
  <c r="A6386" i="7"/>
  <c r="A4892" i="7"/>
  <c r="A4662" i="7"/>
  <c r="A5122" i="7"/>
  <c r="A6385" i="7"/>
  <c r="A4411" i="7"/>
  <c r="A4654" i="7"/>
  <c r="A5930" i="7"/>
  <c r="A5117" i="7"/>
  <c r="A6040" i="7"/>
  <c r="A4903" i="7"/>
  <c r="A4782" i="7"/>
  <c r="A6060" i="7"/>
  <c r="A4889" i="7"/>
  <c r="A4877" i="7"/>
  <c r="A6502" i="7"/>
  <c r="A5239" i="7"/>
  <c r="A6062" i="7"/>
  <c r="A5577" i="7"/>
  <c r="A5007" i="7"/>
  <c r="A4653" i="7"/>
  <c r="A6396" i="7"/>
  <c r="A6523" i="7"/>
  <c r="A6269" i="7"/>
  <c r="A6383" i="7"/>
  <c r="A6508" i="7"/>
  <c r="A6285" i="7"/>
  <c r="A4656" i="7"/>
  <c r="A4649" i="7"/>
  <c r="A5000" i="7"/>
  <c r="A6527" i="7"/>
  <c r="A5711" i="7"/>
  <c r="A4537" i="7"/>
  <c r="A5687" i="7"/>
  <c r="A5591" i="7"/>
  <c r="A6046" i="7"/>
  <c r="A4428" i="7"/>
  <c r="A4429" i="7"/>
  <c r="A4781" i="7"/>
  <c r="A6522" i="7"/>
  <c r="A6295" i="7"/>
  <c r="A5594" i="7"/>
  <c r="A5244" i="7"/>
  <c r="A5003" i="7"/>
  <c r="A4659" i="7"/>
  <c r="A4425" i="7"/>
  <c r="A5578" i="7"/>
  <c r="A6400" i="7"/>
  <c r="A4667" i="7"/>
  <c r="A4773" i="7"/>
  <c r="A5579" i="7"/>
  <c r="A6519" i="7"/>
  <c r="A5696" i="7"/>
  <c r="A5467" i="7"/>
  <c r="A5340" i="7"/>
  <c r="A5133" i="7"/>
  <c r="A4882" i="7"/>
  <c r="A4530" i="7"/>
  <c r="A4536" i="7"/>
  <c r="A5575" i="7"/>
  <c r="A4554" i="7"/>
  <c r="A4430" i="7"/>
  <c r="A5460" i="7"/>
  <c r="A5595" i="7"/>
  <c r="A4888" i="7"/>
  <c r="A5115" i="7"/>
  <c r="A5241" i="7"/>
  <c r="A5582" i="7"/>
  <c r="A4760" i="7"/>
  <c r="A5364" i="7"/>
  <c r="A6410" i="7"/>
  <c r="A5344" i="7"/>
  <c r="A5934" i="7"/>
  <c r="A4787" i="7"/>
  <c r="A6036" i="7"/>
  <c r="A5229" i="7"/>
  <c r="A6278" i="7"/>
  <c r="A5947" i="7"/>
  <c r="A5240" i="7"/>
  <c r="A5588" i="7"/>
  <c r="A6061" i="7"/>
  <c r="A5113" i="7"/>
  <c r="A5703" i="7"/>
  <c r="A6051" i="7"/>
  <c r="A5362" i="7"/>
  <c r="A5345" i="7"/>
  <c r="A5689" i="7"/>
  <c r="A5707" i="7"/>
  <c r="A4548" i="7"/>
  <c r="A5929" i="7"/>
  <c r="A6053" i="7"/>
  <c r="A6524" i="7"/>
  <c r="A5598" i="7"/>
  <c r="A6401" i="7"/>
  <c r="A6509" i="7"/>
  <c r="A6411" i="7"/>
  <c r="A6516" i="7"/>
  <c r="A4763" i="7"/>
  <c r="A4435" i="7"/>
  <c r="A5477" i="7"/>
  <c r="A4900" i="7"/>
  <c r="A5691" i="7"/>
  <c r="A6173" i="7"/>
  <c r="A5237" i="7"/>
  <c r="A6392" i="7"/>
  <c r="A5009" i="7"/>
  <c r="A6047" i="7"/>
  <c r="A5573" i="7"/>
  <c r="A5230" i="7"/>
  <c r="A4993" i="7"/>
  <c r="A4778" i="7"/>
  <c r="A4643" i="7"/>
  <c r="A4418" i="7"/>
  <c r="A4771" i="7"/>
  <c r="A5367" i="7"/>
  <c r="A5129" i="7"/>
  <c r="A4761" i="7"/>
  <c r="A6518" i="7"/>
  <c r="A5695" i="7"/>
  <c r="A5465" i="7"/>
  <c r="A5363" i="7"/>
  <c r="A5110" i="7"/>
  <c r="A4894" i="7"/>
  <c r="A4553" i="7"/>
  <c r="A4550" i="7"/>
  <c r="A4665" i="7"/>
  <c r="A6041" i="7"/>
  <c r="A5109" i="7"/>
  <c r="A5943" i="7"/>
  <c r="A6175" i="7"/>
  <c r="A4417" i="7"/>
  <c r="A5126" i="7"/>
  <c r="A6292" i="7"/>
  <c r="A5475" i="7"/>
  <c r="A5001" i="7"/>
  <c r="A5118" i="7"/>
  <c r="A6045" i="7"/>
  <c r="A5342" i="7"/>
  <c r="A5348" i="7"/>
  <c r="A5002" i="7"/>
  <c r="A5693" i="7"/>
  <c r="A6288" i="7"/>
  <c r="A5939" i="7"/>
  <c r="A5124" i="7"/>
  <c r="A5247" i="7"/>
  <c r="A6404" i="7"/>
  <c r="A5127" i="7"/>
  <c r="A6172" i="7"/>
  <c r="A5694" i="7"/>
  <c r="A6052" i="7"/>
  <c r="A6517" i="7"/>
  <c r="A6280" i="7"/>
  <c r="A6503" i="7"/>
  <c r="A5932" i="7"/>
  <c r="A6520" i="7"/>
  <c r="A5926" i="7"/>
  <c r="A6514" i="7"/>
  <c r="A5018" i="7"/>
  <c r="A4897" i="7"/>
  <c r="A5944" i="7"/>
  <c r="A6154" i="7"/>
  <c r="A5705" i="7"/>
  <c r="A5470" i="7"/>
  <c r="A6510" i="7"/>
  <c r="A5231" i="7"/>
  <c r="A5008" i="7"/>
  <c r="A5004" i="7"/>
  <c r="A4658" i="7"/>
  <c r="A4648" i="7"/>
  <c r="A4545" i="7"/>
  <c r="A5919" i="7"/>
  <c r="A6521" i="7"/>
  <c r="A5704" i="7"/>
  <c r="A5466" i="7"/>
  <c r="A5352" i="7"/>
  <c r="A5121" i="7"/>
  <c r="A4896" i="7"/>
  <c r="A5225" i="7"/>
  <c r="A6037" i="7"/>
  <c r="A6038" i="7"/>
  <c r="A6178" i="7"/>
  <c r="A4668" i="7"/>
  <c r="A5925" i="7"/>
  <c r="A5234" i="7"/>
  <c r="A6402" i="7"/>
  <c r="A4655" i="7"/>
  <c r="A4767" i="7"/>
  <c r="A4531" i="7"/>
  <c r="A5946" i="7"/>
  <c r="A4893" i="7"/>
  <c r="A4766" i="7"/>
  <c r="A4546" i="7"/>
  <c r="A4879" i="7"/>
  <c r="A6403" i="7"/>
  <c r="A6165" i="7"/>
  <c r="A5236" i="7"/>
  <c r="A5017" i="7"/>
  <c r="A5709" i="7"/>
  <c r="A5349" i="7"/>
  <c r="A6405" i="7"/>
  <c r="A5935" i="7"/>
  <c r="A6290" i="7"/>
  <c r="A6054" i="7"/>
  <c r="A6505" i="7"/>
  <c r="A6049" i="7"/>
  <c r="A6279" i="7"/>
  <c r="A6171" i="7"/>
  <c r="A6384" i="7"/>
  <c r="A6506" i="7"/>
  <c r="A6271" i="7"/>
  <c r="A6408" i="7"/>
  <c r="A6276" i="7"/>
  <c r="A5010" i="7"/>
  <c r="A5130" i="7"/>
  <c r="A6176" i="7"/>
  <c r="A4765" i="7"/>
  <c r="A6058" i="7"/>
  <c r="A4669" i="7"/>
  <c r="A4419" i="7"/>
  <c r="A6393" i="7"/>
  <c r="A267" i="7"/>
  <c r="A376" i="7"/>
  <c r="A484" i="7"/>
  <c r="A654" i="7"/>
  <c r="A747" i="7"/>
  <c r="A847" i="7"/>
  <c r="A948" i="7"/>
  <c r="A1010" i="7"/>
  <c r="A1103" i="7"/>
  <c r="A1188" i="7"/>
  <c r="A1350" i="7"/>
  <c r="A1435" i="7"/>
  <c r="A1528" i="7"/>
  <c r="A1590" i="7"/>
  <c r="A1683" i="7"/>
  <c r="A1775" i="7"/>
  <c r="A1922" i="7"/>
  <c r="A2015" i="7"/>
  <c r="A2108" i="7"/>
  <c r="A2170" i="7"/>
  <c r="A2172" i="7"/>
  <c r="A2009" i="7"/>
  <c r="A2040" i="7"/>
  <c r="A1171" i="7"/>
  <c r="A1210" i="7"/>
  <c r="A1534" i="7"/>
  <c r="A865" i="7"/>
  <c r="A371" i="7"/>
  <c r="A759" i="7"/>
  <c r="A297" i="7"/>
  <c r="A616" i="7"/>
  <c r="A944" i="7"/>
  <c r="A1406" i="7"/>
  <c r="A70" i="7"/>
  <c r="A413" i="7"/>
  <c r="A268" i="7"/>
  <c r="A862" i="7"/>
  <c r="A1196" i="7"/>
  <c r="A1591" i="7"/>
  <c r="A1651" i="7"/>
  <c r="A1745" i="7"/>
  <c r="A1648" i="7"/>
  <c r="A1677" i="7"/>
  <c r="A1244" i="7"/>
  <c r="A1746" i="7"/>
  <c r="A818" i="7"/>
  <c r="A1305" i="7"/>
  <c r="A363" i="7"/>
  <c r="A999" i="7"/>
  <c r="A1767" i="7"/>
  <c r="A481" i="7"/>
  <c r="A1237" i="7"/>
  <c r="A288" i="7"/>
  <c r="A941" i="7"/>
  <c r="A1423" i="7"/>
  <c r="A653" i="7"/>
  <c r="A1197" i="7"/>
  <c r="A534" i="7"/>
  <c r="A1405" i="7"/>
  <c r="A876" i="7"/>
  <c r="A1415" i="7"/>
  <c r="A279" i="7"/>
  <c r="A2149" i="7"/>
  <c r="A1481" i="7"/>
  <c r="A1989" i="7"/>
  <c r="A1892" i="7"/>
  <c r="A852" i="7"/>
  <c r="A899" i="7"/>
  <c r="A1194" i="7"/>
  <c r="A1758" i="7"/>
  <c r="A977" i="7"/>
  <c r="A984" i="7"/>
  <c r="A2026" i="7"/>
  <c r="A482" i="7"/>
  <c r="A1222" i="7"/>
  <c r="A473" i="7"/>
  <c r="A1221" i="7"/>
  <c r="A408" i="7"/>
  <c r="A57" i="7"/>
  <c r="A197" i="7"/>
  <c r="A620" i="7"/>
  <c r="A1294" i="7"/>
  <c r="A1407" i="7"/>
  <c r="A85" i="7"/>
  <c r="A1664" i="7"/>
  <c r="A123" i="7"/>
  <c r="A55" i="7"/>
  <c r="A1696" i="7"/>
  <c r="A1661" i="7"/>
  <c r="A1228" i="7"/>
  <c r="A1919" i="7"/>
  <c r="A866" i="7"/>
  <c r="A1097" i="7"/>
  <c r="A968" i="7"/>
  <c r="A1351" i="7"/>
  <c r="A410" i="7"/>
  <c r="A950" i="7"/>
  <c r="A145" i="7"/>
  <c r="A821" i="7"/>
  <c r="A1756" i="7"/>
  <c r="A540" i="7"/>
  <c r="A485" i="7"/>
  <c r="A158" i="7"/>
  <c r="A2103" i="7"/>
  <c r="A726" i="7"/>
  <c r="A18" i="7"/>
  <c r="A1346" i="7"/>
  <c r="A2011" i="7"/>
  <c r="A2041" i="7"/>
  <c r="A2008" i="7"/>
  <c r="A1284" i="7"/>
  <c r="A1570" i="7"/>
  <c r="A819" i="7"/>
  <c r="A1050" i="7"/>
  <c r="A1281" i="7"/>
  <c r="A1464" i="7"/>
  <c r="A531" i="7"/>
  <c r="A823" i="7"/>
  <c r="A1927" i="7"/>
  <c r="A649" i="7"/>
  <c r="A1926" i="7"/>
  <c r="A648" i="7"/>
  <c r="A816" i="7"/>
  <c r="A13" i="7"/>
  <c r="A815" i="7"/>
  <c r="A423" i="7"/>
  <c r="A412" i="7"/>
  <c r="A661" i="7"/>
  <c r="A644" i="7"/>
  <c r="A479" i="7"/>
  <c r="A1713" i="7"/>
  <c r="A1680" i="7"/>
  <c r="A1581" i="7"/>
  <c r="A828" i="7"/>
  <c r="A1003" i="7"/>
  <c r="A1362" i="7"/>
  <c r="A1465" i="7"/>
  <c r="A825" i="7"/>
  <c r="A715" i="7"/>
  <c r="A1447" i="7"/>
  <c r="A394" i="7"/>
  <c r="A1174" i="7"/>
  <c r="A129" i="7"/>
  <c r="A640" i="7"/>
  <c r="A511" i="7"/>
  <c r="A2039" i="7"/>
  <c r="A638" i="7"/>
  <c r="A896" i="7"/>
  <c r="A1454" i="7"/>
  <c r="A1686" i="7"/>
  <c r="A519" i="7"/>
  <c r="A861" i="7"/>
  <c r="A1004" i="7"/>
  <c r="A315" i="7"/>
  <c r="A2010" i="7"/>
  <c r="A2059" i="7"/>
  <c r="A1769" i="7"/>
  <c r="A1765" i="7"/>
  <c r="A1332" i="7"/>
  <c r="A1794" i="7"/>
  <c r="A931" i="7"/>
  <c r="A1290" i="7"/>
  <c r="A1329" i="7"/>
  <c r="A1900" i="7"/>
  <c r="A387" i="7"/>
  <c r="A1431" i="7"/>
  <c r="A258" i="7"/>
  <c r="A633" i="7"/>
  <c r="A2118" i="7"/>
  <c r="A312" i="7"/>
  <c r="A495" i="7"/>
  <c r="A741" i="7"/>
  <c r="A366" i="7"/>
  <c r="A1470" i="7"/>
  <c r="A189" i="7"/>
  <c r="A768" i="7"/>
  <c r="A548" i="7"/>
  <c r="A1324" i="7"/>
  <c r="A635" i="7"/>
  <c r="A1232" i="7"/>
  <c r="A167" i="7"/>
  <c r="A275" i="7"/>
  <c r="A383" i="7"/>
  <c r="A492" i="7"/>
  <c r="A662" i="7"/>
  <c r="A755" i="7"/>
  <c r="A855" i="7"/>
  <c r="A956" i="7"/>
  <c r="A1048" i="7"/>
  <c r="A1195" i="7"/>
  <c r="A1288" i="7"/>
  <c r="A1443" i="7"/>
  <c r="A1536" i="7"/>
  <c r="A1628" i="7"/>
  <c r="A1690" i="7"/>
  <c r="A1783" i="7"/>
  <c r="A1930" i="7"/>
  <c r="A2023" i="7"/>
  <c r="A2116" i="7"/>
  <c r="A2107" i="7"/>
  <c r="A1945" i="7"/>
  <c r="A1912" i="7"/>
  <c r="A1813" i="7"/>
  <c r="A1540" i="7"/>
  <c r="A2018" i="7"/>
  <c r="A1082" i="7"/>
  <c r="A1441" i="7"/>
  <c r="A1580" i="7"/>
  <c r="A307" i="7"/>
  <c r="A870" i="7"/>
  <c r="A169" i="7"/>
  <c r="A552" i="7"/>
  <c r="A719" i="7"/>
  <c r="A613" i="7"/>
  <c r="A78" i="7"/>
  <c r="A1214" i="7"/>
  <c r="A285" i="7"/>
  <c r="A22" i="7"/>
  <c r="A517" i="7"/>
  <c r="A1795" i="7"/>
  <c r="A1051" i="7"/>
  <c r="A1014" i="7"/>
  <c r="A2161" i="7"/>
  <c r="A1587" i="7"/>
  <c r="A1681" i="7"/>
  <c r="A1584" i="7"/>
  <c r="A1419" i="7"/>
  <c r="A1823" i="7"/>
  <c r="A754" i="7"/>
  <c r="A1241" i="7"/>
  <c r="A299" i="7"/>
  <c r="A746" i="7"/>
  <c r="A1511" i="7"/>
  <c r="A417" i="7"/>
  <c r="A160" i="7"/>
  <c r="A172" i="7"/>
  <c r="A1167" i="7"/>
  <c r="A525" i="7"/>
  <c r="A1980" i="7"/>
  <c r="A278" i="7"/>
  <c r="A765" i="7"/>
  <c r="A1522" i="7"/>
  <c r="A775" i="7"/>
  <c r="A1782" i="7"/>
  <c r="A2091" i="7"/>
  <c r="A2057" i="7"/>
  <c r="A2024" i="7"/>
  <c r="A1925" i="7"/>
  <c r="A1764" i="7"/>
  <c r="A2114" i="7"/>
  <c r="A835" i="7"/>
  <c r="A1630" i="7"/>
  <c r="A849" i="7"/>
  <c r="A1770" i="7"/>
  <c r="A418" i="7"/>
  <c r="A1094" i="7"/>
  <c r="A409" i="7"/>
  <c r="A1093" i="7"/>
  <c r="A280" i="7"/>
  <c r="A652" i="7"/>
  <c r="A1312" i="7"/>
  <c r="A782" i="7"/>
  <c r="A1421" i="7"/>
  <c r="A502" i="7"/>
  <c r="A388" i="7"/>
  <c r="A186" i="7"/>
  <c r="A300" i="7"/>
  <c r="A1763" i="7"/>
  <c r="A1793" i="7"/>
  <c r="A1632" i="7"/>
  <c r="A1597" i="7"/>
  <c r="A1100" i="7"/>
  <c r="A1339" i="7"/>
  <c r="A1663" i="7"/>
  <c r="A969" i="7"/>
  <c r="A667" i="7"/>
  <c r="A1223" i="7"/>
  <c r="A282" i="7"/>
  <c r="A822" i="7"/>
  <c r="A81" i="7"/>
  <c r="A720" i="7"/>
  <c r="A1360" i="7"/>
  <c r="A62" i="7"/>
  <c r="A133" i="7"/>
  <c r="A48" i="7"/>
  <c r="A1006" i="7"/>
  <c r="A636" i="7"/>
  <c r="A470" i="7"/>
  <c r="A2177" i="7"/>
  <c r="A1090" i="7"/>
  <c r="A497" i="7"/>
  <c r="A1005" i="7"/>
  <c r="A1977" i="7"/>
  <c r="A1944" i="7"/>
  <c r="A1781" i="7"/>
  <c r="A1220" i="7"/>
  <c r="A1459" i="7"/>
  <c r="A1903" i="7"/>
  <c r="A986" i="7"/>
  <c r="A1217" i="7"/>
  <c r="A1336" i="7"/>
  <c r="A467" i="7"/>
  <c r="A722" i="7"/>
  <c r="A1671" i="7"/>
  <c r="A1670" i="7"/>
  <c r="A520" i="7"/>
  <c r="A655" i="7"/>
  <c r="A1183" i="7"/>
  <c r="A526" i="7"/>
  <c r="A21" i="7"/>
  <c r="A477" i="7"/>
  <c r="A421" i="7"/>
  <c r="A292" i="7"/>
  <c r="A1815" i="7"/>
  <c r="A1811" i="7"/>
  <c r="A1649" i="7"/>
  <c r="A1517" i="7"/>
  <c r="A939" i="7"/>
  <c r="A1298" i="7"/>
  <c r="A1401" i="7"/>
  <c r="A761" i="7"/>
  <c r="A651" i="7"/>
  <c r="A1191" i="7"/>
  <c r="A266" i="7"/>
  <c r="A705" i="7"/>
  <c r="A65" i="7"/>
  <c r="A512" i="7"/>
  <c r="A255" i="7"/>
  <c r="A830" i="7"/>
  <c r="A510" i="7"/>
  <c r="A1198" i="7"/>
  <c r="A1325" i="7"/>
  <c r="A372" i="7"/>
  <c r="A1778" i="7"/>
  <c r="A250" i="7"/>
  <c r="A1439" i="7"/>
  <c r="A1705" i="7"/>
  <c r="A1800" i="7"/>
  <c r="A1701" i="7"/>
  <c r="A1204" i="7"/>
  <c r="A1666" i="7"/>
  <c r="A867" i="7"/>
  <c r="A1098" i="7"/>
  <c r="A1201" i="7"/>
  <c r="A1432" i="7"/>
  <c r="A323" i="7"/>
  <c r="A1303" i="7"/>
  <c r="A194" i="7"/>
  <c r="A569" i="7"/>
  <c r="A248" i="7"/>
  <c r="A367" i="7"/>
  <c r="A238" i="7"/>
  <c r="A645" i="7"/>
  <c r="A63" i="7"/>
  <c r="A487" i="7"/>
  <c r="A357" i="7"/>
  <c r="A196" i="7"/>
  <c r="A940" i="7"/>
  <c r="A187" i="7"/>
  <c r="A743" i="7"/>
  <c r="A893" i="7"/>
  <c r="A175" i="7"/>
  <c r="A283" i="7"/>
  <c r="A391" i="7"/>
  <c r="A499" i="7"/>
  <c r="A700" i="7"/>
  <c r="A762" i="7"/>
  <c r="A863" i="7"/>
  <c r="A963" i="7"/>
  <c r="A1056" i="7"/>
  <c r="A1203" i="7"/>
  <c r="A1296" i="7"/>
  <c r="A1388" i="7"/>
  <c r="A1451" i="7"/>
  <c r="A1543" i="7"/>
  <c r="A1636" i="7"/>
  <c r="A1698" i="7"/>
  <c r="A1791" i="7"/>
  <c r="A2031" i="7"/>
  <c r="A1784" i="7"/>
  <c r="A1749" i="7"/>
  <c r="A1444" i="7"/>
  <c r="A1890" i="7"/>
  <c r="A851" i="7"/>
  <c r="A954" i="7"/>
  <c r="A1313" i="7"/>
  <c r="A1400" i="7"/>
  <c r="A243" i="7"/>
  <c r="A498" i="7"/>
  <c r="A488" i="7"/>
  <c r="A293" i="7"/>
  <c r="A8" i="7"/>
  <c r="A157" i="7"/>
  <c r="A1216" i="7"/>
  <c r="A277" i="7"/>
  <c r="A1697" i="7"/>
  <c r="A1983" i="7"/>
  <c r="A433" i="7"/>
  <c r="A1523" i="7"/>
  <c r="A1553" i="7"/>
  <c r="A2036" i="7"/>
  <c r="A1052" i="7"/>
  <c r="A1355" i="7"/>
  <c r="A1695" i="7"/>
  <c r="A2030" i="7"/>
  <c r="A1177" i="7"/>
  <c r="A235" i="7"/>
  <c r="A618" i="7"/>
  <c r="A1238" i="7"/>
  <c r="A353" i="7"/>
  <c r="A981" i="7"/>
  <c r="A1471" i="7"/>
  <c r="A702" i="7"/>
  <c r="A518" i="7"/>
  <c r="A397" i="7"/>
  <c r="A36" i="7"/>
  <c r="A436" i="7"/>
  <c r="A378" i="7"/>
  <c r="A734" i="7"/>
  <c r="A2027" i="7"/>
  <c r="A1993" i="7"/>
  <c r="A1896" i="7"/>
  <c r="A1428" i="7"/>
  <c r="A1986" i="7"/>
  <c r="A771" i="7"/>
  <c r="A1066" i="7"/>
  <c r="A1425" i="7"/>
  <c r="A785" i="7"/>
  <c r="A1514" i="7"/>
  <c r="A354" i="7"/>
  <c r="A966" i="7"/>
  <c r="A281" i="7"/>
  <c r="A965" i="7"/>
  <c r="A152" i="7"/>
  <c r="A164" i="7"/>
  <c r="A637" i="7"/>
  <c r="A1165" i="7"/>
  <c r="A246" i="7"/>
  <c r="A58" i="7"/>
  <c r="A1452" i="7"/>
  <c r="A1398" i="7"/>
  <c r="A959" i="7"/>
  <c r="A1665" i="7"/>
  <c r="A1568" i="7"/>
  <c r="A1533" i="7"/>
  <c r="A972" i="7"/>
  <c r="A1083" i="7"/>
  <c r="A1535" i="7"/>
  <c r="A1998" i="7"/>
  <c r="A967" i="7"/>
  <c r="A154" i="7"/>
  <c r="A721" i="7"/>
  <c r="A1702" i="7"/>
  <c r="A656" i="7"/>
  <c r="A1104" i="7"/>
  <c r="A503" i="7"/>
  <c r="A1213" i="7"/>
  <c r="A508" i="7"/>
  <c r="A750" i="7"/>
  <c r="A140" i="7"/>
  <c r="A1246" i="7"/>
  <c r="A1934" i="7"/>
  <c r="A176" i="7"/>
  <c r="A38" i="7"/>
  <c r="A1819" i="7"/>
  <c r="A1653" i="7"/>
  <c r="A1092" i="7"/>
  <c r="A1395" i="7"/>
  <c r="A1647" i="7"/>
  <c r="A1089" i="7"/>
  <c r="A1208" i="7"/>
  <c r="A403" i="7"/>
  <c r="A658" i="7"/>
  <c r="A1446" i="7"/>
  <c r="A521" i="7"/>
  <c r="A1445" i="7"/>
  <c r="A392" i="7"/>
  <c r="A527" i="7"/>
  <c r="A486" i="7"/>
  <c r="A398" i="7"/>
  <c r="A895" i="7"/>
  <c r="A15" i="7"/>
  <c r="A1472" i="7"/>
  <c r="A149" i="7"/>
  <c r="A2051" i="7"/>
  <c r="A516" i="7"/>
  <c r="A1585" i="7"/>
  <c r="A2093" i="7"/>
  <c r="A1588" i="7"/>
  <c r="A1810" i="7"/>
  <c r="A875" i="7"/>
  <c r="A1170" i="7"/>
  <c r="A1337" i="7"/>
  <c r="A1932" i="7"/>
  <c r="A1063" i="7"/>
  <c r="A202" i="7"/>
  <c r="A641" i="7"/>
  <c r="A1894" i="7"/>
  <c r="A384" i="7"/>
  <c r="A127" i="7"/>
  <c r="A405" i="7"/>
  <c r="A382" i="7"/>
  <c r="A1914" i="7"/>
  <c r="A942" i="7"/>
  <c r="A1069" i="7"/>
  <c r="A406" i="7"/>
  <c r="A3" i="7"/>
  <c r="A1243" i="7"/>
  <c r="A177" i="7"/>
  <c r="A1558" i="7"/>
  <c r="A1931" i="7"/>
  <c r="A1641" i="7"/>
  <c r="A1672" i="7"/>
  <c r="A1637" i="7"/>
  <c r="A1076" i="7"/>
  <c r="A1538" i="7"/>
  <c r="A970" i="7"/>
  <c r="A1073" i="7"/>
  <c r="A1304" i="7"/>
  <c r="A259" i="7"/>
  <c r="A130" i="7"/>
  <c r="A505" i="7"/>
  <c r="A1413" i="7"/>
  <c r="A184" i="7"/>
  <c r="A239" i="7"/>
  <c r="A356" i="7"/>
  <c r="A24" i="7"/>
  <c r="A183" i="7"/>
  <c r="A69" i="7"/>
  <c r="A2173" i="7"/>
  <c r="A1650" i="7"/>
  <c r="A1287" i="7"/>
  <c r="A308" i="7"/>
  <c r="A198" i="7"/>
  <c r="A291" i="7"/>
  <c r="A399" i="7"/>
  <c r="A507" i="7"/>
  <c r="A708" i="7"/>
  <c r="A770" i="7"/>
  <c r="A871" i="7"/>
  <c r="A971" i="7"/>
  <c r="A1064" i="7"/>
  <c r="A1311" i="7"/>
  <c r="A1396" i="7"/>
  <c r="A1458" i="7"/>
  <c r="A1551" i="7"/>
  <c r="A1644" i="7"/>
  <c r="A1799" i="7"/>
  <c r="A1976" i="7"/>
  <c r="A1979" i="7"/>
  <c r="A1817" i="7"/>
  <c r="A1656" i="7"/>
  <c r="A1316" i="7"/>
  <c r="A1762" i="7"/>
  <c r="A2095" i="7"/>
  <c r="A890" i="7"/>
  <c r="A1249" i="7"/>
  <c r="A1016" i="7"/>
  <c r="A179" i="7"/>
  <c r="A434" i="7"/>
  <c r="A617" i="7"/>
  <c r="A1542" i="7"/>
  <c r="A424" i="7"/>
  <c r="A79" i="7"/>
  <c r="A660" i="7"/>
  <c r="A204" i="7"/>
  <c r="A1751" i="7"/>
  <c r="A47" i="7"/>
  <c r="A119" i="7"/>
  <c r="A1309" i="7"/>
  <c r="A2112" i="7"/>
  <c r="A1282" i="7"/>
  <c r="A1013" i="7"/>
  <c r="A2157" i="7"/>
  <c r="A2096" i="7"/>
  <c r="A2061" i="7"/>
  <c r="A1908" i="7"/>
  <c r="A988" i="7"/>
  <c r="A1291" i="7"/>
  <c r="A1330" i="7"/>
  <c r="A1902" i="7"/>
  <c r="A1000" i="7"/>
  <c r="A171" i="7"/>
  <c r="A490" i="7"/>
  <c r="A982" i="7"/>
  <c r="A289" i="7"/>
  <c r="A853" i="7"/>
  <c r="A1168" i="7"/>
  <c r="A166" i="7"/>
  <c r="A318" i="7"/>
  <c r="A44" i="7"/>
  <c r="A269" i="7"/>
  <c r="A663" i="7"/>
  <c r="A501" i="7"/>
  <c r="A84" i="7"/>
  <c r="A2111" i="7"/>
  <c r="A369" i="7"/>
  <c r="A50" i="7"/>
  <c r="A1771" i="7"/>
  <c r="A1929" i="7"/>
  <c r="A1704" i="7"/>
  <c r="A1797" i="7"/>
  <c r="A1364" i="7"/>
  <c r="A1475" i="7"/>
  <c r="A1935" i="7"/>
  <c r="A938" i="7"/>
  <c r="A1361" i="7"/>
  <c r="A547" i="7"/>
  <c r="A1239" i="7"/>
  <c r="A290" i="7"/>
  <c r="A838" i="7"/>
  <c r="A153" i="7"/>
  <c r="A837" i="7"/>
  <c r="A88" i="7"/>
  <c r="A551" i="7"/>
  <c r="A1818" i="7"/>
  <c r="A845" i="7"/>
  <c r="A1310" i="7"/>
  <c r="A2175" i="7"/>
  <c r="A1068" i="7"/>
  <c r="A625" i="7"/>
  <c r="A1635" i="7"/>
  <c r="A1537" i="7"/>
  <c r="A2109" i="7"/>
  <c r="A844" i="7"/>
  <c r="A955" i="7"/>
  <c r="A777" i="7"/>
  <c r="A539" i="7"/>
  <c r="A839" i="7"/>
  <c r="A1703" i="7"/>
  <c r="A657" i="7"/>
  <c r="A1461" i="7"/>
  <c r="A528" i="7"/>
  <c r="A848" i="7"/>
  <c r="A53" i="7"/>
  <c r="A500" i="7"/>
  <c r="A46" i="7"/>
  <c r="A621" i="7"/>
  <c r="A1660" i="7"/>
  <c r="A181" i="7"/>
  <c r="A1889" i="7"/>
  <c r="A1321" i="7"/>
  <c r="A735" i="7"/>
  <c r="A135" i="7"/>
  <c r="A1755" i="7"/>
  <c r="A1785" i="7"/>
  <c r="A1816" i="7"/>
  <c r="A1589" i="7"/>
  <c r="A964" i="7"/>
  <c r="A1331" i="7"/>
  <c r="A1519" i="7"/>
  <c r="A2110" i="7"/>
  <c r="A961" i="7"/>
  <c r="A1080" i="7"/>
  <c r="A147" i="7"/>
  <c r="A1318" i="7"/>
  <c r="A393" i="7"/>
  <c r="A1317" i="7"/>
  <c r="A264" i="7"/>
  <c r="A271" i="7"/>
  <c r="A958" i="7"/>
  <c r="A270" i="7"/>
  <c r="A1911" i="7"/>
  <c r="A1750" i="7"/>
  <c r="A263" i="7"/>
  <c r="A957" i="7"/>
  <c r="A2160" i="7"/>
  <c r="A1555" i="7"/>
  <c r="A1521" i="7"/>
  <c r="A2029" i="7"/>
  <c r="A1468" i="7"/>
  <c r="A1682" i="7"/>
  <c r="A1209" i="7"/>
  <c r="A395" i="7"/>
  <c r="A935" i="7"/>
  <c r="A138" i="7"/>
  <c r="A513" i="7"/>
  <c r="A1638" i="7"/>
  <c r="A320" i="7"/>
  <c r="A33" i="7"/>
  <c r="A27" i="7"/>
  <c r="A254" i="7"/>
  <c r="A767" i="7"/>
  <c r="A717" i="7"/>
  <c r="A749" i="7"/>
  <c r="A150" i="7"/>
  <c r="A859" i="7"/>
  <c r="A624" i="7"/>
  <c r="A86" i="7"/>
  <c r="A1577" i="7"/>
  <c r="A1544" i="7"/>
  <c r="A1573" i="7"/>
  <c r="A1012" i="7"/>
  <c r="A1315" i="7"/>
  <c r="A1999" i="7"/>
  <c r="A906" i="7"/>
  <c r="A1009" i="7"/>
  <c r="A1176" i="7"/>
  <c r="A195" i="7"/>
  <c r="A1047" i="7"/>
  <c r="A2119" i="7"/>
  <c r="A377" i="7"/>
  <c r="A1285" i="7"/>
  <c r="A120" i="7"/>
  <c r="A25" i="7"/>
  <c r="A1562" i="7"/>
  <c r="A1422" i="7"/>
  <c r="A1293" i="7"/>
  <c r="A2106" i="7"/>
  <c r="A1469" i="7"/>
  <c r="A1923" i="7"/>
  <c r="A1179" i="7"/>
  <c r="A634" i="7"/>
  <c r="A975" i="7"/>
  <c r="A236" i="7"/>
  <c r="A314" i="7"/>
  <c r="A407" i="7"/>
  <c r="A523" i="7"/>
  <c r="A615" i="7"/>
  <c r="A716" i="7"/>
  <c r="A778" i="7"/>
  <c r="A878" i="7"/>
  <c r="A979" i="7"/>
  <c r="A1072" i="7"/>
  <c r="A1154" i="7"/>
  <c r="A1219" i="7"/>
  <c r="A1319" i="7"/>
  <c r="A1404" i="7"/>
  <c r="A1466" i="7"/>
  <c r="A1559" i="7"/>
  <c r="A1652" i="7"/>
  <c r="A1744" i="7"/>
  <c r="A1806" i="7"/>
  <c r="A1891" i="7"/>
  <c r="A1984" i="7"/>
  <c r="A2046" i="7"/>
  <c r="A1787" i="7"/>
  <c r="A1592" i="7"/>
  <c r="A1557" i="7"/>
  <c r="A1634" i="7"/>
  <c r="A1711" i="7"/>
  <c r="A826" i="7"/>
  <c r="A1185" i="7"/>
  <c r="A888" i="7"/>
  <c r="A1578" i="7"/>
  <c r="A370" i="7"/>
  <c r="A553" i="7"/>
  <c r="A296" i="7"/>
  <c r="A9" i="7"/>
  <c r="A1455" i="7"/>
  <c r="A1532" i="7"/>
  <c r="A1102" i="7"/>
  <c r="A2006" i="7"/>
  <c r="A1786" i="7"/>
  <c r="A628" i="7"/>
  <c r="A1792" i="7"/>
  <c r="A898" i="7"/>
  <c r="A496" i="7"/>
  <c r="A2164" i="7"/>
  <c r="A2032" i="7"/>
  <c r="A1997" i="7"/>
  <c r="A1780" i="7"/>
  <c r="A860" i="7"/>
  <c r="A1227" i="7"/>
  <c r="A1202" i="7"/>
  <c r="A1774" i="7"/>
  <c r="A1049" i="7"/>
  <c r="A872" i="7"/>
  <c r="A2058" i="7"/>
  <c r="A426" i="7"/>
  <c r="A161" i="7"/>
  <c r="A736" i="7"/>
  <c r="A703" i="7"/>
  <c r="A64" i="7"/>
  <c r="A10" i="7"/>
  <c r="A141" i="7"/>
  <c r="A375" i="7"/>
  <c r="A261" i="7"/>
  <c r="A2115" i="7"/>
  <c r="A1410" i="7"/>
  <c r="A885" i="7"/>
  <c r="A301" i="7"/>
  <c r="A1707" i="7"/>
  <c r="A1300" i="7"/>
  <c r="A1807" i="7"/>
  <c r="A874" i="7"/>
  <c r="A1297" i="7"/>
  <c r="A1772" i="7"/>
  <c r="A483" i="7"/>
  <c r="A162" i="7"/>
  <c r="A89" i="7"/>
  <c r="A728" i="7"/>
  <c r="A1820" i="7"/>
  <c r="A614" i="7"/>
  <c r="A879" i="7"/>
  <c r="A381" i="7"/>
  <c r="A725" i="7"/>
  <c r="A1906" i="7"/>
  <c r="A241" i="7"/>
  <c r="A2176" i="7"/>
  <c r="A1571" i="7"/>
  <c r="A2045" i="7"/>
  <c r="A2004" i="7"/>
  <c r="A780" i="7"/>
  <c r="A1314" i="7"/>
  <c r="A1417" i="7"/>
  <c r="A1996" i="7"/>
  <c r="A475" i="7"/>
  <c r="A730" i="7"/>
  <c r="A1462" i="7"/>
  <c r="A1333" i="7"/>
  <c r="A400" i="7"/>
  <c r="A543" i="7"/>
  <c r="A1279" i="7"/>
  <c r="A1754" i="7"/>
  <c r="A1184" i="7"/>
  <c r="A493" i="7"/>
  <c r="A992" i="7"/>
  <c r="A1910" i="7"/>
  <c r="A1565" i="7"/>
  <c r="A937" i="7"/>
  <c r="A549" i="7"/>
  <c r="A1691" i="7"/>
  <c r="A1688" i="7"/>
  <c r="A1525" i="7"/>
  <c r="A900" i="7"/>
  <c r="A1075" i="7"/>
  <c r="A1434" i="7"/>
  <c r="A897" i="7"/>
  <c r="A952" i="7"/>
  <c r="A83" i="7"/>
  <c r="A466" i="7"/>
  <c r="A1190" i="7"/>
  <c r="A265" i="7"/>
  <c r="A1189" i="7"/>
  <c r="A200" i="7"/>
  <c r="A143" i="7"/>
  <c r="A142" i="7"/>
  <c r="A766" i="7"/>
  <c r="A1357" i="7"/>
  <c r="A29" i="7"/>
  <c r="A420" i="7"/>
  <c r="A2034" i="7"/>
  <c r="A2158" i="7"/>
  <c r="A2097" i="7"/>
  <c r="A1901" i="7"/>
  <c r="A1340" i="7"/>
  <c r="A1554" i="7"/>
  <c r="A978" i="7"/>
  <c r="A1081" i="7"/>
  <c r="A1448" i="7"/>
  <c r="A203" i="7"/>
  <c r="A714" i="7"/>
  <c r="A1895" i="7"/>
  <c r="A385" i="7"/>
  <c r="A1429" i="7"/>
  <c r="A256" i="7"/>
  <c r="A396" i="7"/>
  <c r="A404" i="7"/>
  <c r="A126" i="7"/>
  <c r="A262" i="7"/>
  <c r="A1054" i="7"/>
  <c r="A2017" i="7"/>
  <c r="A962" i="7"/>
  <c r="A240" i="7"/>
  <c r="A1803" i="7"/>
  <c r="A1513" i="7"/>
  <c r="A1480" i="7"/>
  <c r="A1828" i="7"/>
  <c r="A884" i="7"/>
  <c r="A1187" i="7"/>
  <c r="A842" i="7"/>
  <c r="A945" i="7"/>
  <c r="A920" i="7"/>
  <c r="A313" i="7"/>
  <c r="A901" i="7"/>
  <c r="A1564" i="7"/>
  <c r="A864" i="7"/>
  <c r="A1007" i="7"/>
  <c r="A1916" i="7"/>
  <c r="A1166" i="7"/>
  <c r="A1055" i="7"/>
  <c r="A740" i="7"/>
  <c r="A1539" i="7"/>
  <c r="A795" i="7"/>
  <c r="A1575" i="7"/>
  <c r="A134" i="7"/>
  <c r="A128" i="7"/>
  <c r="A244" i="7"/>
  <c r="A352" i="7"/>
  <c r="A414" i="7"/>
  <c r="A530" i="7"/>
  <c r="A631" i="7"/>
  <c r="A724" i="7"/>
  <c r="A824" i="7"/>
  <c r="A886" i="7"/>
  <c r="A987" i="7"/>
  <c r="A1079" i="7"/>
  <c r="A1164" i="7"/>
  <c r="A1226" i="7"/>
  <c r="A1327" i="7"/>
  <c r="A1412" i="7"/>
  <c r="A1474" i="7"/>
  <c r="A1567" i="7"/>
  <c r="A1752" i="7"/>
  <c r="A1814" i="7"/>
  <c r="A1992" i="7"/>
  <c r="A2054" i="7"/>
  <c r="A2169" i="7"/>
  <c r="A1689" i="7"/>
  <c r="A2052" i="7"/>
  <c r="A1060" i="7"/>
  <c r="A1363" i="7"/>
  <c r="A1583" i="7"/>
  <c r="A1918" i="7"/>
  <c r="A760" i="7"/>
  <c r="A1399" i="7"/>
  <c r="A242" i="7"/>
  <c r="A489" i="7"/>
  <c r="A997" i="7"/>
  <c r="A168" i="7"/>
  <c r="A1596" i="7"/>
  <c r="A1199" i="7"/>
  <c r="A647" i="7"/>
  <c r="A846" i="7"/>
  <c r="A1229" i="7"/>
  <c r="A310" i="7"/>
  <c r="A165" i="7"/>
  <c r="A2013" i="7"/>
  <c r="A1550" i="7"/>
  <c r="A2099" i="7"/>
  <c r="A1937" i="7"/>
  <c r="A1904" i="7"/>
  <c r="A1933" i="7"/>
  <c r="A1524" i="7"/>
  <c r="A1163" i="7"/>
  <c r="A1074" i="7"/>
  <c r="A1646" i="7"/>
  <c r="A985" i="7"/>
  <c r="A619" i="7"/>
  <c r="A1802" i="7"/>
  <c r="A362" i="7"/>
  <c r="A737" i="7"/>
  <c r="A2022" i="7"/>
  <c r="A319" i="7"/>
  <c r="A1437" i="7"/>
  <c r="A877" i="7"/>
  <c r="A1687" i="7"/>
  <c r="A39" i="7"/>
  <c r="A71" i="7"/>
  <c r="A11" i="7"/>
  <c r="A1569" i="7"/>
  <c r="A873" i="7"/>
  <c r="A432" i="7"/>
  <c r="A1978" i="7"/>
  <c r="A1643" i="7"/>
  <c r="A1801" i="7"/>
  <c r="A1576" i="7"/>
  <c r="A1541" i="7"/>
  <c r="A1236" i="7"/>
  <c r="A1347" i="7"/>
  <c r="A1679" i="7"/>
  <c r="A1233" i="7"/>
  <c r="A1516" i="7"/>
  <c r="A419" i="7"/>
  <c r="A983" i="7"/>
  <c r="A98" i="7"/>
  <c r="A665" i="7"/>
  <c r="A1990" i="7"/>
  <c r="A664" i="7"/>
  <c r="A880" i="7"/>
  <c r="A102" i="7"/>
  <c r="A302" i="7"/>
  <c r="A12" i="7"/>
  <c r="A253" i="7"/>
  <c r="A1307" i="7"/>
  <c r="A757" i="7"/>
  <c r="A2174" i="7"/>
  <c r="A2113" i="7"/>
  <c r="A2016" i="7"/>
  <c r="A1981" i="7"/>
  <c r="A1748" i="7"/>
  <c r="A2098" i="7"/>
  <c r="A827" i="7"/>
  <c r="A1186" i="7"/>
  <c r="A1353" i="7"/>
  <c r="A1352" i="7"/>
  <c r="A411" i="7"/>
  <c r="A666" i="7"/>
  <c r="A1334" i="7"/>
  <c r="A529" i="7"/>
  <c r="A1205" i="7"/>
  <c r="A415" i="7"/>
  <c r="A550" i="7"/>
  <c r="A1359" i="7"/>
  <c r="A471" i="7"/>
  <c r="A365" i="7"/>
  <c r="A1053" i="7"/>
  <c r="A1556" i="7"/>
  <c r="A776" i="7"/>
  <c r="A478" i="7"/>
  <c r="A2168" i="7"/>
  <c r="A1627" i="7"/>
  <c r="A1593" i="7"/>
  <c r="A1560" i="7"/>
  <c r="A1988" i="7"/>
  <c r="A836" i="7"/>
  <c r="A1011" i="7"/>
  <c r="A1306" i="7"/>
  <c r="A1473" i="7"/>
  <c r="A723" i="7"/>
  <c r="A1463" i="7"/>
  <c r="A402" i="7"/>
  <c r="A1062" i="7"/>
  <c r="A201" i="7"/>
  <c r="A1061" i="7"/>
  <c r="A72" i="7"/>
  <c r="A41" i="7"/>
  <c r="A1085" i="7"/>
  <c r="A40" i="7"/>
  <c r="A1230" i="7"/>
  <c r="A1101" i="7"/>
  <c r="A1247" i="7"/>
  <c r="A34" i="7"/>
  <c r="A834" i="7"/>
  <c r="A2156" i="7"/>
  <c r="A2033" i="7"/>
  <c r="A1936" i="7"/>
  <c r="A1773" i="7"/>
  <c r="A1212" i="7"/>
  <c r="A1323" i="7"/>
  <c r="A1759" i="7"/>
  <c r="A850" i="7"/>
  <c r="A1017" i="7"/>
  <c r="A1320" i="7"/>
  <c r="A139" i="7"/>
  <c r="A650" i="7"/>
  <c r="A1639" i="7"/>
  <c r="A321" i="7"/>
  <c r="A1301" i="7"/>
  <c r="A192" i="7"/>
  <c r="A6" i="7"/>
  <c r="A32" i="7"/>
  <c r="A1655" i="7"/>
  <c r="A205" i="7"/>
  <c r="A380" i="7"/>
  <c r="A629" i="7"/>
  <c r="A1633" i="7"/>
  <c r="A1678" i="7"/>
  <c r="A976" i="7"/>
  <c r="A2152" i="7"/>
  <c r="A1547" i="7"/>
  <c r="A2021" i="7"/>
  <c r="A1700" i="7"/>
  <c r="A820" i="7"/>
  <c r="A1743" i="7"/>
  <c r="A1694" i="7"/>
  <c r="A67" i="7"/>
  <c r="A642" i="7"/>
  <c r="A1414" i="7"/>
  <c r="A249" i="7"/>
  <c r="A773" i="7"/>
  <c r="A327" i="7"/>
  <c r="A751" i="7"/>
  <c r="A800" i="7"/>
  <c r="A701" i="7"/>
  <c r="A572" i="7"/>
  <c r="A630" i="7"/>
  <c r="A309" i="7"/>
  <c r="A1825" i="7"/>
  <c r="A1449" i="7"/>
  <c r="A305" i="7"/>
  <c r="A429" i="7"/>
  <c r="A136" i="7"/>
  <c r="A252" i="7"/>
  <c r="A360" i="7"/>
  <c r="A468" i="7"/>
  <c r="A538" i="7"/>
  <c r="A639" i="7"/>
  <c r="A731" i="7"/>
  <c r="A832" i="7"/>
  <c r="A894" i="7"/>
  <c r="A994" i="7"/>
  <c r="A1087" i="7"/>
  <c r="A1172" i="7"/>
  <c r="A1234" i="7"/>
  <c r="A1335" i="7"/>
  <c r="A1420" i="7"/>
  <c r="A1512" i="7"/>
  <c r="A1574" i="7"/>
  <c r="A1760" i="7"/>
  <c r="A1822" i="7"/>
  <c r="A1907" i="7"/>
  <c r="A2000" i="7"/>
  <c r="A2092" i="7"/>
  <c r="A2154" i="7"/>
  <c r="A1531" i="7"/>
  <c r="A1561" i="7"/>
  <c r="A2005" i="7"/>
  <c r="A1924" i="7"/>
  <c r="A996" i="7"/>
  <c r="A1299" i="7"/>
  <c r="A1402" i="7"/>
  <c r="A1790" i="7"/>
  <c r="A1057" i="7"/>
  <c r="A627" i="7"/>
  <c r="A1015" i="7"/>
  <c r="A178" i="7"/>
  <c r="A869" i="7"/>
  <c r="A1456" i="7"/>
  <c r="A1530" i="7"/>
  <c r="A943" i="7"/>
  <c r="A199" i="7"/>
  <c r="A669" i="7"/>
  <c r="A973" i="7"/>
  <c r="A52" i="7"/>
  <c r="A1654" i="7"/>
  <c r="A1629" i="7"/>
  <c r="A1065" i="7"/>
  <c r="A1527" i="7"/>
  <c r="A2035" i="7"/>
  <c r="A1776" i="7"/>
  <c r="A1436" i="7"/>
  <c r="A2002" i="7"/>
  <c r="A1099" i="7"/>
  <c r="A946" i="7"/>
  <c r="A1518" i="7"/>
  <c r="A857" i="7"/>
  <c r="A491" i="7"/>
  <c r="A1546" i="7"/>
  <c r="A170" i="7"/>
  <c r="A1766" i="7"/>
  <c r="A480" i="7"/>
  <c r="A612" i="7"/>
  <c r="A156" i="7"/>
  <c r="A1326" i="7"/>
  <c r="A1942" i="7"/>
  <c r="A1594" i="7"/>
  <c r="A1245" i="7"/>
  <c r="A1693" i="7"/>
  <c r="A699" i="7"/>
  <c r="A2012" i="7"/>
  <c r="A2153" i="7"/>
  <c r="A1579" i="7"/>
  <c r="A1673" i="7"/>
  <c r="A2117" i="7"/>
  <c r="A1477" i="7"/>
  <c r="A1283" i="7"/>
  <c r="A1450" i="7"/>
  <c r="A2014" i="7"/>
  <c r="A1169" i="7"/>
  <c r="A1240" i="7"/>
  <c r="A355" i="7"/>
  <c r="A738" i="7"/>
  <c r="A1991" i="7"/>
  <c r="A536" i="7"/>
  <c r="A431" i="7"/>
  <c r="A1182" i="7"/>
  <c r="A174" i="7"/>
  <c r="A990" i="7"/>
  <c r="A125" i="7"/>
  <c r="A1788" i="7"/>
  <c r="A532" i="7"/>
  <c r="A1761" i="7"/>
  <c r="A1218" i="7"/>
  <c r="A2163" i="7"/>
  <c r="A2049" i="7"/>
  <c r="A1888" i="7"/>
  <c r="A1917" i="7"/>
  <c r="A1586" i="7"/>
  <c r="A763" i="7"/>
  <c r="A1289" i="7"/>
  <c r="A1224" i="7"/>
  <c r="A155" i="7"/>
  <c r="A1206" i="7"/>
  <c r="A401" i="7"/>
  <c r="A1077" i="7"/>
  <c r="A144" i="7"/>
  <c r="A287" i="7"/>
  <c r="A60" i="7"/>
  <c r="A542" i="7"/>
  <c r="A45" i="7"/>
  <c r="A237" i="7"/>
  <c r="A295" i="7"/>
  <c r="A68" i="7"/>
  <c r="A16" i="7"/>
  <c r="A2166" i="7"/>
  <c r="A1563" i="7"/>
  <c r="A1529" i="7"/>
  <c r="A2101" i="7"/>
  <c r="A1476" i="7"/>
  <c r="A772" i="7"/>
  <c r="A947" i="7"/>
  <c r="A1178" i="7"/>
  <c r="A1409" i="7"/>
  <c r="A769" i="7"/>
  <c r="A659" i="7"/>
  <c r="A1207" i="7"/>
  <c r="A274" i="7"/>
  <c r="A934" i="7"/>
  <c r="A137" i="7"/>
  <c r="A1692" i="7"/>
  <c r="A30" i="7"/>
  <c r="A42" i="7"/>
  <c r="A428" i="7"/>
  <c r="A974" i="7"/>
  <c r="A710" i="7"/>
  <c r="A19" i="7"/>
  <c r="A379" i="7"/>
  <c r="A2003" i="7"/>
  <c r="A1905" i="7"/>
  <c r="A1709" i="7"/>
  <c r="A1084" i="7"/>
  <c r="A1631" i="7"/>
  <c r="A2094" i="7"/>
  <c r="A953" i="7"/>
  <c r="A1192" i="7"/>
  <c r="A75" i="7"/>
  <c r="A257" i="7"/>
  <c r="A1173" i="7"/>
  <c r="A960" i="7"/>
  <c r="A1295" i="7"/>
  <c r="A364" i="7"/>
  <c r="A709" i="7"/>
  <c r="A77" i="7"/>
  <c r="A76" i="7"/>
  <c r="A389" i="7"/>
  <c r="A1920" i="7"/>
  <c r="A1193" i="7"/>
  <c r="A17" i="7"/>
  <c r="A2150" i="7"/>
  <c r="A2025" i="7"/>
  <c r="A2056" i="7"/>
  <c r="A1893" i="7"/>
  <c r="A1572" i="7"/>
  <c r="A756" i="7"/>
  <c r="A1059" i="7"/>
  <c r="A1418" i="7"/>
  <c r="A1566" i="7"/>
  <c r="A817" i="7"/>
  <c r="A1898" i="7"/>
  <c r="A514" i="7"/>
  <c r="A185" i="7"/>
  <c r="A632" i="7"/>
  <c r="A752" i="7"/>
  <c r="A622" i="7"/>
  <c r="A311" i="7"/>
  <c r="A445" i="7"/>
  <c r="A54" i="7"/>
  <c r="A374" i="7"/>
  <c r="A2102" i="7"/>
  <c r="A727" i="7"/>
  <c r="A151" i="7"/>
  <c r="A260" i="7"/>
  <c r="A368" i="7"/>
  <c r="A476" i="7"/>
  <c r="A546" i="7"/>
  <c r="A646" i="7"/>
  <c r="A739" i="7"/>
  <c r="A932" i="7"/>
  <c r="A1002" i="7"/>
  <c r="A1095" i="7"/>
  <c r="A1180" i="7"/>
  <c r="A1242" i="7"/>
  <c r="A1427" i="7"/>
  <c r="A1520" i="7"/>
  <c r="A1582" i="7"/>
  <c r="A1675" i="7"/>
  <c r="A1832" i="7"/>
  <c r="A1915" i="7"/>
  <c r="A2007" i="7"/>
  <c r="A2100" i="7"/>
  <c r="A2162" i="7"/>
  <c r="A2165" i="7"/>
  <c r="A2104" i="7"/>
  <c r="A1941" i="7"/>
  <c r="A1796" i="7"/>
  <c r="A868" i="7"/>
  <c r="A1235" i="7"/>
  <c r="A1338" i="7"/>
  <c r="A1662" i="7"/>
  <c r="A993" i="7"/>
  <c r="A887" i="7"/>
  <c r="A2055" i="7"/>
  <c r="A361" i="7"/>
  <c r="A744" i="7"/>
  <c r="A718" i="7"/>
  <c r="A1343" i="7"/>
  <c r="A541" i="7"/>
  <c r="A1438" i="7"/>
  <c r="A1684" i="7"/>
  <c r="A1416" i="7"/>
  <c r="A1231" i="7"/>
  <c r="A1779" i="7"/>
  <c r="A1809" i="7"/>
  <c r="A1712" i="7"/>
  <c r="A1805" i="7"/>
  <c r="A843" i="7"/>
  <c r="A882" i="7"/>
  <c r="A1433" i="7"/>
  <c r="A2060" i="7"/>
  <c r="A427" i="7"/>
  <c r="A106" i="7"/>
  <c r="A1365" i="7"/>
  <c r="A416" i="7"/>
  <c r="A66" i="7"/>
  <c r="A1408" i="7"/>
  <c r="A1070" i="7"/>
  <c r="A1453" i="7"/>
  <c r="A831" i="7"/>
  <c r="A180" i="7"/>
  <c r="A1812" i="7"/>
  <c r="A251" i="7"/>
  <c r="A351" i="7"/>
  <c r="A2151" i="7"/>
  <c r="A1515" i="7"/>
  <c r="A1545" i="7"/>
  <c r="A2053" i="7"/>
  <c r="A980" i="7"/>
  <c r="A1091" i="7"/>
  <c r="A1322" i="7"/>
  <c r="A163" i="7"/>
  <c r="A1479" i="7"/>
  <c r="A537" i="7"/>
  <c r="A1349" i="7"/>
  <c r="A472" i="7"/>
  <c r="A303" i="7"/>
  <c r="A533" i="7"/>
  <c r="A56" i="7"/>
  <c r="A31" i="7"/>
  <c r="A61" i="7"/>
  <c r="A132" i="7"/>
  <c r="A2048" i="7"/>
  <c r="A1001" i="7"/>
  <c r="A711" i="7"/>
  <c r="A2019" i="7"/>
  <c r="A1985" i="7"/>
  <c r="A1824" i="7"/>
  <c r="A1789" i="7"/>
  <c r="A1292" i="7"/>
  <c r="A1467" i="7"/>
  <c r="A1058" i="7"/>
  <c r="A1225" i="7"/>
  <c r="A1096" i="7"/>
  <c r="A1994" i="7"/>
  <c r="A474" i="7"/>
  <c r="A273" i="7"/>
  <c r="A949" i="7"/>
  <c r="A80" i="7"/>
  <c r="A49" i="7"/>
  <c r="A1086" i="7"/>
  <c r="A286" i="7"/>
  <c r="A390" i="7"/>
  <c r="A23" i="7"/>
  <c r="A37" i="7"/>
  <c r="A1181" i="7"/>
  <c r="A506" i="7"/>
  <c r="A2171" i="7"/>
  <c r="A2037" i="7"/>
  <c r="A1826" i="7"/>
  <c r="A883" i="7"/>
  <c r="A1345" i="7"/>
  <c r="A1708" i="7"/>
  <c r="A951" i="7"/>
  <c r="A146" i="7"/>
  <c r="A713" i="7"/>
  <c r="A73" i="7"/>
  <c r="A712" i="7"/>
  <c r="A1328" i="7"/>
  <c r="A1088" i="7"/>
  <c r="A1071" i="7"/>
  <c r="A14" i="7"/>
  <c r="A733" i="7"/>
  <c r="A1975" i="7"/>
  <c r="A758" i="7"/>
  <c r="A1939" i="7"/>
  <c r="A1777" i="7"/>
  <c r="A1645" i="7"/>
  <c r="A892" i="7"/>
  <c r="A1067" i="7"/>
  <c r="A1426" i="7"/>
  <c r="A889" i="7"/>
  <c r="A936" i="7"/>
  <c r="A1674" i="7"/>
  <c r="A522" i="7"/>
  <c r="A704" i="7"/>
  <c r="A784" i="7"/>
  <c r="A2042" i="7"/>
  <c r="A783" i="7"/>
  <c r="A2044" i="7"/>
  <c r="A1943" i="7"/>
  <c r="A7" i="7"/>
  <c r="A1440" i="7"/>
  <c r="A1526" i="7"/>
  <c r="A1821" i="7"/>
  <c r="A294" i="7"/>
  <c r="A2155" i="7"/>
  <c r="A1897" i="7"/>
  <c r="A1928" i="7"/>
  <c r="A1829" i="7"/>
  <c r="A1460" i="7"/>
  <c r="A2050" i="7"/>
  <c r="A995" i="7"/>
  <c r="A1354" i="7"/>
  <c r="A1457" i="7"/>
  <c r="A753" i="7"/>
  <c r="A515" i="7"/>
  <c r="A1642" i="7"/>
  <c r="A386" i="7"/>
  <c r="A774" i="7"/>
  <c r="A121" i="7"/>
  <c r="A504" i="7"/>
  <c r="A623" i="7"/>
  <c r="A358" i="7"/>
  <c r="A494" i="7"/>
  <c r="A317" i="7"/>
  <c r="A1344" i="7"/>
  <c r="A118" i="7"/>
  <c r="A989" i="7"/>
  <c r="A1940" i="7"/>
  <c r="A1160" i="7"/>
  <c r="A304" i="7"/>
  <c r="A1045" i="7"/>
  <c r="A919" i="7"/>
  <c r="A791" i="7"/>
  <c r="A677" i="7"/>
  <c r="A455" i="7"/>
  <c r="A233" i="7"/>
  <c r="A430" i="7"/>
  <c r="A59" i="7"/>
  <c r="A2073" i="7"/>
  <c r="A2081" i="7"/>
  <c r="A2067" i="7"/>
  <c r="A2078" i="7"/>
  <c r="A1852" i="7"/>
  <c r="A1840" i="7"/>
  <c r="A1729" i="7"/>
  <c r="A1741" i="7"/>
  <c r="A1725" i="7"/>
  <c r="A1719" i="7"/>
  <c r="A1616" i="7"/>
  <c r="A1501" i="7"/>
  <c r="A1510" i="7"/>
  <c r="A1367" i="7"/>
  <c r="A1380" i="7"/>
  <c r="A1387" i="7"/>
  <c r="A1258" i="7"/>
  <c r="A1268" i="7"/>
  <c r="A1270" i="7"/>
  <c r="A1146" i="7"/>
  <c r="A1152" i="7"/>
  <c r="A1020" i="7"/>
  <c r="A1038" i="7"/>
  <c r="A908" i="7"/>
  <c r="A925" i="7"/>
  <c r="A903" i="7"/>
  <c r="A799" i="7"/>
  <c r="A804" i="7"/>
  <c r="A693" i="7"/>
  <c r="A682" i="7"/>
  <c r="A577" i="7"/>
  <c r="A565" i="7"/>
  <c r="A438" i="7"/>
  <c r="A463" i="7"/>
  <c r="A454" i="7"/>
  <c r="A338" i="7"/>
  <c r="A336" i="7"/>
  <c r="A220" i="7"/>
  <c r="A227" i="7"/>
  <c r="A206" i="7"/>
  <c r="A214" i="7"/>
  <c r="A103" i="7"/>
  <c r="A1137" i="7"/>
  <c r="A1263" i="7"/>
  <c r="A1156" i="7"/>
  <c r="A348" i="7"/>
  <c r="A1723" i="7"/>
  <c r="A1482" i="7"/>
  <c r="A1153" i="7"/>
  <c r="A673" i="7"/>
  <c r="A337" i="7"/>
  <c r="A1151" i="7"/>
  <c r="A1022" i="7"/>
  <c r="A902" i="7"/>
  <c r="A809" i="7"/>
  <c r="A451" i="7"/>
  <c r="A324" i="7"/>
  <c r="A101" i="7"/>
  <c r="A422" i="7"/>
  <c r="A2086" i="7"/>
  <c r="A2084" i="7"/>
  <c r="A2066" i="7"/>
  <c r="A1837" i="7"/>
  <c r="A1835" i="7"/>
  <c r="A1853" i="7"/>
  <c r="A1738" i="7"/>
  <c r="A1733" i="7"/>
  <c r="A1714" i="7"/>
  <c r="A1617" i="7"/>
  <c r="A1619" i="7"/>
  <c r="A1603" i="7"/>
  <c r="A1500" i="7"/>
  <c r="A1488" i="7"/>
  <c r="A1372" i="7"/>
  <c r="A1269" i="7"/>
  <c r="A1253" i="7"/>
  <c r="A1136" i="7"/>
  <c r="A1155" i="7"/>
  <c r="A1144" i="7"/>
  <c r="A1043" i="7"/>
  <c r="A1031" i="7"/>
  <c r="A917" i="7"/>
  <c r="A922" i="7"/>
  <c r="A907" i="7"/>
  <c r="A789" i="7"/>
  <c r="A798" i="7"/>
  <c r="A691" i="7"/>
  <c r="A675" i="7"/>
  <c r="A678" i="7"/>
  <c r="A575" i="7"/>
  <c r="A563" i="7"/>
  <c r="A458" i="7"/>
  <c r="A460" i="7"/>
  <c r="A325" i="7"/>
  <c r="A329" i="7"/>
  <c r="A225" i="7"/>
  <c r="A215" i="7"/>
  <c r="A234" i="7"/>
  <c r="A116" i="7"/>
  <c r="A95" i="7"/>
  <c r="A96" i="7"/>
  <c r="A1492" i="7"/>
  <c r="A1264" i="7"/>
  <c r="A1034" i="7"/>
  <c r="A803" i="7"/>
  <c r="A697" i="7"/>
  <c r="A578" i="7"/>
  <c r="A450" i="7"/>
  <c r="A331" i="7"/>
  <c r="A111" i="7"/>
  <c r="A306" i="7"/>
  <c r="A43" i="7"/>
  <c r="A2065" i="7"/>
  <c r="A2088" i="7"/>
  <c r="A2080" i="7"/>
  <c r="A2070" i="7"/>
  <c r="A1844" i="7"/>
  <c r="A1858" i="7"/>
  <c r="A1834" i="7"/>
  <c r="A1857" i="7"/>
  <c r="A1717" i="7"/>
  <c r="A1730" i="7"/>
  <c r="A1740" i="7"/>
  <c r="A1609" i="7"/>
  <c r="A1601" i="7"/>
  <c r="A1600" i="7"/>
  <c r="A1607" i="7"/>
  <c r="A1506" i="7"/>
  <c r="A1483" i="7"/>
  <c r="A1371" i="7"/>
  <c r="A1274" i="7"/>
  <c r="A1260" i="7"/>
  <c r="A1261" i="7"/>
  <c r="A1135" i="7"/>
  <c r="A1149" i="7"/>
  <c r="A1161" i="7"/>
  <c r="A1044" i="7"/>
  <c r="A1046" i="7"/>
  <c r="A912" i="7"/>
  <c r="A915" i="7"/>
  <c r="A923" i="7"/>
  <c r="A813" i="7"/>
  <c r="A794" i="7"/>
  <c r="A679" i="7"/>
  <c r="A695" i="7"/>
  <c r="A674" i="7"/>
  <c r="A574" i="7"/>
  <c r="A571" i="7"/>
  <c r="A439" i="7"/>
  <c r="A449" i="7"/>
  <c r="A448" i="7"/>
  <c r="A330" i="7"/>
  <c r="A326" i="7"/>
  <c r="A217" i="7"/>
  <c r="A228" i="7"/>
  <c r="A212" i="7"/>
  <c r="A100" i="7"/>
  <c r="A90" i="7"/>
  <c r="A117" i="7"/>
  <c r="A1391" i="7"/>
  <c r="A1019" i="7"/>
  <c r="A1157" i="7"/>
  <c r="A1485" i="7"/>
  <c r="A442" i="7"/>
  <c r="A1742" i="7"/>
  <c r="A1490" i="7"/>
  <c r="A1028" i="7"/>
  <c r="A334" i="7"/>
  <c r="A1134" i="7"/>
  <c r="A1030" i="7"/>
  <c r="A792" i="7"/>
  <c r="A676" i="7"/>
  <c r="A568" i="7"/>
  <c r="A441" i="7"/>
  <c r="A322" i="7"/>
  <c r="A91" i="7"/>
  <c r="A298" i="7"/>
  <c r="A35" i="7"/>
  <c r="A2079" i="7"/>
  <c r="A2085" i="7"/>
  <c r="A2082" i="7"/>
  <c r="A1851" i="7"/>
  <c r="A1855" i="7"/>
  <c r="A1830" i="7"/>
  <c r="A1850" i="7"/>
  <c r="A1716" i="7"/>
  <c r="A1722" i="7"/>
  <c r="A1736" i="7"/>
  <c r="A1614" i="7"/>
  <c r="A1598" i="7"/>
  <c r="A1613" i="7"/>
  <c r="A1615" i="7"/>
  <c r="A1505" i="7"/>
  <c r="A1494" i="7"/>
  <c r="A1493" i="7"/>
  <c r="A1382" i="7"/>
  <c r="A1374" i="7"/>
  <c r="A1271" i="7"/>
  <c r="A1257" i="7"/>
  <c r="A1256" i="7"/>
  <c r="A1159" i="7"/>
  <c r="A1141" i="7"/>
  <c r="A1026" i="7"/>
  <c r="A1025" i="7"/>
  <c r="A1041" i="7"/>
  <c r="A911" i="7"/>
  <c r="A924" i="7"/>
  <c r="A801" i="7"/>
  <c r="A812" i="7"/>
  <c r="A811" i="7"/>
  <c r="A687" i="7"/>
  <c r="A672" i="7"/>
  <c r="A580" i="7"/>
  <c r="A564" i="7"/>
  <c r="A464" i="7"/>
  <c r="A447" i="7"/>
  <c r="A461" i="7"/>
  <c r="A347" i="7"/>
  <c r="A345" i="7"/>
  <c r="A213" i="7"/>
  <c r="A224" i="7"/>
  <c r="A226" i="7"/>
  <c r="A115" i="7"/>
  <c r="A109" i="7"/>
  <c r="A1392" i="7"/>
  <c r="A909" i="7"/>
  <c r="A1393" i="7"/>
  <c r="A1377" i="7"/>
  <c r="A689" i="7"/>
  <c r="A74" i="7"/>
  <c r="A2062" i="7"/>
  <c r="A1735" i="7"/>
  <c r="A1604" i="7"/>
  <c r="A1497" i="7"/>
  <c r="A1370" i="7"/>
  <c r="A1276" i="7"/>
  <c r="A1027" i="7"/>
  <c r="A793" i="7"/>
  <c r="A670" i="7"/>
  <c r="A452" i="7"/>
  <c r="A349" i="7"/>
  <c r="A1142" i="7"/>
  <c r="A1037" i="7"/>
  <c r="A797" i="7"/>
  <c r="A696" i="7"/>
  <c r="A440" i="7"/>
  <c r="A332" i="7"/>
  <c r="A110" i="7"/>
  <c r="A28" i="7"/>
  <c r="A2090" i="7"/>
  <c r="A1854" i="7"/>
  <c r="A1849" i="7"/>
  <c r="A1842" i="7"/>
  <c r="A1720" i="7"/>
  <c r="A1739" i="7"/>
  <c r="A1715" i="7"/>
  <c r="A1727" i="7"/>
  <c r="A1612" i="7"/>
  <c r="A1610" i="7"/>
  <c r="A1605" i="7"/>
  <c r="A1606" i="7"/>
  <c r="A1498" i="7"/>
  <c r="A1508" i="7"/>
  <c r="A1502" i="7"/>
  <c r="A1376" i="7"/>
  <c r="A1368" i="7"/>
  <c r="A1278" i="7"/>
  <c r="A1254" i="7"/>
  <c r="A1277" i="7"/>
  <c r="A1139" i="7"/>
  <c r="A1145" i="7"/>
  <c r="A1033" i="7"/>
  <c r="A1042" i="7"/>
  <c r="A1032" i="7"/>
  <c r="A916" i="7"/>
  <c r="A810" i="7"/>
  <c r="A802" i="7"/>
  <c r="A790" i="7"/>
  <c r="A686" i="7"/>
  <c r="A698" i="7"/>
  <c r="A556" i="7"/>
  <c r="A559" i="7"/>
  <c r="A576" i="7"/>
  <c r="A453" i="7"/>
  <c r="A446" i="7"/>
  <c r="A341" i="7"/>
  <c r="A340" i="7"/>
  <c r="A343" i="7"/>
  <c r="A218" i="7"/>
  <c r="A216" i="7"/>
  <c r="A219" i="7"/>
  <c r="A105" i="7"/>
  <c r="A94" i="7"/>
  <c r="A114" i="7"/>
  <c r="A1386" i="7"/>
  <c r="A1394" i="7"/>
  <c r="A1039" i="7"/>
  <c r="A787" i="7"/>
  <c r="A910" i="7"/>
  <c r="A223" i="7"/>
  <c r="A2064" i="7"/>
  <c r="A1841" i="7"/>
  <c r="A1737" i="7"/>
  <c r="A1599" i="7"/>
  <c r="A1383" i="7"/>
  <c r="A1255" i="7"/>
  <c r="A1147" i="7"/>
  <c r="A928" i="7"/>
  <c r="A806" i="7"/>
  <c r="A570" i="7"/>
  <c r="A459" i="7"/>
  <c r="A232" i="7"/>
  <c r="A99" i="7"/>
  <c r="A1040" i="7"/>
  <c r="A2076" i="7"/>
  <c r="A1029" i="7"/>
  <c r="A788" i="7"/>
  <c r="A688" i="7"/>
  <c r="A579" i="7"/>
  <c r="A465" i="7"/>
  <c r="A221" i="7"/>
  <c r="A182" i="7"/>
  <c r="A20" i="7"/>
  <c r="A2083" i="7"/>
  <c r="A2071" i="7"/>
  <c r="A2089" i="7"/>
  <c r="A1839" i="7"/>
  <c r="A1838" i="7"/>
  <c r="A1848" i="7"/>
  <c r="A1732" i="7"/>
  <c r="A1728" i="7"/>
  <c r="A1734" i="7"/>
  <c r="A1724" i="7"/>
  <c r="A1624" i="7"/>
  <c r="A1611" i="7"/>
  <c r="A1626" i="7"/>
  <c r="A1622" i="7"/>
  <c r="A1503" i="7"/>
  <c r="A1491" i="7"/>
  <c r="A1385" i="7"/>
  <c r="A1375" i="7"/>
  <c r="A1273" i="7"/>
  <c r="A1275" i="7"/>
  <c r="A1262" i="7"/>
  <c r="A1148" i="7"/>
  <c r="A1138" i="7"/>
  <c r="A1023" i="7"/>
  <c r="A1018" i="7"/>
  <c r="A1021" i="7"/>
  <c r="A904" i="7"/>
  <c r="A914" i="7"/>
  <c r="A805" i="7"/>
  <c r="A807" i="7"/>
  <c r="A681" i="7"/>
  <c r="A692" i="7"/>
  <c r="A690" i="7"/>
  <c r="A566" i="7"/>
  <c r="A558" i="7"/>
  <c r="A443" i="7"/>
  <c r="A350" i="7"/>
  <c r="A342" i="7"/>
  <c r="A346" i="7"/>
  <c r="A211" i="7"/>
  <c r="A209" i="7"/>
  <c r="A231" i="7"/>
  <c r="A108" i="7"/>
  <c r="A104" i="7"/>
  <c r="A112" i="7"/>
  <c r="A1251" i="7"/>
  <c r="A1504" i="7"/>
  <c r="A1252" i="7"/>
  <c r="A1484" i="7"/>
  <c r="A1843" i="7"/>
  <c r="A1618" i="7"/>
  <c r="A1366" i="7"/>
  <c r="A927" i="7"/>
  <c r="A567" i="7"/>
  <c r="A2074" i="7"/>
  <c r="A1487" i="7"/>
  <c r="A921" i="7"/>
  <c r="A796" i="7"/>
  <c r="A694" i="7"/>
  <c r="A573" i="7"/>
  <c r="A333" i="7"/>
  <c r="A222" i="7"/>
  <c r="A82" i="7"/>
  <c r="A2072" i="7"/>
  <c r="A2075" i="7"/>
  <c r="A2077" i="7"/>
  <c r="A1836" i="7"/>
  <c r="A1833" i="7"/>
  <c r="A1856" i="7"/>
  <c r="A1731" i="7"/>
  <c r="A1726" i="7"/>
  <c r="A1718" i="7"/>
  <c r="A1608" i="7"/>
  <c r="A1621" i="7"/>
  <c r="A1620" i="7"/>
  <c r="A1509" i="7"/>
  <c r="A1369" i="7"/>
  <c r="A1378" i="7"/>
  <c r="A1266" i="7"/>
  <c r="A1250" i="7"/>
  <c r="A1267" i="7"/>
  <c r="A1143" i="7"/>
  <c r="A1150" i="7"/>
  <c r="A1024" i="7"/>
  <c r="A1035" i="7"/>
  <c r="A1036" i="7"/>
  <c r="A918" i="7"/>
  <c r="A808" i="7"/>
  <c r="A814" i="7"/>
  <c r="A684" i="7"/>
  <c r="A671" i="7"/>
  <c r="A581" i="7"/>
  <c r="A560" i="7"/>
  <c r="A557" i="7"/>
  <c r="A457" i="7"/>
  <c r="A456" i="7"/>
  <c r="A344" i="7"/>
  <c r="A335" i="7"/>
  <c r="A339" i="7"/>
  <c r="A229" i="7"/>
  <c r="A210" i="7"/>
  <c r="A230" i="7"/>
  <c r="A92" i="7"/>
  <c r="A1158" i="7"/>
  <c r="A1140" i="7"/>
  <c r="A1259" i="7"/>
  <c r="A1379" i="7"/>
  <c r="A786" i="7"/>
  <c r="A2069" i="7"/>
  <c r="A1846" i="7"/>
  <c r="A1272" i="7"/>
  <c r="A929" i="7"/>
  <c r="A555" i="7"/>
  <c r="A208" i="7"/>
  <c r="I9" i="8"/>
  <c r="I7" i="9"/>
  <c r="A3058" i="7"/>
  <c r="A3522" i="7"/>
  <c r="A3924" i="7"/>
  <c r="A2366" i="7"/>
  <c r="A3909" i="7"/>
  <c r="A3066" i="7"/>
  <c r="A3298" i="7"/>
  <c r="A3553" i="7"/>
  <c r="A3754" i="7"/>
  <c r="A3940" i="7"/>
  <c r="A4179" i="7"/>
  <c r="A2432" i="7"/>
  <c r="A3367" i="7"/>
  <c r="A3569" i="7"/>
  <c r="A3770" i="7"/>
  <c r="A3955" i="7"/>
  <c r="A4087" i="7"/>
  <c r="A4234" i="7"/>
  <c r="A2642" i="7"/>
  <c r="A2470" i="7"/>
  <c r="A3128" i="7"/>
  <c r="A3375" i="7"/>
  <c r="A3584" i="7"/>
  <c r="A3801" i="7"/>
  <c r="A3963" i="7"/>
  <c r="A4249" i="7"/>
  <c r="A2208" i="7"/>
  <c r="A2671" i="7"/>
  <c r="A3166" i="7"/>
  <c r="A3414" i="7"/>
  <c r="A3607" i="7"/>
  <c r="A3824" i="7"/>
  <c r="A3971" i="7"/>
  <c r="A4295" i="7"/>
  <c r="A2710" i="7"/>
  <c r="A3174" i="7"/>
  <c r="A3669" i="7"/>
  <c r="A3839" i="7"/>
  <c r="A4303" i="7"/>
  <c r="A2352" i="7"/>
  <c r="A2857" i="7"/>
  <c r="A3197" i="7"/>
  <c r="A3460" i="7"/>
  <c r="A3847" i="7"/>
  <c r="A4040" i="7"/>
  <c r="A4311" i="7"/>
  <c r="A3840" i="7"/>
  <c r="A2989" i="7"/>
  <c r="A3244" i="7"/>
  <c r="A3483" i="7"/>
  <c r="A3692" i="7"/>
  <c r="A3917" i="7"/>
  <c r="A4048" i="7"/>
  <c r="A4319" i="7"/>
  <c r="A3379" i="7"/>
  <c r="A3178" i="7"/>
  <c r="A3559" i="7"/>
  <c r="A3183" i="7"/>
  <c r="A3336" i="7"/>
  <c r="A3564" i="7"/>
  <c r="A2318" i="7"/>
  <c r="A3698" i="7"/>
  <c r="A2672" i="7"/>
  <c r="A3503" i="7"/>
  <c r="A2871" i="7"/>
  <c r="A2479" i="7"/>
  <c r="A3249" i="7"/>
  <c r="A4059" i="7"/>
  <c r="A3624" i="7"/>
  <c r="A3396" i="7"/>
  <c r="A3069" i="7"/>
  <c r="A3579" i="7"/>
  <c r="A3834" i="7"/>
  <c r="A3494" i="7"/>
  <c r="A2992" i="7"/>
  <c r="A4006" i="7"/>
  <c r="A3405" i="7"/>
  <c r="A3222" i="7"/>
  <c r="A3529" i="7"/>
  <c r="A3881" i="7"/>
  <c r="A3040" i="7"/>
  <c r="A3488" i="7"/>
  <c r="A4024" i="7"/>
  <c r="A2947" i="7"/>
  <c r="A3870" i="7"/>
  <c r="A3769" i="7"/>
  <c r="A3796" i="7"/>
  <c r="A3169" i="7"/>
  <c r="A4014" i="7"/>
  <c r="A2942" i="7"/>
  <c r="A2682" i="7"/>
  <c r="A3867" i="7"/>
  <c r="A2218" i="7"/>
  <c r="A3784" i="7"/>
  <c r="A2742" i="7"/>
  <c r="A4018" i="7"/>
  <c r="A2647" i="7"/>
  <c r="A3743" i="7"/>
  <c r="A4229" i="7"/>
  <c r="A3208" i="7"/>
  <c r="A2965" i="7"/>
  <c r="A3019" i="7"/>
  <c r="A3129" i="7"/>
  <c r="A2530" i="7"/>
  <c r="A3619" i="7"/>
  <c r="A3163" i="7"/>
  <c r="A4198" i="7"/>
  <c r="A2230" i="7"/>
  <c r="A3240" i="7"/>
  <c r="A2691" i="7"/>
  <c r="A3002" i="7"/>
  <c r="A4322" i="7"/>
  <c r="A2827" i="7"/>
  <c r="A3120" i="7"/>
  <c r="A3837" i="7"/>
  <c r="A3683" i="7"/>
  <c r="A3928" i="7"/>
  <c r="A3540" i="7"/>
  <c r="A2255" i="7"/>
  <c r="A3188" i="7"/>
  <c r="A3330" i="7"/>
  <c r="A2262" i="7"/>
  <c r="A2336" i="7"/>
  <c r="A3009" i="7"/>
  <c r="A3953" i="7"/>
  <c r="A2475" i="7"/>
  <c r="A3436" i="7"/>
  <c r="A4182" i="7"/>
  <c r="A2981" i="7"/>
  <c r="A2711" i="7"/>
  <c r="A2669" i="7"/>
  <c r="A3148" i="7"/>
  <c r="A3779" i="7"/>
  <c r="A2673" i="7"/>
  <c r="A3670" i="7"/>
  <c r="A2597" i="7"/>
  <c r="A3640" i="7"/>
  <c r="A3794" i="7"/>
  <c r="A3990" i="7"/>
  <c r="A2274" i="7"/>
  <c r="A3915" i="7"/>
  <c r="A3942" i="7"/>
  <c r="A4268" i="7"/>
  <c r="A4058" i="7"/>
  <c r="A3882" i="7"/>
  <c r="A3509" i="7"/>
  <c r="A3822" i="7"/>
  <c r="A3325" i="7"/>
  <c r="A4043" i="7"/>
  <c r="A3045" i="7"/>
  <c r="A3124" i="7"/>
  <c r="A2976" i="7"/>
  <c r="A3818" i="7"/>
  <c r="A2745" i="7"/>
  <c r="A2472" i="7"/>
  <c r="A3552" i="7"/>
  <c r="A3927" i="7"/>
  <c r="A3164" i="7"/>
  <c r="A3137" i="7"/>
  <c r="A2606" i="7"/>
  <c r="A3015" i="7"/>
  <c r="A4142" i="7"/>
  <c r="A3631" i="7"/>
  <c r="A3810" i="7"/>
  <c r="A3131" i="7"/>
  <c r="A2752" i="7"/>
  <c r="A2960" i="7"/>
  <c r="A4216" i="7"/>
  <c r="A3921" i="7"/>
  <c r="A3606" i="7"/>
  <c r="A3449" i="7"/>
  <c r="A2780" i="7"/>
  <c r="A3828" i="7"/>
  <c r="A2304" i="7"/>
  <c r="A3044" i="7"/>
  <c r="A3996" i="7"/>
  <c r="A3749" i="7"/>
  <c r="A3391" i="7"/>
  <c r="A2319" i="7"/>
  <c r="A2354" i="7"/>
  <c r="A3043" i="7"/>
  <c r="A3117" i="7"/>
  <c r="A3612" i="7"/>
  <c r="A3696" i="7"/>
  <c r="A3504" i="7"/>
  <c r="A2418" i="7"/>
  <c r="A3752" i="7"/>
  <c r="A2264" i="7"/>
  <c r="A2638" i="7"/>
  <c r="A2646" i="7"/>
  <c r="A4280" i="7"/>
  <c r="A3007" i="7"/>
  <c r="A4318" i="7"/>
  <c r="A3199" i="7"/>
  <c r="A2590" i="7"/>
  <c r="A3879" i="7"/>
  <c r="A2514" i="7"/>
  <c r="A3600" i="7"/>
  <c r="A2763" i="7"/>
  <c r="A2806" i="7"/>
  <c r="A3547" i="7"/>
  <c r="A4248" i="7"/>
  <c r="A3042" i="7"/>
  <c r="A2961" i="7"/>
  <c r="A2730" i="7"/>
  <c r="A4195" i="7"/>
  <c r="A2527" i="7"/>
  <c r="A3408" i="7"/>
  <c r="A3051" i="7"/>
  <c r="A3473" i="7"/>
  <c r="A4149" i="7"/>
  <c r="A3498" i="7"/>
  <c r="A2684" i="7"/>
  <c r="A3757" i="7"/>
  <c r="A4217" i="7"/>
  <c r="A2670" i="7"/>
  <c r="A2687" i="7"/>
  <c r="A3759" i="7"/>
  <c r="A2197" i="7"/>
  <c r="A2854" i="7"/>
  <c r="A2577" i="7"/>
  <c r="A3798" i="7"/>
  <c r="A2679" i="7"/>
  <c r="A3075" i="7"/>
  <c r="A3664" i="7"/>
  <c r="A4039" i="7"/>
  <c r="A2762" i="7"/>
  <c r="A3786" i="7"/>
  <c r="A3886" i="7"/>
  <c r="A2233" i="7"/>
  <c r="A3228" i="7"/>
  <c r="A2306" i="7"/>
  <c r="A4049" i="7"/>
  <c r="A3859" i="7"/>
  <c r="A3046" i="7"/>
  <c r="A3567" i="7"/>
  <c r="A2985" i="7"/>
  <c r="A3737" i="7"/>
  <c r="A4072" i="7"/>
  <c r="A4200" i="7"/>
  <c r="A3825" i="7"/>
  <c r="A3774" i="7"/>
  <c r="A3182" i="7"/>
  <c r="A4254" i="7"/>
  <c r="A3200" i="7"/>
  <c r="A3611" i="7"/>
  <c r="A4233" i="7"/>
  <c r="A3655" i="7"/>
  <c r="A3471" i="7"/>
  <c r="A3437" i="7"/>
  <c r="A3586" i="7"/>
  <c r="A2993" i="7"/>
  <c r="A3970" i="7"/>
  <c r="A4300" i="7"/>
  <c r="A2836" i="7"/>
  <c r="A2618" i="7"/>
  <c r="A2925" i="7"/>
  <c r="A2589" i="7"/>
  <c r="A4053" i="7"/>
  <c r="A3842" i="7"/>
  <c r="A3766" i="7"/>
  <c r="A3113" i="7"/>
  <c r="A2537" i="7"/>
  <c r="A2847" i="7"/>
  <c r="A2478" i="7"/>
  <c r="A4187" i="7"/>
  <c r="A2790" i="7"/>
  <c r="A4030" i="7"/>
  <c r="A2938" i="7"/>
  <c r="A4219" i="7"/>
  <c r="A4301" i="7"/>
  <c r="A3617" i="7"/>
  <c r="A3397" i="7"/>
  <c r="A3063" i="7"/>
  <c r="A3518" i="7"/>
  <c r="A2620" i="7"/>
  <c r="A2582" i="7"/>
  <c r="A2194" i="7"/>
  <c r="A2610" i="7"/>
  <c r="A3987" i="7"/>
  <c r="A2665" i="7"/>
  <c r="A3147" i="7"/>
  <c r="A3506" i="7"/>
  <c r="A2634" i="7"/>
  <c r="A2301" i="7"/>
  <c r="A2278" i="7"/>
  <c r="A3121" i="7"/>
  <c r="A2734" i="7"/>
  <c r="A2732" i="7"/>
  <c r="A4090" i="7"/>
  <c r="A2755" i="7"/>
  <c r="A2525" i="7"/>
  <c r="A2640" i="7"/>
  <c r="A4064" i="7"/>
  <c r="A3776" i="7"/>
  <c r="A3195" i="7"/>
  <c r="A2384" i="7"/>
  <c r="A4180" i="7"/>
  <c r="A2309" i="7"/>
  <c r="A3574" i="7"/>
  <c r="A3761" i="7"/>
  <c r="A2728" i="7"/>
  <c r="A3034" i="7"/>
  <c r="A3811" i="7"/>
  <c r="A2767" i="7"/>
  <c r="A3006" i="7"/>
  <c r="A4081" i="7"/>
  <c r="A2335" i="7"/>
  <c r="A4289" i="7"/>
  <c r="A3803" i="7"/>
  <c r="A3227" i="7"/>
  <c r="A2870" i="7"/>
  <c r="A2481" i="7"/>
  <c r="A3245" i="7"/>
  <c r="A2688" i="7"/>
  <c r="A3627" i="7"/>
  <c r="A3420" i="7"/>
  <c r="A2271" i="7"/>
  <c r="A2552" i="7"/>
  <c r="A2598" i="7"/>
  <c r="A4129" i="7"/>
  <c r="A3172" i="7"/>
  <c r="A3179" i="7"/>
  <c r="A4052" i="7"/>
  <c r="A4126" i="7"/>
  <c r="A3652" i="7"/>
  <c r="A2894" i="7"/>
  <c r="A2922" i="7"/>
  <c r="A2523" i="7"/>
  <c r="A2746" i="7"/>
  <c r="A4050" i="7"/>
  <c r="A4130" i="7"/>
  <c r="A3634" i="7"/>
  <c r="A2882" i="7"/>
  <c r="A3167" i="7"/>
  <c r="A4263" i="7"/>
  <c r="A3836" i="7"/>
  <c r="A2416" i="7"/>
  <c r="A4122" i="7"/>
  <c r="A3633" i="7"/>
  <c r="A2895" i="7"/>
  <c r="A3447" i="7"/>
  <c r="A3734" i="7"/>
  <c r="A4252" i="7"/>
  <c r="A2427" i="7"/>
  <c r="A2660" i="7"/>
  <c r="A3154" i="7"/>
  <c r="A2821" i="7"/>
  <c r="A4258" i="7"/>
  <c r="A3722" i="7"/>
  <c r="A2401" i="7"/>
  <c r="A2814" i="7"/>
  <c r="A2436" i="7"/>
  <c r="A3637" i="7"/>
  <c r="A2371" i="7"/>
  <c r="A3255" i="7"/>
  <c r="A4288" i="7"/>
  <c r="A2611" i="7"/>
  <c r="A3461" i="7"/>
  <c r="A3439" i="7"/>
  <c r="A3578" i="7"/>
  <c r="A2424" i="7"/>
  <c r="A3724" i="7"/>
  <c r="A2272" i="7"/>
  <c r="A2773" i="7"/>
  <c r="A3532" i="7"/>
  <c r="A2869" i="7"/>
  <c r="A2483" i="7"/>
  <c r="A3558" i="7"/>
  <c r="A2809" i="7"/>
  <c r="A3459" i="7"/>
  <c r="A3901" i="7"/>
  <c r="A3059" i="7"/>
  <c r="A3047" i="7"/>
  <c r="A3382" i="7"/>
  <c r="A2315" i="7"/>
  <c r="A2636" i="7"/>
  <c r="A2915" i="7"/>
  <c r="A2182" i="7"/>
  <c r="A2898" i="7"/>
  <c r="A3742" i="7"/>
  <c r="A2738" i="7"/>
  <c r="A2431" i="7"/>
  <c r="A2340" i="7"/>
  <c r="A2876" i="7"/>
  <c r="A3850" i="7"/>
  <c r="A3621" i="7"/>
  <c r="A3400" i="7"/>
  <c r="A2764" i="7"/>
  <c r="A3992" i="7"/>
  <c r="A4139" i="7"/>
  <c r="A2256" i="7"/>
  <c r="A2990" i="7"/>
  <c r="A2222" i="7"/>
  <c r="A2358" i="7"/>
  <c r="A3877" i="7"/>
  <c r="A3372" i="7"/>
  <c r="A3632" i="7"/>
  <c r="A2702" i="7"/>
  <c r="A2387" i="7"/>
  <c r="A3875" i="7"/>
  <c r="A2833" i="7"/>
  <c r="A4125" i="7"/>
  <c r="A2617" i="7"/>
  <c r="A2562" i="7"/>
  <c r="A2193" i="7"/>
  <c r="A3173" i="7"/>
  <c r="A2900" i="7"/>
  <c r="A2643" i="7"/>
  <c r="A2793" i="7"/>
  <c r="A4242" i="7"/>
  <c r="A2240" i="7"/>
  <c r="A2333" i="7"/>
  <c r="A3112" i="7"/>
  <c r="A3274" i="7"/>
  <c r="A2507" i="7"/>
  <c r="A3608" i="7"/>
  <c r="A4148" i="7"/>
  <c r="A3481" i="7"/>
  <c r="A3785" i="7"/>
  <c r="A2678" i="7"/>
  <c r="A2434" i="7"/>
  <c r="A2219" i="7"/>
  <c r="A3993" i="7"/>
  <c r="A2823" i="7"/>
  <c r="A2196" i="7"/>
  <c r="A3153" i="7"/>
  <c r="A3843" i="7"/>
  <c r="A2516" i="7"/>
  <c r="A2775" i="7"/>
  <c r="A2811" i="7"/>
  <c r="A2257" i="7"/>
  <c r="A2501" i="7"/>
  <c r="A2471" i="7"/>
  <c r="A2754" i="7"/>
  <c r="A4206" i="7"/>
  <c r="A2531" i="7"/>
  <c r="A3292" i="7"/>
  <c r="A3146" i="7"/>
  <c r="A4133" i="7"/>
  <c r="A3486" i="7"/>
  <c r="A3071" i="7"/>
  <c r="A3782" i="7"/>
  <c r="A3923" i="7"/>
  <c r="A3322" i="7"/>
  <c r="A2609" i="7"/>
  <c r="A3613" i="7"/>
  <c r="A4228" i="7"/>
  <c r="A2874" i="7"/>
  <c r="A3073" i="7"/>
  <c r="A3762" i="7"/>
  <c r="A3890" i="7"/>
  <c r="A2883" i="7"/>
  <c r="A3262" i="7"/>
  <c r="A2838" i="7"/>
  <c r="A2774" i="7"/>
  <c r="A3653" i="7"/>
  <c r="A2892" i="7"/>
  <c r="A3732" i="7"/>
  <c r="A3478" i="7"/>
  <c r="A2844" i="7"/>
  <c r="A3247" i="7"/>
  <c r="A4073" i="7"/>
  <c r="A2837" i="7"/>
  <c r="A2569" i="7"/>
  <c r="A3988" i="7"/>
  <c r="A2666" i="7"/>
  <c r="A3777" i="7"/>
  <c r="A4045" i="7"/>
  <c r="A2220" i="7"/>
  <c r="A3226" i="7"/>
  <c r="A2317" i="7"/>
  <c r="A2855" i="7"/>
  <c r="A3035" i="7"/>
  <c r="A2533" i="7"/>
  <c r="A3819" i="7"/>
  <c r="A2846" i="7"/>
  <c r="A4084" i="7"/>
  <c r="A4199" i="7"/>
  <c r="A3815" i="7"/>
  <c r="A3277" i="7"/>
  <c r="A2518" i="7"/>
  <c r="A2251" i="7"/>
  <c r="A2348" i="7"/>
  <c r="A4019" i="7"/>
  <c r="A2959" i="7"/>
  <c r="A2273" i="7"/>
  <c r="A3900" i="7"/>
  <c r="A3067" i="7"/>
  <c r="A3592" i="7"/>
  <c r="A2940" i="7"/>
  <c r="A3706" i="7"/>
  <c r="A3300" i="7"/>
  <c r="A2835" i="7"/>
  <c r="A2712" i="7"/>
  <c r="A3648" i="7"/>
  <c r="A3490" i="7"/>
  <c r="A2368" i="7"/>
  <c r="A2421" i="7"/>
  <c r="A3750" i="7"/>
  <c r="A3111" i="7"/>
  <c r="A2534" i="7"/>
  <c r="A3192" i="7"/>
  <c r="A2391" i="7"/>
  <c r="A2326" i="7"/>
  <c r="A3543" i="7"/>
  <c r="A2497" i="7"/>
  <c r="A4218" i="7"/>
  <c r="A3285" i="7"/>
  <c r="A4271" i="7"/>
  <c r="A2928" i="7"/>
  <c r="A3005" i="7"/>
  <c r="A3969" i="7"/>
  <c r="A2875" i="7"/>
  <c r="A3472" i="7"/>
  <c r="A4251" i="7"/>
  <c r="A2856" i="7"/>
  <c r="A3746" i="7"/>
  <c r="A3268" i="7"/>
  <c r="A3072" i="7"/>
  <c r="A3335" i="7"/>
  <c r="A3010" i="7"/>
  <c r="A2812" i="7"/>
  <c r="A2212" i="7"/>
  <c r="A2511" i="7"/>
  <c r="A3897" i="7"/>
  <c r="A2716" i="7"/>
  <c r="A2662" i="7"/>
  <c r="A2817" i="7"/>
  <c r="A2207" i="7"/>
  <c r="A2731" i="7"/>
  <c r="A3312" i="7"/>
  <c r="A2510" i="7"/>
  <c r="A2705" i="7"/>
  <c r="A2563" i="7"/>
  <c r="A4294" i="7"/>
  <c r="A2753" i="7"/>
  <c r="A4069" i="7"/>
  <c r="A3022" i="7"/>
  <c r="A2720" i="7"/>
  <c r="A2570" i="7"/>
  <c r="A4270" i="7"/>
  <c r="A3295" i="7"/>
  <c r="A2850" i="7"/>
  <c r="A4091" i="7"/>
  <c r="A2214" i="7"/>
  <c r="A3999" i="7"/>
  <c r="A2566" i="7"/>
  <c r="A2205" i="7"/>
  <c r="A4279" i="7"/>
  <c r="A2845" i="7"/>
  <c r="A4066" i="7"/>
  <c r="A3149" i="7"/>
  <c r="A3984" i="7"/>
  <c r="A2923" i="7"/>
  <c r="A2189" i="7"/>
  <c r="A3571" i="7"/>
  <c r="A2865" i="7"/>
  <c r="A4083" i="7"/>
  <c r="A3136" i="7"/>
  <c r="A3126" i="7"/>
  <c r="A2547" i="7"/>
  <c r="A3981" i="7"/>
  <c r="A2560" i="7"/>
  <c r="A2604" i="7"/>
  <c r="A3983" i="7"/>
  <c r="A3914" i="7"/>
  <c r="A2554" i="7"/>
  <c r="A2178" i="7"/>
  <c r="A2828" i="7"/>
  <c r="A3959" i="7"/>
  <c r="A4005" i="7"/>
  <c r="A2955" i="7"/>
  <c r="A4224" i="7"/>
  <c r="A3678" i="7"/>
  <c r="A2656" i="7"/>
  <c r="A3960" i="7"/>
  <c r="A3855" i="7"/>
  <c r="A2263" i="7"/>
  <c r="A2328" i="7"/>
  <c r="A4041" i="7"/>
  <c r="A3864" i="7"/>
  <c r="A3764" i="7"/>
  <c r="A3376" i="7"/>
  <c r="A2983" i="7"/>
  <c r="A3369" i="7"/>
  <c r="A3649" i="7"/>
  <c r="A3487" i="7"/>
  <c r="A2676" i="7"/>
  <c r="A3710" i="7"/>
  <c r="A3304" i="7"/>
  <c r="A4292" i="7"/>
  <c r="A2805" i="7"/>
  <c r="A3878" i="7"/>
  <c r="A2347" i="7"/>
  <c r="A2868" i="7"/>
  <c r="A3286" i="7"/>
  <c r="A4269" i="7"/>
  <c r="A3771" i="7"/>
  <c r="A3258" i="7"/>
  <c r="A4262" i="7"/>
  <c r="A3214" i="7"/>
  <c r="A2914" i="7"/>
  <c r="A2776" i="7"/>
  <c r="A3280" i="7"/>
  <c r="A2595" i="7"/>
  <c r="A3660" i="7"/>
  <c r="A2701" i="7"/>
  <c r="A4123" i="7"/>
  <c r="A3642" i="7"/>
  <c r="A3493" i="7"/>
  <c r="A3931" i="7"/>
  <c r="A2286" i="7"/>
  <c r="A3495" i="7"/>
  <c r="A3938" i="7"/>
  <c r="A3597" i="7"/>
  <c r="A2509" i="7"/>
  <c r="A3284" i="7"/>
  <c r="A3643" i="7"/>
  <c r="A3409" i="7"/>
  <c r="A2713" i="7"/>
  <c r="A2485" i="7"/>
  <c r="A3563" i="7"/>
  <c r="A3585" i="7"/>
  <c r="A3739" i="7"/>
  <c r="A3314" i="7"/>
  <c r="A2400" i="7"/>
  <c r="A2777" i="7"/>
  <c r="A2756" i="7"/>
  <c r="A2886" i="7"/>
  <c r="A3265" i="7"/>
  <c r="A2649" i="7"/>
  <c r="A2190" i="7"/>
  <c r="A2757" i="7"/>
  <c r="A2946" i="7"/>
  <c r="A3475" i="7"/>
  <c r="A3064" i="7"/>
  <c r="A3808" i="7"/>
  <c r="A2759" i="7"/>
  <c r="A2932" i="7"/>
  <c r="A2972" i="7"/>
  <c r="A2749" i="7"/>
  <c r="A4191" i="7"/>
  <c r="A2550" i="7"/>
  <c r="A2862" i="7"/>
  <c r="A4309" i="7"/>
  <c r="A3139" i="7"/>
  <c r="A3242" i="7"/>
  <c r="A2365" i="7"/>
  <c r="A3293" i="7"/>
  <c r="A3230" i="7"/>
  <c r="A3941" i="7"/>
  <c r="A3401" i="7"/>
  <c r="A3952" i="7"/>
  <c r="A2588" i="7"/>
  <c r="A2288" i="7"/>
  <c r="A2586" i="7"/>
  <c r="A3816" i="7"/>
  <c r="A2244" i="7"/>
  <c r="A3556" i="7"/>
  <c r="A2952" i="7"/>
  <c r="A2839" i="7"/>
  <c r="A3445" i="7"/>
  <c r="A2824" i="7"/>
  <c r="A2963" i="7"/>
  <c r="A2393" i="7"/>
  <c r="A3231" i="7"/>
  <c r="A2498" i="7"/>
  <c r="A4273" i="7"/>
  <c r="A2502" i="7"/>
  <c r="A4293" i="7"/>
  <c r="A2526" i="7"/>
  <c r="A2394" i="7"/>
  <c r="A4257" i="7"/>
  <c r="A4283" i="7"/>
  <c r="A4256" i="7"/>
  <c r="A2615" i="7"/>
  <c r="A4275" i="7"/>
  <c r="A2252" i="7"/>
  <c r="A3888" i="7"/>
  <c r="A2630" i="7"/>
  <c r="A2913" i="7"/>
  <c r="A2179" i="7"/>
  <c r="A2878" i="7"/>
  <c r="A3263" i="7"/>
  <c r="A3685" i="7"/>
  <c r="A2572" i="7"/>
  <c r="A3778" i="7"/>
  <c r="A2429" i="7"/>
  <c r="A2227" i="7"/>
  <c r="A3233" i="7"/>
  <c r="A2363" i="7"/>
  <c r="A4037" i="7"/>
  <c r="A3871" i="7"/>
  <c r="A3027" i="7"/>
  <c r="A3106" i="7"/>
  <c r="A2984" i="7"/>
  <c r="A3723" i="7"/>
  <c r="A4078" i="7"/>
  <c r="A4185" i="7"/>
  <c r="A2803" i="7"/>
  <c r="A2603" i="7"/>
  <c r="A3715" i="7"/>
  <c r="A2246" i="7"/>
  <c r="A3219" i="7"/>
  <c r="A3626" i="7"/>
  <c r="A3399" i="7"/>
  <c r="A4221" i="7"/>
  <c r="A3465" i="7"/>
  <c r="A3425" i="7"/>
  <c r="A3061" i="7"/>
  <c r="A3672" i="7"/>
  <c r="A2600" i="7"/>
  <c r="A3703" i="7"/>
  <c r="A3985" i="7"/>
  <c r="A2657" i="7"/>
  <c r="A3647" i="7"/>
  <c r="A3485" i="7"/>
  <c r="A2353" i="7"/>
  <c r="A2740" i="7"/>
  <c r="A2488" i="7"/>
  <c r="A3554" i="7"/>
  <c r="A3519" i="7"/>
  <c r="A3735" i="7"/>
  <c r="A3316" i="7"/>
  <c r="A2405" i="7"/>
  <c r="A2331" i="7"/>
  <c r="A3055" i="7"/>
  <c r="A3533" i="7"/>
  <c r="A4086" i="7"/>
  <c r="A2290" i="7"/>
  <c r="A3905" i="7"/>
  <c r="A3287" i="7"/>
  <c r="A4291" i="7"/>
  <c r="A4067" i="7"/>
  <c r="A3428" i="7"/>
  <c r="A2280" i="7"/>
  <c r="A4021" i="7"/>
  <c r="A2849" i="7"/>
  <c r="A2430" i="7"/>
  <c r="A3384" i="7"/>
  <c r="A2282" i="7"/>
  <c r="A3551" i="7"/>
  <c r="A4203" i="7"/>
  <c r="A2718" i="7"/>
  <c r="A4266" i="7"/>
  <c r="A3220" i="7"/>
  <c r="A2548" i="7"/>
  <c r="A3838" i="7"/>
  <c r="A3562" i="7"/>
  <c r="A3906" i="7"/>
  <c r="A2834" i="7"/>
  <c r="A2654" i="7"/>
  <c r="A2815" i="7"/>
  <c r="A3530" i="7"/>
  <c r="A4146" i="7"/>
  <c r="A3383" i="7"/>
  <c r="A3961" i="7"/>
  <c r="A2420" i="7"/>
  <c r="A2651" i="7"/>
  <c r="A3155" i="7"/>
  <c r="A2841" i="7"/>
  <c r="A3023" i="7"/>
  <c r="A3720" i="7"/>
  <c r="A3332" i="7"/>
  <c r="A3676" i="7"/>
  <c r="A3968" i="7"/>
  <c r="A4315" i="7"/>
  <c r="A3534" i="7"/>
  <c r="A2830" i="7"/>
  <c r="A3845" i="7"/>
  <c r="A2487" i="7"/>
  <c r="A3568" i="7"/>
  <c r="A3663" i="7"/>
  <c r="A3972" i="7"/>
  <c r="A3308" i="7"/>
  <c r="A3539" i="7"/>
  <c r="A3206" i="7"/>
  <c r="A3880" i="7"/>
  <c r="A3038" i="7"/>
  <c r="A3393" i="7"/>
  <c r="A2641" i="7"/>
  <c r="A3948" i="7"/>
  <c r="A3306" i="7"/>
  <c r="A2791" i="7"/>
  <c r="A3865" i="7"/>
  <c r="A3026" i="7"/>
  <c r="A3790" i="7"/>
  <c r="A2625" i="7"/>
  <c r="A3944" i="7"/>
  <c r="A2379" i="7"/>
  <c r="A3869" i="7"/>
  <c r="A3039" i="7"/>
  <c r="A2884" i="7"/>
  <c r="A2627" i="7"/>
  <c r="A3929" i="7"/>
  <c r="A4062" i="7"/>
  <c r="A3866" i="7"/>
  <c r="A3319" i="7"/>
  <c r="A2388" i="7"/>
  <c r="A2224" i="7"/>
  <c r="A3246" i="7"/>
  <c r="A2373" i="7"/>
  <c r="A2995" i="7"/>
  <c r="A3957" i="7"/>
  <c r="A4308" i="7"/>
  <c r="A2826" i="7"/>
  <c r="A2398" i="7"/>
  <c r="A2864" i="7"/>
  <c r="A2717" i="7"/>
  <c r="A3288" i="7"/>
  <c r="A3577" i="7"/>
  <c r="A3933" i="7"/>
  <c r="A4243" i="7"/>
  <c r="A2261" i="7"/>
  <c r="A3211" i="7"/>
  <c r="A2918" i="7"/>
  <c r="A4070" i="7"/>
  <c r="A3903" i="7"/>
  <c r="A4197" i="7"/>
  <c r="A2978" i="7"/>
  <c r="A2721" i="7"/>
  <c r="A4147" i="7"/>
  <c r="A3141" i="7"/>
  <c r="A3508" i="7"/>
  <c r="A2690" i="7"/>
  <c r="A3165" i="7"/>
  <c r="A4284" i="7"/>
  <c r="A2607" i="7"/>
  <c r="A3175" i="7"/>
  <c r="A3421" i="7"/>
  <c r="A3050" i="7"/>
  <c r="A3516" i="7"/>
  <c r="A2703" i="7"/>
  <c r="A4124" i="7"/>
  <c r="A2267" i="7"/>
  <c r="A3053" i="7"/>
  <c r="A3241" i="7"/>
  <c r="A3736" i="7"/>
  <c r="A4065" i="7"/>
  <c r="A2381" i="7"/>
  <c r="A3805" i="7"/>
  <c r="A3695" i="7"/>
  <c r="A3650" i="7"/>
  <c r="A2243" i="7"/>
  <c r="A3863" i="7"/>
  <c r="A2198" i="7"/>
  <c r="A2639" i="7"/>
  <c r="A4008" i="7"/>
  <c r="A2395" i="7"/>
  <c r="A3716" i="7"/>
  <c r="A3587" i="7"/>
  <c r="A2784" i="7"/>
  <c r="A2188" i="7"/>
  <c r="A3463" i="7"/>
  <c r="A3452" i="7"/>
  <c r="A3052" i="7"/>
  <c r="A3198" i="7"/>
  <c r="A2541" i="7"/>
  <c r="A2482" i="7"/>
  <c r="A2709" i="7"/>
  <c r="A3748" i="7"/>
  <c r="A3370" i="7"/>
  <c r="A2529" i="7"/>
  <c r="A2297" i="7"/>
  <c r="A2863" i="7"/>
  <c r="A3030" i="7"/>
  <c r="A3545" i="7"/>
  <c r="A2202" i="7"/>
  <c r="A3675" i="7"/>
  <c r="A3125" i="7"/>
  <c r="A2667" i="7"/>
  <c r="A3290" i="7"/>
  <c r="A4267" i="7"/>
  <c r="A3954" i="7"/>
  <c r="A3018" i="7"/>
  <c r="A2903" i="7"/>
  <c r="A2195" i="7"/>
  <c r="A3028" i="7"/>
  <c r="A3430" i="7"/>
  <c r="A4080" i="7"/>
  <c r="A2787" i="7"/>
  <c r="A3726" i="7"/>
  <c r="A2402" i="7"/>
  <c r="A2538" i="7"/>
  <c r="A3171" i="7"/>
  <c r="A2184" i="7"/>
  <c r="A3656" i="7"/>
  <c r="A2367" i="7"/>
  <c r="A4306" i="7"/>
  <c r="A3388" i="7"/>
  <c r="A3303" i="7"/>
  <c r="A3450" i="7"/>
  <c r="A3965" i="7"/>
  <c r="A2591" i="7"/>
  <c r="A3702" i="7"/>
  <c r="A3507" i="7"/>
  <c r="A3202" i="7"/>
  <c r="A2958" i="7"/>
  <c r="A2816" i="7"/>
  <c r="A2428" i="7"/>
  <c r="A3386" i="7"/>
  <c r="A2532" i="7"/>
  <c r="A2491" i="7"/>
  <c r="A3523" i="7"/>
  <c r="A2199" i="7"/>
  <c r="A2296" i="7"/>
  <c r="A3668" i="7"/>
  <c r="A3236" i="7"/>
  <c r="A3033" i="7"/>
  <c r="A3526" i="7"/>
  <c r="A4298" i="7"/>
  <c r="A2357" i="7"/>
  <c r="A2633" i="7"/>
  <c r="A3235" i="7"/>
  <c r="A4055" i="7"/>
  <c r="A3031" i="7"/>
  <c r="A3535" i="7"/>
  <c r="A4042" i="7"/>
  <c r="A2692" i="7"/>
  <c r="A4246" i="7"/>
  <c r="A2186" i="7"/>
  <c r="A3688" i="7"/>
  <c r="A3935" i="7"/>
  <c r="A4274" i="7"/>
  <c r="A2996" i="7"/>
  <c r="A3951" i="7"/>
  <c r="A4312" i="7"/>
  <c r="A2897" i="7"/>
  <c r="A4002" i="7"/>
  <c r="A2663" i="7"/>
  <c r="A3135" i="7"/>
  <c r="A3780" i="7"/>
  <c r="A2415" i="7"/>
  <c r="A2726" i="7"/>
  <c r="A3645" i="7"/>
  <c r="A3239" i="7"/>
  <c r="A2312" i="7"/>
  <c r="A3849" i="7"/>
  <c r="A3134" i="7"/>
  <c r="A2535" i="7"/>
  <c r="A2802" i="7"/>
  <c r="A2851" i="7"/>
  <c r="A4079" i="7"/>
  <c r="A3823" i="7"/>
  <c r="A3264" i="7"/>
  <c r="A4255" i="7"/>
  <c r="A2239" i="7"/>
  <c r="A2329" i="7"/>
  <c r="A2385" i="7"/>
  <c r="A3278" i="7"/>
  <c r="A2935" i="7"/>
  <c r="A4210" i="7"/>
  <c r="A3000" i="7"/>
  <c r="A2829" i="7"/>
  <c r="A2659" i="7"/>
  <c r="A2920" i="7"/>
  <c r="A2191" i="7"/>
  <c r="A2584" i="7"/>
  <c r="A4060" i="7"/>
  <c r="A3831" i="7"/>
  <c r="A3768" i="7"/>
  <c r="A3371" i="7"/>
  <c r="A3542" i="7"/>
  <c r="A2794" i="7"/>
  <c r="A4022" i="7"/>
  <c r="A2943" i="7"/>
  <c r="A3205" i="7"/>
  <c r="A3283" i="7"/>
  <c r="A3404" i="7"/>
  <c r="A3057" i="7"/>
  <c r="A3512" i="7"/>
  <c r="A2650" i="7"/>
  <c r="A2506" i="7"/>
  <c r="A3496" i="7"/>
  <c r="A3721" i="7"/>
  <c r="A3544" i="7"/>
  <c r="A3107" i="7"/>
  <c r="A3395" i="7"/>
  <c r="A2480" i="7"/>
  <c r="A4181" i="7"/>
  <c r="A2551" i="7"/>
  <c r="A2561" i="7"/>
  <c r="A2513" i="7"/>
  <c r="A3717" i="7"/>
  <c r="A4320" i="7"/>
  <c r="A3908" i="7"/>
  <c r="A2250" i="7"/>
  <c r="A2361" i="7"/>
  <c r="A3620" i="7"/>
  <c r="A4068" i="7"/>
  <c r="A2941" i="7"/>
  <c r="A4272" i="7"/>
  <c r="A3618" i="7"/>
  <c r="A3008" i="7"/>
  <c r="A2524" i="7"/>
  <c r="A2792" i="7"/>
  <c r="A3541" i="7"/>
  <c r="A2300" i="7"/>
  <c r="A2700" i="7"/>
  <c r="A3119" i="7"/>
  <c r="A4282" i="7"/>
  <c r="A2988" i="7"/>
  <c r="A4075" i="7"/>
  <c r="A3201" i="7"/>
  <c r="A3588" i="7"/>
  <c r="A4299" i="7"/>
  <c r="A2602" i="7"/>
  <c r="A3484" i="7"/>
  <c r="A4204" i="7"/>
  <c r="A3309" i="7"/>
  <c r="A3443" i="7"/>
  <c r="A3289" i="7"/>
  <c r="A3502" i="7"/>
  <c r="A2210" i="7"/>
  <c r="A3945" i="7"/>
  <c r="A3982" i="7"/>
  <c r="A2921" i="7"/>
  <c r="A2203" i="7"/>
  <c r="A3595" i="7"/>
  <c r="A2496" i="7"/>
  <c r="A3203" i="7"/>
  <c r="A2998" i="7"/>
  <c r="A3896" i="7"/>
  <c r="A4034" i="7"/>
  <c r="A2637" i="7"/>
  <c r="A2299" i="7"/>
  <c r="A3001" i="7"/>
  <c r="A3891" i="7"/>
  <c r="A2771" i="7"/>
  <c r="A3207" i="7"/>
  <c r="A2433" i="7"/>
  <c r="A4136" i="7"/>
  <c r="A3694" i="7"/>
  <c r="A2698" i="7"/>
  <c r="A3693" i="7"/>
  <c r="A3435" i="7"/>
  <c r="A3193" i="7"/>
  <c r="A2411" i="7"/>
  <c r="A4121" i="7"/>
  <c r="A3477" i="7"/>
  <c r="A2689" i="7"/>
  <c r="A3690" i="7"/>
  <c r="A3448" i="7"/>
  <c r="A4236" i="7"/>
  <c r="A2337" i="7"/>
  <c r="A2426" i="7"/>
  <c r="A4145" i="7"/>
  <c r="A4025" i="7"/>
  <c r="A4054" i="7"/>
  <c r="A3438" i="7"/>
  <c r="A4230" i="7"/>
  <c r="A2714" i="7"/>
  <c r="A4132" i="7"/>
  <c r="A2564" i="7"/>
  <c r="A2822" i="7"/>
  <c r="A3142" i="7"/>
  <c r="A3787" i="7"/>
  <c r="A3701" i="7"/>
  <c r="A2289" i="7"/>
  <c r="A3427" i="7"/>
  <c r="A3946" i="7"/>
  <c r="A2438" i="7"/>
  <c r="A4028" i="7"/>
  <c r="A2997" i="7"/>
  <c r="A2782" i="7"/>
  <c r="A4278" i="7"/>
  <c r="A2469" i="7"/>
  <c r="A4189" i="7"/>
  <c r="A2789" i="7"/>
  <c r="A2291" i="7"/>
  <c r="A3916" i="7"/>
  <c r="A3299" i="7"/>
  <c r="A2493" i="7"/>
  <c r="A3389" i="7"/>
  <c r="A3673" i="7"/>
  <c r="A2916" i="7"/>
  <c r="A2183" i="7"/>
  <c r="A2593" i="7"/>
  <c r="A3605" i="7"/>
  <c r="A2743" i="7"/>
  <c r="A3368" i="7"/>
  <c r="A2695" i="7"/>
  <c r="A4316" i="7"/>
  <c r="A4287" i="7"/>
  <c r="A3337" i="7"/>
  <c r="A4211" i="7"/>
  <c r="A3679" i="7"/>
  <c r="A2567" i="7"/>
  <c r="A3884" i="7"/>
  <c r="A3260" i="7"/>
  <c r="A4226" i="7"/>
  <c r="A3204" i="7"/>
  <c r="A2332" i="7"/>
  <c r="A3020" i="7"/>
  <c r="A3132" i="7"/>
  <c r="A2982" i="7"/>
  <c r="A3457" i="7"/>
  <c r="A3441" i="7"/>
  <c r="A3943" i="7"/>
  <c r="A3686" i="7"/>
  <c r="A3225" i="7"/>
  <c r="A3958" i="7"/>
  <c r="A3926" i="7"/>
  <c r="A3596" i="7"/>
  <c r="A2933" i="7"/>
  <c r="A3689" i="7"/>
  <c r="A3947" i="7"/>
  <c r="A4307" i="7"/>
  <c r="A3017" i="7"/>
  <c r="A3799" i="7"/>
  <c r="A4144" i="7"/>
  <c r="A3829" i="7"/>
  <c r="A4247" i="7"/>
  <c r="A2254" i="7"/>
  <c r="A3209" i="7"/>
  <c r="A4190" i="7"/>
  <c r="A4023" i="7"/>
  <c r="A2944" i="7"/>
  <c r="A4227" i="7"/>
  <c r="A3704" i="7"/>
  <c r="A2736" i="7"/>
  <c r="A2270" i="7"/>
  <c r="A3635" i="7"/>
  <c r="A3505" i="7"/>
  <c r="A2683" i="7"/>
  <c r="A2425" i="7"/>
  <c r="A3887" i="7"/>
  <c r="A2235" i="7"/>
  <c r="A3603" i="7"/>
  <c r="A2585" i="7"/>
  <c r="A3446" i="7"/>
  <c r="A3054" i="7"/>
  <c r="A3513" i="7"/>
  <c r="A3021" i="7"/>
  <c r="A2269" i="7"/>
  <c r="A3937" i="7"/>
  <c r="A3977" i="7"/>
  <c r="A3161" i="7"/>
  <c r="A2209" i="7"/>
  <c r="A2376" i="7"/>
  <c r="A3874" i="7"/>
  <c r="A3380" i="7"/>
  <c r="A2364" i="7"/>
  <c r="A4321" i="7"/>
  <c r="A3110" i="7"/>
  <c r="A3302" i="7"/>
  <c r="A2911" i="7"/>
  <c r="A3800" i="7"/>
  <c r="A2623" i="7"/>
  <c r="A3243" i="7"/>
  <c r="A4212" i="7"/>
  <c r="A3415" i="7"/>
  <c r="A2818" i="7"/>
  <c r="A2568" i="7"/>
  <c r="A3830" i="7"/>
  <c r="A3130" i="7"/>
  <c r="A4076" i="7"/>
  <c r="A3576" i="7"/>
  <c r="A3628" i="7"/>
  <c r="A3773" i="7"/>
  <c r="A3180" i="7"/>
  <c r="A2587" i="7"/>
  <c r="A3978" i="7"/>
  <c r="A3158" i="7"/>
  <c r="A2843" i="7"/>
  <c r="A3814" i="7"/>
  <c r="A2867" i="7"/>
  <c r="A2891" i="7"/>
  <c r="A3666" i="7"/>
  <c r="A3159" i="7"/>
  <c r="A2341" i="7"/>
  <c r="A4057" i="7"/>
  <c r="A2872" i="7"/>
  <c r="A2881" i="7"/>
  <c r="A3659" i="7"/>
  <c r="A2964" i="7"/>
  <c r="A3279" i="7"/>
  <c r="A3792" i="7"/>
  <c r="A3456" i="7"/>
  <c r="A3422" i="7"/>
  <c r="A2785" i="7"/>
  <c r="A3767" i="7"/>
  <c r="A2292" i="7"/>
  <c r="A3895" i="7"/>
  <c r="A3934" i="7"/>
  <c r="A3011" i="7"/>
  <c r="A2919" i="7"/>
  <c r="A4313" i="7"/>
  <c r="A2893" i="7"/>
  <c r="A3661" i="7"/>
  <c r="A2573" i="7"/>
  <c r="A2722" i="7"/>
  <c r="A3651" i="7"/>
  <c r="A3248" i="7"/>
  <c r="A3763" i="7"/>
  <c r="A3109" i="7"/>
  <c r="A2539" i="7"/>
  <c r="A2741" i="7"/>
  <c r="A4085" i="7"/>
  <c r="A4202" i="7"/>
  <c r="A2810" i="7"/>
  <c r="A2901" i="7"/>
  <c r="A3718" i="7"/>
  <c r="A4238" i="7"/>
  <c r="A2253" i="7"/>
  <c r="A2339" i="7"/>
  <c r="A2287" i="7"/>
  <c r="A3898" i="7"/>
  <c r="A3062" i="7"/>
  <c r="A3517" i="7"/>
  <c r="A2504" i="7"/>
  <c r="A3697" i="7"/>
  <c r="A3301" i="7"/>
  <c r="A2832" i="7"/>
  <c r="A2704" i="7"/>
  <c r="A4128" i="7"/>
  <c r="A3630" i="7"/>
  <c r="A3510" i="7"/>
  <c r="A2694" i="7"/>
  <c r="A2423" i="7"/>
  <c r="A3760" i="7"/>
  <c r="A3390" i="7"/>
  <c r="A2549" i="7"/>
  <c r="A3184" i="7"/>
  <c r="A3334" i="7"/>
  <c r="A2383" i="7"/>
  <c r="A3812" i="7"/>
  <c r="A3377" i="7"/>
  <c r="A3257" i="7"/>
  <c r="A2258" i="7"/>
  <c r="A2490" i="7"/>
  <c r="A4007" i="7"/>
  <c r="A2392" i="7"/>
  <c r="A3936" i="7"/>
  <c r="A3320" i="7"/>
  <c r="A3729" i="7"/>
  <c r="A2362" i="7"/>
  <c r="A2733" i="7"/>
  <c r="A3462" i="7"/>
  <c r="A3555" i="7"/>
  <c r="A3813" i="7"/>
  <c r="A2686" i="7"/>
  <c r="A3440" i="7"/>
  <c r="A2750" i="7"/>
  <c r="A2592" i="7"/>
  <c r="A4020" i="7"/>
  <c r="A3681" i="7"/>
  <c r="A2247" i="7"/>
  <c r="A2213" i="7"/>
  <c r="A2929" i="7"/>
  <c r="A3826" i="7"/>
  <c r="A3714" i="7"/>
  <c r="A3862" i="7"/>
  <c r="A3889" i="7"/>
  <c r="A3464" i="7"/>
  <c r="A3313" i="7"/>
  <c r="A3324" i="7"/>
  <c r="A3788" i="7"/>
  <c r="A2580" i="7"/>
  <c r="A2327" i="7"/>
  <c r="A4032" i="7"/>
  <c r="A3032" i="7"/>
  <c r="A2298" i="7"/>
  <c r="A3116" i="7"/>
  <c r="A2320" i="7"/>
  <c r="A2866" i="7"/>
  <c r="A2744" i="7"/>
  <c r="A4013" i="7"/>
  <c r="A2279" i="7"/>
  <c r="A3705" i="7"/>
  <c r="A2558" i="7"/>
  <c r="A4000" i="7"/>
  <c r="A2748" i="7"/>
  <c r="A3719" i="7"/>
  <c r="A3470" i="7"/>
  <c r="A4001" i="7"/>
  <c r="A2435" i="7"/>
  <c r="A3527" i="7"/>
  <c r="A3904" i="7"/>
  <c r="A3049" i="7"/>
  <c r="A4046" i="7"/>
  <c r="A3885" i="7"/>
  <c r="A2285" i="7"/>
  <c r="A3413" i="7"/>
  <c r="A3817" i="7"/>
  <c r="A3998" i="7"/>
  <c r="A2668" i="7"/>
  <c r="A2931" i="7"/>
  <c r="A2275" i="7"/>
  <c r="A2954" i="7"/>
  <c r="A2795" i="7"/>
  <c r="A3979" i="7"/>
  <c r="A2556" i="7"/>
  <c r="A4027" i="7"/>
  <c r="A3479" i="7"/>
  <c r="A2936" i="7"/>
  <c r="A2259" i="7"/>
  <c r="A2801" i="7"/>
  <c r="A3674" i="7"/>
  <c r="A2574" i="7"/>
  <c r="A3431" i="7"/>
  <c r="A3187" i="7"/>
  <c r="A3455" i="7"/>
  <c r="A2957" i="7"/>
  <c r="A2242" i="7"/>
  <c r="A2808" i="7"/>
  <c r="A3680" i="7"/>
  <c r="A2576" i="7"/>
  <c r="A2519" i="7"/>
  <c r="A2747" i="7"/>
  <c r="A3602" i="7"/>
  <c r="A2505" i="7"/>
  <c r="A2396" i="7"/>
  <c r="A2980" i="7"/>
  <c r="A2622" i="7"/>
  <c r="A2910" i="7"/>
  <c r="A3856" i="7"/>
  <c r="A2987" i="7"/>
  <c r="A2187" i="7"/>
  <c r="A2819" i="7"/>
  <c r="A2575" i="7"/>
  <c r="A3599" i="7"/>
  <c r="A2948" i="7"/>
  <c r="A2760" i="7"/>
  <c r="A3997" i="7"/>
  <c r="A2653" i="7"/>
  <c r="A2555" i="7"/>
  <c r="A2751" i="7"/>
  <c r="A2338" i="7"/>
  <c r="A3846" i="7"/>
  <c r="A3755" i="7"/>
  <c r="A3387" i="7"/>
  <c r="A2540" i="7"/>
  <c r="A3133" i="7"/>
  <c r="A3489" i="7"/>
  <c r="A2674" i="7"/>
  <c r="A3709" i="7"/>
  <c r="A3291" i="7"/>
  <c r="A4286" i="7"/>
  <c r="A3521" i="7"/>
  <c r="A3854" i="7"/>
  <c r="A2632" i="7"/>
  <c r="A4047" i="7"/>
  <c r="A3922" i="7"/>
  <c r="A3528" i="7"/>
  <c r="A4201" i="7"/>
  <c r="A3740" i="7"/>
  <c r="A3328" i="7"/>
  <c r="A2403" i="7"/>
  <c r="A2342" i="7"/>
  <c r="A3707" i="7"/>
  <c r="A3956" i="7"/>
  <c r="A3402" i="7"/>
  <c r="A2658" i="7"/>
  <c r="A3820" i="7"/>
  <c r="A2419" i="7"/>
  <c r="A4113" i="7"/>
  <c r="A2229" i="7"/>
  <c r="A3237" i="7"/>
  <c r="A3269" i="7"/>
  <c r="A3609" i="7"/>
  <c r="A2407" i="7"/>
  <c r="A3185" i="7"/>
  <c r="A3407" i="7"/>
  <c r="A2768" i="7"/>
  <c r="A3454" i="7"/>
  <c r="A3451" i="7"/>
  <c r="A3326" i="7"/>
  <c r="A3426" i="7"/>
  <c r="A2685" i="7"/>
  <c r="A4089" i="7"/>
  <c r="A4188" i="7"/>
  <c r="A2813" i="7"/>
  <c r="A2825" i="7"/>
  <c r="A3168" i="7"/>
  <c r="A3317" i="7"/>
  <c r="A2236" i="7"/>
  <c r="A2512" i="7"/>
  <c r="A2786" i="7"/>
  <c r="A3741" i="7"/>
  <c r="A2885" i="7"/>
  <c r="A4031" i="7"/>
  <c r="A3994" i="7"/>
  <c r="A2661" i="7"/>
  <c r="A3140" i="7"/>
  <c r="A3687" i="7"/>
  <c r="A3118" i="7"/>
  <c r="A3101" i="7"/>
  <c r="A2937" i="7"/>
  <c r="A4235" i="7"/>
  <c r="A3048" i="7"/>
  <c r="A3625" i="7"/>
  <c r="A3412" i="7"/>
  <c r="A2781" i="7"/>
  <c r="A3145" i="7"/>
  <c r="A4193" i="7"/>
  <c r="A4323" i="7"/>
  <c r="A2908" i="7"/>
  <c r="A4004" i="7"/>
  <c r="A3378" i="7"/>
  <c r="A2765" i="7"/>
  <c r="A3403" i="7"/>
  <c r="A2842" i="7"/>
  <c r="A3873" i="7"/>
  <c r="A2330" i="7"/>
  <c r="A3157" i="7"/>
  <c r="A2351" i="7"/>
  <c r="A4088" i="7"/>
  <c r="A3572" i="7"/>
  <c r="A3753" i="7"/>
  <c r="A3654" i="7"/>
  <c r="A4010" i="7"/>
  <c r="A3793" i="7"/>
  <c r="A2727" i="7"/>
  <c r="A3641" i="7"/>
  <c r="A3468" i="7"/>
  <c r="A3570" i="7"/>
  <c r="A3700" i="7"/>
  <c r="A3297" i="7"/>
  <c r="A2325" i="7"/>
  <c r="A3989" i="7"/>
  <c r="A4029" i="7"/>
  <c r="A3444" i="7"/>
  <c r="A3514" i="7"/>
  <c r="A2284" i="7"/>
  <c r="A3925" i="7"/>
  <c r="A4131" i="7"/>
  <c r="A3270" i="7"/>
  <c r="A3406" i="7"/>
  <c r="A3537" i="7"/>
  <c r="A2268" i="7"/>
  <c r="A3918" i="7"/>
  <c r="A3821" i="7"/>
  <c r="A2355" i="7"/>
  <c r="A2399" i="7"/>
  <c r="A2880" i="7"/>
  <c r="A2234" i="7"/>
  <c r="A3259" i="7"/>
  <c r="A2522" i="7"/>
  <c r="A4164" i="7"/>
  <c r="A3216" i="7"/>
  <c r="A2779" i="7"/>
  <c r="A4017" i="7"/>
  <c r="A2783" i="7"/>
  <c r="A2277" i="7"/>
  <c r="A3911" i="7"/>
  <c r="A3920" i="7"/>
  <c r="A3598" i="7"/>
  <c r="A2994" i="7"/>
  <c r="A3962" i="7"/>
  <c r="A4296" i="7"/>
  <c r="A2899" i="7"/>
  <c r="A3657" i="7"/>
  <c r="A2648" i="7"/>
  <c r="A3783" i="7"/>
  <c r="A3671" i="7"/>
  <c r="A2707" i="7"/>
  <c r="A4140" i="7"/>
  <c r="A3646" i="7"/>
  <c r="A3223" i="7"/>
  <c r="A2372" i="7"/>
  <c r="A3853" i="7"/>
  <c r="A3765" i="7"/>
  <c r="A3122" i="7"/>
  <c r="A2553" i="7"/>
  <c r="A2544" i="7"/>
  <c r="A2848" i="7"/>
  <c r="A2474" i="7"/>
  <c r="A4194" i="7"/>
  <c r="A4009" i="7"/>
  <c r="A2950" i="7"/>
  <c r="A4209" i="7"/>
  <c r="A2206" i="7"/>
  <c r="A3432" i="7"/>
  <c r="A3068" i="7"/>
  <c r="A3515" i="7"/>
  <c r="A2559" i="7"/>
  <c r="A2185" i="7"/>
  <c r="A2605" i="7"/>
  <c r="A2281" i="7"/>
  <c r="A3980" i="7"/>
  <c r="A2645" i="7"/>
  <c r="A3156" i="7"/>
  <c r="A3511" i="7"/>
  <c r="A2380" i="7"/>
  <c r="A2729" i="7"/>
  <c r="A3561" i="7"/>
  <c r="A2962" i="7"/>
  <c r="A2739" i="7"/>
  <c r="A3329" i="7"/>
  <c r="A2397" i="7"/>
  <c r="A2324" i="7"/>
  <c r="A2927" i="7"/>
  <c r="A4277" i="7"/>
  <c r="A3892" i="7"/>
  <c r="A3467" i="7"/>
  <c r="A3394" i="7"/>
  <c r="A3601" i="7"/>
  <c r="A2890" i="7"/>
  <c r="A3321" i="7"/>
  <c r="A4310" i="7"/>
  <c r="A4220" i="7"/>
  <c r="A2571" i="7"/>
  <c r="A3802" i="7"/>
  <c r="A3385" i="7"/>
  <c r="A3374" i="7"/>
  <c r="A3861" i="7"/>
  <c r="A2377" i="7"/>
  <c r="A2896" i="7"/>
  <c r="A2614" i="7"/>
  <c r="A3499" i="7"/>
  <c r="A3758" i="7"/>
  <c r="A3070" i="7"/>
  <c r="A3305" i="7"/>
  <c r="A2489" i="7"/>
  <c r="A2225" i="7"/>
  <c r="A4304" i="7"/>
  <c r="A2294" i="7"/>
  <c r="A2322" i="7"/>
  <c r="A2295" i="7"/>
  <c r="A3138" i="7"/>
  <c r="A3213" i="7"/>
  <c r="A4213" i="7"/>
  <c r="A3919" i="7"/>
  <c r="A3658" i="7"/>
  <c r="A3636" i="7"/>
  <c r="A4290" i="7"/>
  <c r="A4245" i="7"/>
  <c r="A3150" i="7"/>
  <c r="A2302" i="7"/>
  <c r="A2975" i="7"/>
  <c r="A2853" i="7"/>
  <c r="A3682" i="7"/>
  <c r="A2266" i="7"/>
  <c r="A3416" i="7"/>
  <c r="A3804" i="7"/>
  <c r="A2719" i="7"/>
  <c r="A2644" i="7"/>
  <c r="A2221" i="7"/>
  <c r="A4016" i="7"/>
  <c r="A2521" i="7"/>
  <c r="A2404" i="7"/>
  <c r="A2967" i="7"/>
  <c r="A2621" i="7"/>
  <c r="A2926" i="7"/>
  <c r="A2181" i="7"/>
  <c r="A3410" i="7"/>
  <c r="A4012" i="7"/>
  <c r="A4253" i="7"/>
  <c r="A4183" i="7"/>
  <c r="A2542" i="7"/>
  <c r="A3004" i="7"/>
  <c r="A3950" i="7"/>
  <c r="A3296" i="7"/>
  <c r="A2953" i="7"/>
  <c r="A3253" i="7"/>
  <c r="A4239" i="7"/>
  <c r="A4207" i="7"/>
  <c r="A2545" i="7"/>
  <c r="A3016" i="7"/>
  <c r="A3964" i="7"/>
  <c r="A2766" i="7"/>
  <c r="A3315" i="7"/>
  <c r="A3254" i="7"/>
  <c r="A4237" i="7"/>
  <c r="A4186" i="7"/>
  <c r="A2546" i="7"/>
  <c r="A2991" i="7"/>
  <c r="A2228" i="7"/>
  <c r="A3273" i="7"/>
  <c r="A3333" i="7"/>
  <c r="A3548" i="7"/>
  <c r="A2308" i="7"/>
  <c r="A3691" i="7"/>
  <c r="A2437" i="7"/>
  <c r="A2484" i="7"/>
  <c r="A3281" i="7"/>
  <c r="A3589" i="7"/>
  <c r="A2456" i="7"/>
  <c r="A4244" i="7"/>
  <c r="A2238" i="7"/>
  <c r="A3221" i="7"/>
  <c r="A2924" i="7"/>
  <c r="A4264" i="7"/>
  <c r="A3967" i="7"/>
  <c r="A2406" i="7"/>
  <c r="A2804" i="7"/>
  <c r="A2413" i="7"/>
  <c r="A4135" i="7"/>
  <c r="A3638" i="7"/>
  <c r="A3501" i="7"/>
  <c r="A2370" i="7"/>
  <c r="A3271" i="7"/>
  <c r="A2386" i="7"/>
  <c r="A3524" i="7"/>
  <c r="A2599" i="7"/>
  <c r="A3261" i="7"/>
  <c r="A3480" i="7"/>
  <c r="A3060" i="7"/>
  <c r="A3538" i="7"/>
  <c r="A2708" i="7"/>
  <c r="A4134" i="7"/>
  <c r="A2852" i="7"/>
  <c r="A3614" i="7"/>
  <c r="A2761" i="7"/>
  <c r="A2492" i="7"/>
  <c r="A2966" i="7"/>
  <c r="A3466" i="7"/>
  <c r="A3453" i="7"/>
  <c r="A2216" i="7"/>
  <c r="A2945" i="7"/>
  <c r="A3546" i="7"/>
  <c r="A2968" i="7"/>
  <c r="A3976" i="7"/>
  <c r="A2664" i="7"/>
  <c r="A3143" i="7"/>
  <c r="A3797" i="7"/>
  <c r="A4051" i="7"/>
  <c r="A3738" i="7"/>
  <c r="A4003" i="7"/>
  <c r="A3781" i="7"/>
  <c r="A2344" i="7"/>
  <c r="A4261" i="7"/>
  <c r="A3196" i="7"/>
  <c r="A2408" i="7"/>
  <c r="A4011" i="7"/>
  <c r="A2934" i="7"/>
  <c r="A4215" i="7"/>
  <c r="A2601" i="7"/>
  <c r="A2807" i="7"/>
  <c r="A3311" i="7"/>
  <c r="A2412" i="7"/>
  <c r="A3029" i="7"/>
  <c r="A3381" i="7"/>
  <c r="A2536" i="7"/>
  <c r="A2977" i="7"/>
  <c r="A2861" i="7"/>
  <c r="A3557" i="7"/>
  <c r="A3995" i="7"/>
  <c r="A3565" i="7"/>
  <c r="A4143" i="7"/>
  <c r="A4285" i="7"/>
  <c r="A2906" i="7"/>
  <c r="A2616" i="7"/>
  <c r="A2907" i="7"/>
  <c r="A2192" i="7"/>
  <c r="A3833" i="7"/>
  <c r="A2889" i="7"/>
  <c r="A2565" i="7"/>
  <c r="A2237" i="7"/>
  <c r="A2350" i="7"/>
  <c r="A3373" i="7"/>
  <c r="A3256" i="7"/>
  <c r="A4205" i="7"/>
  <c r="A3575" i="7"/>
  <c r="A4223" i="7"/>
  <c r="A3282" i="7"/>
  <c r="A3433" i="7"/>
  <c r="A2888" i="7"/>
  <c r="A3832" i="7"/>
  <c r="A3217" i="7"/>
  <c r="A3841" i="7"/>
  <c r="A3566" i="7"/>
  <c r="A3215" i="7"/>
  <c r="A4063" i="7"/>
  <c r="A3594" i="7"/>
  <c r="A3037" i="7"/>
  <c r="A3036" i="7"/>
  <c r="A3623" i="7"/>
  <c r="A3775" i="7"/>
  <c r="A2706" i="7"/>
  <c r="A2226" i="7"/>
  <c r="A2999" i="7"/>
  <c r="A2909" i="7"/>
  <c r="A3593" i="7"/>
  <c r="A4302" i="7"/>
  <c r="A2323" i="7"/>
  <c r="A2265" i="7"/>
  <c r="A2652" i="7"/>
  <c r="A4259" i="7"/>
  <c r="A2346" i="7"/>
  <c r="A3267" i="7"/>
  <c r="A2800" i="7"/>
  <c r="A2904" i="7"/>
  <c r="A3318" i="7"/>
  <c r="A2334" i="7"/>
  <c r="A3275" i="7"/>
  <c r="A2970" i="7"/>
  <c r="A2905" i="7"/>
  <c r="A3966" i="7"/>
  <c r="A3327" i="7"/>
  <c r="A3189" i="7"/>
  <c r="A2249" i="7"/>
  <c r="A2971" i="7"/>
  <c r="A3520" i="7"/>
  <c r="A2314" i="7"/>
  <c r="A3907" i="7"/>
  <c r="A3730" i="7"/>
  <c r="A3310" i="7"/>
  <c r="A2409" i="7"/>
  <c r="A3807" i="7"/>
  <c r="A3491" i="7"/>
  <c r="A3186" i="7"/>
  <c r="A4265" i="7"/>
  <c r="A3210" i="7"/>
  <c r="A3610" i="7"/>
  <c r="A2769" i="7"/>
  <c r="A2231" i="7"/>
  <c r="A3476" i="7"/>
  <c r="A3899" i="7"/>
  <c r="A3932" i="7"/>
  <c r="A3573" i="7"/>
  <c r="A3975" i="7"/>
  <c r="A4297" i="7"/>
  <c r="A2879" i="7"/>
  <c r="A2859" i="7"/>
  <c r="A3667" i="7"/>
  <c r="A2557" i="7"/>
  <c r="A2608" i="7"/>
  <c r="A2725" i="7"/>
  <c r="A3629" i="7"/>
  <c r="A3224" i="7"/>
  <c r="A2378" i="7"/>
  <c r="A2410" i="7"/>
  <c r="A3883" i="7"/>
  <c r="A3772" i="7"/>
  <c r="A3114" i="7"/>
  <c r="A2528" i="7"/>
  <c r="A3181" i="7"/>
  <c r="A4241" i="7"/>
  <c r="A2343" i="7"/>
  <c r="A4196" i="7"/>
  <c r="A3266" i="7"/>
  <c r="A2499" i="7"/>
  <c r="A4208" i="7"/>
  <c r="A3699" i="7"/>
  <c r="A3973" i="7"/>
  <c r="A3307" i="7"/>
  <c r="A2840" i="7"/>
  <c r="A2578" i="7"/>
  <c r="A2626" i="7"/>
  <c r="A2930" i="7"/>
  <c r="A2200" i="7"/>
  <c r="A2596" i="7"/>
  <c r="A4038" i="7"/>
  <c r="A3872" i="7"/>
  <c r="A3744" i="7"/>
  <c r="A3392" i="7"/>
  <c r="A2307" i="7"/>
  <c r="A2369" i="7"/>
  <c r="A3852" i="7"/>
  <c r="A2473" i="7"/>
  <c r="A3549" i="7"/>
  <c r="A2969" i="7"/>
  <c r="A2293" i="7"/>
  <c r="A3910" i="7"/>
  <c r="A2359" i="7"/>
  <c r="A3115" i="7"/>
  <c r="A3056" i="7"/>
  <c r="A2788" i="7"/>
  <c r="A3127" i="7"/>
  <c r="A3013" i="7"/>
  <c r="A2831" i="7"/>
  <c r="A4044" i="7"/>
  <c r="A2311" i="7"/>
  <c r="A3745" i="7"/>
  <c r="A2374" i="7"/>
  <c r="A2887" i="7"/>
  <c r="A2949" i="7"/>
  <c r="A4192" i="7"/>
  <c r="A3177" i="7"/>
  <c r="A3639" i="7"/>
  <c r="A4061" i="7"/>
  <c r="A2758" i="7"/>
  <c r="A3525" i="7"/>
  <c r="A2201" i="7"/>
  <c r="A2799" i="7"/>
  <c r="A2681" i="7"/>
  <c r="A3411" i="7"/>
  <c r="A2635" i="7"/>
  <c r="A4082" i="7"/>
  <c r="A3751" i="7"/>
  <c r="A3756" i="7"/>
  <c r="A2390" i="7"/>
  <c r="A2956" i="7"/>
  <c r="A3442" i="7"/>
  <c r="A2356" i="7"/>
  <c r="A2260" i="7"/>
  <c r="A2680" i="7"/>
  <c r="M22" i="8"/>
  <c r="M13" i="8"/>
  <c r="M26" i="8"/>
  <c r="M24" i="8"/>
  <c r="M30" i="8"/>
  <c r="M12" i="8"/>
  <c r="M25" i="8"/>
  <c r="M17" i="8"/>
  <c r="M33" i="8"/>
  <c r="M37" i="8"/>
  <c r="M36" i="8"/>
  <c r="M11" i="8"/>
  <c r="M35" i="8"/>
  <c r="M28" i="8"/>
  <c r="M34" i="8"/>
  <c r="M21" i="8"/>
  <c r="M32" i="8"/>
  <c r="M15" i="8"/>
  <c r="M19" i="8"/>
  <c r="M10" i="8"/>
  <c r="M23" i="8"/>
  <c r="M29" i="8"/>
  <c r="M16" i="8"/>
  <c r="M27" i="8"/>
  <c r="M18" i="8"/>
  <c r="M31" i="8"/>
  <c r="M14" i="8"/>
  <c r="M38" i="8"/>
  <c r="M20" i="8"/>
  <c r="A5654" i="7" l="1"/>
  <c r="A5811" i="7"/>
  <c r="A4378" i="7"/>
  <c r="A4666" i="7"/>
  <c r="A6111" i="7"/>
  <c r="A5986" i="7"/>
  <c r="A1008" i="7"/>
  <c r="A5894" i="7"/>
  <c r="A5990" i="7"/>
  <c r="A5686" i="7"/>
  <c r="A5191" i="7"/>
  <c r="A4225" i="7"/>
  <c r="A5729" i="7"/>
  <c r="A4222" i="7"/>
  <c r="A5684" i="7"/>
  <c r="A6309" i="7"/>
  <c r="A1381" i="7"/>
  <c r="A4987" i="7"/>
  <c r="A1341" i="7"/>
  <c r="A5423" i="7"/>
  <c r="A4804" i="7"/>
  <c r="A6204" i="7"/>
  <c r="A6188" i="7"/>
  <c r="A2223" i="7"/>
  <c r="A1389" i="7"/>
  <c r="A6185" i="7"/>
  <c r="A1384" i="7"/>
  <c r="A3725" i="7"/>
  <c r="A2612" i="7"/>
  <c r="A1348" i="7"/>
  <c r="A3791" i="7"/>
  <c r="A3234" i="7"/>
  <c r="A2677" i="7"/>
  <c r="A2735" i="7"/>
  <c r="A3536" i="7"/>
  <c r="A5314" i="7"/>
  <c r="A3474" i="7"/>
  <c r="A2917" i="7"/>
  <c r="A2360" i="7"/>
  <c r="A3276" i="7"/>
  <c r="A3041" i="7"/>
  <c r="A2979" i="7"/>
  <c r="A4232" i="7"/>
  <c r="A2422" i="7"/>
  <c r="A316" i="7"/>
  <c r="A2631" i="7"/>
  <c r="A3902" i="7"/>
  <c r="A2476" i="7"/>
  <c r="A2414" i="7"/>
  <c r="A3806" i="7"/>
  <c r="A3250" i="7"/>
  <c r="A2693" i="7"/>
  <c r="A3160" i="7"/>
  <c r="A3930" i="7"/>
  <c r="A3868" i="7"/>
  <c r="A6478" i="7"/>
  <c r="A5308" i="7"/>
  <c r="A6428" i="7"/>
  <c r="A6303" i="7"/>
  <c r="A5468" i="7"/>
  <c r="A5190" i="7"/>
  <c r="A4354" i="7"/>
  <c r="A4077" i="7"/>
  <c r="A6417" i="7"/>
  <c r="A3581" i="7"/>
  <c r="A3024" i="7"/>
  <c r="A6355" i="7"/>
  <c r="A3482" i="7"/>
  <c r="A6192" i="7"/>
  <c r="A5635" i="7"/>
  <c r="A5078" i="7"/>
  <c r="A4803" i="7"/>
  <c r="A5549" i="7"/>
  <c r="A4231" i="7"/>
  <c r="A5646" i="7"/>
  <c r="A5557" i="7"/>
  <c r="A3991" i="7"/>
  <c r="A3434" i="7"/>
  <c r="A2877" i="7"/>
  <c r="A2321" i="7"/>
  <c r="A4137" i="7"/>
  <c r="A4056" i="7"/>
  <c r="A2105" i="7"/>
  <c r="A2939" i="7"/>
  <c r="A991" i="7"/>
  <c r="A2382" i="7"/>
  <c r="A435" i="7"/>
  <c r="A1827" i="7"/>
  <c r="A6182" i="7"/>
  <c r="A37" i="3"/>
  <c r="A2375" i="7"/>
  <c r="A2313" i="7"/>
  <c r="A1757" i="7"/>
  <c r="A643" i="7"/>
  <c r="A87" i="7"/>
  <c r="A4260" i="7"/>
  <c r="A3144" i="7"/>
  <c r="A2389" i="7"/>
  <c r="A2858" i="7"/>
  <c r="A5978" i="7"/>
  <c r="A5422" i="7"/>
  <c r="A1265" i="7"/>
  <c r="A5330" i="7"/>
  <c r="A3733" i="7"/>
  <c r="A3176" i="7"/>
  <c r="A2619" i="7"/>
  <c r="A6513" i="7"/>
  <c r="A2310" i="7"/>
  <c r="A4281" i="7"/>
  <c r="A3665" i="7"/>
  <c r="A3108" i="7"/>
  <c r="A4363" i="7"/>
  <c r="A6454" i="7"/>
  <c r="A3727" i="7"/>
  <c r="A3170" i="7"/>
  <c r="A2613" i="7"/>
  <c r="A6273" i="7"/>
  <c r="A5160" i="7"/>
  <c r="A4444" i="7"/>
  <c r="A3789" i="7"/>
  <c r="A3232" i="7"/>
  <c r="A2675" i="7"/>
  <c r="A2147" i="7"/>
  <c r="A3913" i="7"/>
  <c r="A3851" i="7"/>
  <c r="A3294" i="7"/>
  <c r="A2737" i="7"/>
  <c r="A2180" i="7"/>
  <c r="A1625" i="7"/>
  <c r="A3418" i="7"/>
  <c r="A3893" i="7"/>
  <c r="A5212" i="7"/>
  <c r="A1211" i="7"/>
  <c r="A6321" i="7"/>
  <c r="A5485" i="7"/>
  <c r="A5207" i="7"/>
  <c r="A3858" i="7"/>
  <c r="A2486" i="7"/>
  <c r="A1373" i="7"/>
  <c r="A51" i="7"/>
  <c r="A3912" i="7"/>
  <c r="A2798" i="7"/>
  <c r="A2241" i="7"/>
  <c r="A1358" i="7"/>
  <c r="A5242" i="7"/>
  <c r="A2068" i="7"/>
  <c r="A4035" i="7"/>
  <c r="A3974" i="7"/>
  <c r="A3417" i="7"/>
  <c r="A2860" i="7"/>
  <c r="A2303" i="7"/>
  <c r="A1747" i="7"/>
  <c r="A5540" i="7"/>
  <c r="A3162" i="7"/>
  <c r="A5478" i="7"/>
  <c r="A4921" i="7"/>
  <c r="A2543" i="7"/>
  <c r="A1987" i="7"/>
  <c r="A1430" i="7"/>
  <c r="A1280" i="7"/>
  <c r="A3074" i="7"/>
  <c r="A3012" i="7"/>
  <c r="A561" i="7"/>
  <c r="A1899" i="7"/>
  <c r="A4" i="7"/>
  <c r="A1342" i="7"/>
  <c r="A840" i="7"/>
  <c r="A6316" i="7"/>
  <c r="A5202" i="7"/>
  <c r="A2579" i="7"/>
  <c r="A685" i="7"/>
  <c r="A2517" i="7"/>
  <c r="A3323" i="7"/>
  <c r="A1552" i="7"/>
  <c r="A3238" i="7"/>
  <c r="A2248" i="7"/>
  <c r="A3229" i="7"/>
  <c r="A4015" i="7"/>
  <c r="A3458" i="7"/>
  <c r="A2902" i="7"/>
  <c r="A2345" i="7"/>
  <c r="A6311" i="7"/>
  <c r="A5197" i="7"/>
  <c r="A4401" i="7"/>
  <c r="A3644" i="7"/>
  <c r="A3582" i="7"/>
  <c r="A3025" i="7"/>
  <c r="A2468" i="7"/>
  <c r="A4541" i="7"/>
  <c r="A1913" i="7"/>
  <c r="A3860" i="7"/>
  <c r="A1356" i="7"/>
  <c r="A3331" i="7"/>
  <c r="A2217" i="7"/>
  <c r="A1122" i="7"/>
  <c r="A247" i="7"/>
  <c r="A3194" i="7"/>
  <c r="A998" i="7"/>
  <c r="A3086" i="7"/>
  <c r="A5590" i="7"/>
  <c r="A732" i="7"/>
  <c r="A3711" i="7"/>
  <c r="A2520" i="7"/>
  <c r="A5756" i="7"/>
  <c r="A4071" i="7"/>
  <c r="A328" i="7"/>
  <c r="A2515" i="7"/>
  <c r="A779" i="7"/>
  <c r="A1495" i="7"/>
  <c r="A5851" i="7"/>
  <c r="A2723" i="7"/>
  <c r="A2699" i="7"/>
  <c r="A2204" i="7"/>
  <c r="A5792" i="7"/>
  <c r="A1710" i="7"/>
  <c r="A1215" i="7"/>
  <c r="A6133" i="7"/>
  <c r="A5576" i="7"/>
  <c r="A3731" i="7"/>
  <c r="A6319" i="7"/>
  <c r="A6257" i="7"/>
  <c r="A5700" i="7"/>
  <c r="A5143" i="7"/>
  <c r="A4845" i="7"/>
  <c r="A5326" i="7"/>
  <c r="A190" i="7"/>
  <c r="A2020" i="7"/>
  <c r="A4074" i="7"/>
  <c r="A437" i="7"/>
  <c r="A2283" i="7"/>
  <c r="A4567" i="7"/>
  <c r="A6369" i="7"/>
  <c r="A626" i="7"/>
  <c r="A4496" i="7"/>
  <c r="A3844" i="7"/>
  <c r="A4314" i="7"/>
  <c r="A425" i="7"/>
  <c r="A2276" i="7"/>
  <c r="A1658" i="7"/>
  <c r="A545" i="7"/>
  <c r="A535" i="7"/>
  <c r="A2583" i="7"/>
  <c r="A3949" i="7"/>
  <c r="A742" i="7"/>
  <c r="A444" i="7"/>
  <c r="A5530" i="7"/>
  <c r="A668" i="7"/>
  <c r="A3590" i="7"/>
  <c r="A93" i="7"/>
  <c r="A2697" i="7"/>
  <c r="A3152" i="7"/>
  <c r="A926" i="7"/>
  <c r="A2503" i="7"/>
  <c r="A257" i="3"/>
  <c r="A5581" i="7"/>
  <c r="A3272" i="7"/>
  <c r="A2715" i="7"/>
  <c r="A2159" i="7"/>
  <c r="A4127" i="7"/>
  <c r="A1602" i="7"/>
  <c r="A3550" i="7"/>
  <c r="A4746" i="7"/>
  <c r="A3419" i="7"/>
  <c r="A2305" i="7"/>
  <c r="A2624" i="7"/>
  <c r="A1162" i="7"/>
  <c r="A781" i="7"/>
  <c r="A1921" i="7"/>
  <c r="A1478" i="7"/>
  <c r="A2211" i="7"/>
  <c r="A4036" i="7"/>
  <c r="A292" i="3"/>
  <c r="A4486" i="7"/>
  <c r="A1753" i="7"/>
  <c r="A5224" i="7"/>
  <c r="A2820" i="7"/>
  <c r="A1831" i="7"/>
  <c r="A1699" i="7"/>
  <c r="A148" i="7"/>
  <c r="A3712" i="7"/>
  <c r="A1845" i="7"/>
  <c r="A891" i="7"/>
  <c r="A829" i="7"/>
  <c r="A272" i="7"/>
  <c r="A4506" i="7"/>
  <c r="A3835" i="7"/>
  <c r="A1995" i="7"/>
  <c r="A881" i="7"/>
  <c r="A1685" i="7"/>
  <c r="A173" i="3"/>
  <c r="A1442" i="7"/>
  <c r="A2655" i="7"/>
  <c r="A67" i="3"/>
  <c r="A3591" i="7"/>
  <c r="A2477" i="7"/>
  <c r="A43" i="3"/>
  <c r="A2778" i="7"/>
  <c r="A1496" i="7"/>
  <c r="A5645" i="7"/>
  <c r="A858" i="7"/>
  <c r="A4847" i="7"/>
  <c r="A2724" i="7"/>
  <c r="A2770" i="7"/>
  <c r="A1657" i="7"/>
  <c r="A544" i="7"/>
  <c r="A1411" i="7"/>
  <c r="A3876" i="7"/>
  <c r="A4806" i="7"/>
  <c r="A2796" i="7"/>
  <c r="A2349" i="7"/>
  <c r="A122" i="7"/>
  <c r="A856" i="7"/>
  <c r="A533" i="3"/>
  <c r="A6102" i="7"/>
  <c r="A4989" i="7"/>
  <c r="A4490" i="7"/>
  <c r="A3604" i="7"/>
  <c r="A2986" i="7"/>
  <c r="A1424" i="7"/>
  <c r="A4240" i="7"/>
  <c r="A51" i="3"/>
  <c r="A3424" i="7"/>
  <c r="A4250" i="7"/>
  <c r="A3580" i="7"/>
  <c r="A562" i="3"/>
  <c r="A4172" i="7"/>
  <c r="A913" i="7"/>
  <c r="A5706" i="7"/>
  <c r="A4708" i="7"/>
  <c r="A3728" i="7"/>
  <c r="A1972" i="7"/>
  <c r="A595" i="7"/>
  <c r="A1873" i="7"/>
  <c r="A2138" i="7"/>
  <c r="A5815" i="7"/>
  <c r="A3104" i="7"/>
  <c r="A4348" i="7"/>
  <c r="A4106" i="7"/>
  <c r="A1949" i="7"/>
  <c r="A3080" i="7"/>
  <c r="A2442" i="7"/>
  <c r="A3366" i="7"/>
  <c r="A3081" i="7"/>
  <c r="A1959" i="7"/>
  <c r="A3364" i="7"/>
  <c r="A4336" i="7"/>
  <c r="A4101" i="7"/>
  <c r="A4158" i="7"/>
  <c r="A1882" i="7"/>
  <c r="A4170" i="7"/>
  <c r="A2450" i="7"/>
  <c r="A3359" i="7"/>
  <c r="A1880" i="7"/>
  <c r="A3089" i="7"/>
  <c r="A3348" i="7"/>
  <c r="A4115" i="7"/>
  <c r="A4094" i="7"/>
  <c r="A2136" i="7"/>
  <c r="A2133" i="7"/>
  <c r="A1871" i="7"/>
  <c r="A6069" i="7"/>
  <c r="A3356" i="7"/>
  <c r="A2444" i="7"/>
  <c r="A5828" i="7"/>
  <c r="A5289" i="7"/>
  <c r="A4335" i="7"/>
  <c r="A2452" i="7"/>
  <c r="A4177" i="7"/>
  <c r="A3094" i="7"/>
  <c r="A4338" i="7"/>
  <c r="A4104" i="7"/>
  <c r="A3090" i="7"/>
  <c r="A3360" i="7"/>
  <c r="A4159" i="7"/>
  <c r="A3347" i="7"/>
  <c r="A3096" i="7"/>
  <c r="A4347" i="7"/>
  <c r="A2439" i="7"/>
  <c r="A2440" i="7"/>
  <c r="A3354" i="7"/>
  <c r="A2449" i="7"/>
  <c r="A4175" i="7"/>
  <c r="A4099" i="7"/>
  <c r="A3355" i="7"/>
  <c r="A4166" i="7"/>
  <c r="A4111" i="7"/>
  <c r="A4100" i="7"/>
  <c r="A4346" i="7"/>
  <c r="A2463" i="7"/>
  <c r="A4156" i="7"/>
  <c r="A1973" i="7"/>
  <c r="A1960" i="7"/>
  <c r="A1957" i="7"/>
  <c r="A1886" i="7"/>
  <c r="A1872" i="7"/>
  <c r="A2145" i="7"/>
  <c r="A2142" i="7"/>
  <c r="A6065" i="7"/>
  <c r="A6030" i="7"/>
  <c r="A4588" i="7"/>
  <c r="A4596" i="7"/>
  <c r="A4590" i="7"/>
  <c r="A4606" i="7"/>
  <c r="A4594" i="7"/>
  <c r="A4599" i="7"/>
  <c r="A4591" i="7"/>
  <c r="A4604" i="7"/>
  <c r="A4600" i="7"/>
  <c r="A4613" i="7"/>
  <c r="A4602" i="7"/>
  <c r="A4601" i="7"/>
  <c r="A4607" i="7"/>
  <c r="A4595" i="7"/>
  <c r="A4610" i="7"/>
  <c r="A4605" i="7"/>
  <c r="A4598" i="7"/>
  <c r="A4612" i="7"/>
  <c r="A4609" i="7"/>
  <c r="A4603" i="7"/>
  <c r="A4608" i="7"/>
  <c r="A4587" i="7"/>
  <c r="A4585" i="7"/>
  <c r="A4597" i="7"/>
  <c r="A4586" i="7"/>
  <c r="A1860" i="7"/>
  <c r="A1877" i="7"/>
  <c r="A1868" i="7"/>
  <c r="A1885" i="7"/>
  <c r="A1861" i="7"/>
  <c r="A1879" i="7"/>
  <c r="A1864" i="7"/>
  <c r="A1859" i="7"/>
  <c r="A1881" i="7"/>
  <c r="A1883" i="7"/>
  <c r="A1884" i="7"/>
  <c r="A1867" i="7"/>
  <c r="A1865" i="7"/>
  <c r="A1875" i="7"/>
  <c r="A1876" i="7"/>
  <c r="A1870" i="7"/>
  <c r="A1887" i="7"/>
  <c r="A5304" i="7"/>
  <c r="A5298" i="7"/>
  <c r="A5287" i="7"/>
  <c r="A5296" i="7"/>
  <c r="A5307" i="7"/>
  <c r="A5309" i="7"/>
  <c r="A5281" i="7"/>
  <c r="A5286" i="7"/>
  <c r="A5303" i="7"/>
  <c r="A5291" i="7"/>
  <c r="A5294" i="7"/>
  <c r="A5302" i="7"/>
  <c r="A5284" i="7"/>
  <c r="A5282" i="7"/>
  <c r="A5283" i="7"/>
  <c r="A5299" i="7"/>
  <c r="A5297" i="7"/>
  <c r="A5292" i="7"/>
  <c r="A5295" i="7"/>
  <c r="A5306" i="7"/>
  <c r="A5290" i="7"/>
  <c r="A5305" i="7"/>
  <c r="A5300" i="7"/>
  <c r="A5288" i="7"/>
  <c r="A5293" i="7"/>
  <c r="A600" i="7"/>
  <c r="A584" i="7"/>
  <c r="A583" i="7"/>
  <c r="A592" i="7"/>
  <c r="A611" i="7"/>
  <c r="A596" i="7"/>
  <c r="A605" i="7"/>
  <c r="A585" i="7"/>
  <c r="A591" i="7"/>
  <c r="A603" i="7"/>
  <c r="A593" i="7"/>
  <c r="A594" i="7"/>
  <c r="A597" i="7"/>
  <c r="A4150" i="7"/>
  <c r="A3083" i="7"/>
  <c r="A2465" i="7"/>
  <c r="A3352" i="7"/>
  <c r="A2457" i="7"/>
  <c r="A4096" i="7"/>
  <c r="A4167" i="7"/>
  <c r="A2441" i="7"/>
  <c r="A3358" i="7"/>
  <c r="A3078" i="7"/>
  <c r="A4169" i="7"/>
  <c r="A4154" i="7"/>
  <c r="A4343" i="7"/>
  <c r="A4157" i="7"/>
  <c r="A3346" i="7"/>
  <c r="A4325" i="7"/>
  <c r="A2451" i="7"/>
  <c r="A2443" i="7"/>
  <c r="A2455" i="7"/>
  <c r="A4160" i="7"/>
  <c r="A4118" i="7"/>
  <c r="A3097" i="7"/>
  <c r="A1964" i="7"/>
  <c r="A1952" i="7"/>
  <c r="A1968" i="7"/>
  <c r="A1956" i="7"/>
  <c r="A1961" i="7"/>
  <c r="A2124" i="7"/>
  <c r="A602" i="7"/>
  <c r="A601" i="7"/>
  <c r="A1123" i="7"/>
  <c r="A1118" i="7"/>
  <c r="A5030" i="7"/>
  <c r="A5048" i="7"/>
  <c r="A5040" i="7"/>
  <c r="A5044" i="7"/>
  <c r="A5043" i="7"/>
  <c r="A5026" i="7"/>
  <c r="A5039" i="7"/>
  <c r="A5029" i="7"/>
  <c r="A5046" i="7"/>
  <c r="A5021" i="7"/>
  <c r="A5020" i="7"/>
  <c r="A5027" i="7"/>
  <c r="A5024" i="7"/>
  <c r="A5037" i="7"/>
  <c r="A5023" i="7"/>
  <c r="A5036" i="7"/>
  <c r="A5047" i="7"/>
  <c r="A5041" i="7"/>
  <c r="A5035" i="7"/>
  <c r="A5045" i="7"/>
  <c r="A5032" i="7"/>
  <c r="A5028" i="7"/>
  <c r="A5033" i="7"/>
  <c r="A5038" i="7"/>
  <c r="A5034" i="7"/>
  <c r="A5042" i="7"/>
  <c r="A5031" i="7"/>
  <c r="A5025" i="7"/>
  <c r="A2445" i="7"/>
  <c r="A4163" i="7"/>
  <c r="A3357" i="7"/>
  <c r="A3102" i="7"/>
  <c r="A4330" i="7"/>
  <c r="A3345" i="7"/>
  <c r="A2458" i="7"/>
  <c r="A2460" i="7"/>
  <c r="A3344" i="7"/>
  <c r="A4337" i="7"/>
  <c r="A4152" i="7"/>
  <c r="A2462" i="7"/>
  <c r="A3079" i="7"/>
  <c r="A3087" i="7"/>
  <c r="A4097" i="7"/>
  <c r="A3100" i="7"/>
  <c r="A4108" i="7"/>
  <c r="A3351" i="7"/>
  <c r="A3105" i="7"/>
  <c r="A4110" i="7"/>
  <c r="A1955" i="7"/>
  <c r="A1946" i="7"/>
  <c r="A1965" i="7"/>
  <c r="A2137" i="7"/>
  <c r="A2140" i="7"/>
  <c r="A1108" i="7"/>
  <c r="A607" i="7"/>
  <c r="A1121" i="7"/>
  <c r="A1863" i="7"/>
  <c r="A587" i="7"/>
  <c r="A6325" i="7"/>
  <c r="A4593" i="7"/>
  <c r="A5805" i="7"/>
  <c r="A5814" i="7"/>
  <c r="A5830" i="7"/>
  <c r="A5831" i="7"/>
  <c r="A5813" i="7"/>
  <c r="A5810" i="7"/>
  <c r="A5808" i="7"/>
  <c r="A5827" i="7"/>
  <c r="A5819" i="7"/>
  <c r="A5817" i="7"/>
  <c r="A5809" i="7"/>
  <c r="A5823" i="7"/>
  <c r="A5803" i="7"/>
  <c r="A5826" i="7"/>
  <c r="A5806" i="7"/>
  <c r="A5812" i="7"/>
  <c r="A5824" i="7"/>
  <c r="A5818" i="7"/>
  <c r="A5825" i="7"/>
  <c r="A5807" i="7"/>
  <c r="A5804" i="7"/>
  <c r="A5829" i="7"/>
  <c r="A5821" i="7"/>
  <c r="A5820" i="7"/>
  <c r="A5816" i="7"/>
  <c r="A4332" i="7"/>
  <c r="A3342" i="7"/>
  <c r="A4340" i="7"/>
  <c r="A4161" i="7"/>
  <c r="A3341" i="7"/>
  <c r="A4339" i="7"/>
  <c r="A4168" i="7"/>
  <c r="A4165" i="7"/>
  <c r="A3088" i="7"/>
  <c r="A3082" i="7"/>
  <c r="A4093" i="7"/>
  <c r="A2448" i="7"/>
  <c r="A4153" i="7"/>
  <c r="A4119" i="7"/>
  <c r="A3091" i="7"/>
  <c r="A4162" i="7"/>
  <c r="A3353" i="7"/>
  <c r="A4114" i="7"/>
  <c r="A4329" i="7"/>
  <c r="A2454" i="7"/>
  <c r="A3343" i="7"/>
  <c r="A3362" i="7"/>
  <c r="A4341" i="7"/>
  <c r="A4326" i="7"/>
  <c r="A3363" i="7"/>
  <c r="A4102" i="7"/>
  <c r="A4342" i="7"/>
  <c r="A1962" i="7"/>
  <c r="A1963" i="7"/>
  <c r="A1951" i="7"/>
  <c r="A1948" i="7"/>
  <c r="A1947" i="7"/>
  <c r="A1117" i="7"/>
  <c r="A1114" i="7"/>
  <c r="A2135" i="7"/>
  <c r="A610" i="7"/>
  <c r="A1878" i="7"/>
  <c r="A5301" i="7"/>
  <c r="A5285" i="7"/>
  <c r="A3340" i="7"/>
  <c r="A4116" i="7"/>
  <c r="A3103" i="7"/>
  <c r="A4176" i="7"/>
  <c r="A4174" i="7"/>
  <c r="A2467" i="7"/>
  <c r="A4173" i="7"/>
  <c r="A2464" i="7"/>
  <c r="A4333" i="7"/>
  <c r="A3095" i="7"/>
  <c r="A3084" i="7"/>
  <c r="A3077" i="7"/>
  <c r="A4120" i="7"/>
  <c r="A3098" i="7"/>
  <c r="A4352" i="7"/>
  <c r="A4117" i="7"/>
  <c r="A4349" i="7"/>
  <c r="A3361" i="7"/>
  <c r="A4098" i="7"/>
  <c r="A3339" i="7"/>
  <c r="A4344" i="7"/>
  <c r="A1954" i="7"/>
  <c r="A1971" i="7"/>
  <c r="A1966" i="7"/>
  <c r="A1970" i="7"/>
  <c r="A1958" i="7"/>
  <c r="A598" i="7"/>
  <c r="A1874" i="7"/>
  <c r="A1131" i="7"/>
  <c r="A1866" i="7"/>
  <c r="A609" i="7"/>
  <c r="A2130" i="7"/>
  <c r="A588" i="7"/>
  <c r="A1128" i="7"/>
  <c r="A4611" i="7"/>
  <c r="A5022" i="7"/>
  <c r="A4589" i="7"/>
  <c r="A6008" i="7"/>
  <c r="A6007" i="7"/>
  <c r="A6006" i="7"/>
  <c r="A6015" i="7"/>
  <c r="A6026" i="7"/>
  <c r="A6017" i="7"/>
  <c r="A6034" i="7"/>
  <c r="A6021" i="7"/>
  <c r="A6011" i="7"/>
  <c r="A6033" i="7"/>
  <c r="A6031" i="7"/>
  <c r="A6013" i="7"/>
  <c r="A6016" i="7"/>
  <c r="A6029" i="7"/>
  <c r="A6009" i="7"/>
  <c r="A6019" i="7"/>
  <c r="A6032" i="7"/>
  <c r="A6028" i="7"/>
  <c r="A6010" i="7"/>
  <c r="A6018" i="7"/>
  <c r="A6024" i="7"/>
  <c r="A6014" i="7"/>
  <c r="A6027" i="7"/>
  <c r="A6012" i="7"/>
  <c r="A6020" i="7"/>
  <c r="A6025" i="7"/>
  <c r="A6074" i="7"/>
  <c r="A6084" i="7"/>
  <c r="A6079" i="7"/>
  <c r="A6081" i="7"/>
  <c r="A6089" i="7"/>
  <c r="A6078" i="7"/>
  <c r="A6071" i="7"/>
  <c r="A6086" i="7"/>
  <c r="A6083" i="7"/>
  <c r="A6091" i="7"/>
  <c r="A6070" i="7"/>
  <c r="A6067" i="7"/>
  <c r="A6077" i="7"/>
  <c r="A6068" i="7"/>
  <c r="A6072" i="7"/>
  <c r="A6087" i="7"/>
  <c r="A6088" i="7"/>
  <c r="A6080" i="7"/>
  <c r="A6085" i="7"/>
  <c r="A6064" i="7"/>
  <c r="A6092" i="7"/>
  <c r="A6066" i="7"/>
  <c r="A6075" i="7"/>
  <c r="A6082" i="7"/>
  <c r="A6090" i="7"/>
  <c r="A6073" i="7"/>
  <c r="A2131" i="7"/>
  <c r="A2143" i="7"/>
  <c r="A2144" i="7"/>
  <c r="A2141" i="7"/>
  <c r="A2146" i="7"/>
  <c r="A2121" i="7"/>
  <c r="A2126" i="7"/>
  <c r="A2123" i="7"/>
  <c r="A2148" i="7"/>
  <c r="A2134" i="7"/>
  <c r="A2129" i="7"/>
  <c r="A2132" i="7"/>
  <c r="A2128" i="7"/>
  <c r="A2122" i="7"/>
  <c r="A2127" i="7"/>
  <c r="A2125" i="7"/>
  <c r="A2139" i="7"/>
  <c r="A4155" i="7"/>
  <c r="A4151" i="7"/>
  <c r="A4095" i="7"/>
  <c r="A2446" i="7"/>
  <c r="A4327" i="7"/>
  <c r="A3338" i="7"/>
  <c r="A3099" i="7"/>
  <c r="A4324" i="7"/>
  <c r="A4112" i="7"/>
  <c r="A3085" i="7"/>
  <c r="A4178" i="7"/>
  <c r="A4092" i="7"/>
  <c r="A4350" i="7"/>
  <c r="A4331" i="7"/>
  <c r="A2459" i="7"/>
  <c r="A4171" i="7"/>
  <c r="A4334" i="7"/>
  <c r="A1969" i="7"/>
  <c r="A1953" i="7"/>
  <c r="A604" i="7"/>
  <c r="A1112" i="7"/>
  <c r="A1132" i="7"/>
  <c r="A606" i="7"/>
  <c r="A2120" i="7"/>
  <c r="A589" i="7"/>
  <c r="A590" i="7"/>
  <c r="H20" i="8" s="1"/>
  <c r="A5822" i="7"/>
  <c r="A6330" i="7"/>
  <c r="A6339" i="7"/>
  <c r="A6329" i="7"/>
  <c r="A6353" i="7"/>
  <c r="A6350" i="7"/>
  <c r="A6328" i="7"/>
  <c r="A6337" i="7"/>
  <c r="A6338" i="7"/>
  <c r="A6351" i="7"/>
  <c r="A6334" i="7"/>
  <c r="A6336" i="7"/>
  <c r="A6344" i="7"/>
  <c r="A6347" i="7"/>
  <c r="A6346" i="7"/>
  <c r="A6352" i="7"/>
  <c r="A6348" i="7"/>
  <c r="A6341" i="7"/>
  <c r="A6343" i="7"/>
  <c r="A6345" i="7"/>
  <c r="A6333" i="7"/>
  <c r="A6342" i="7"/>
  <c r="A6332" i="7"/>
  <c r="A6335" i="7"/>
  <c r="A6331" i="7"/>
  <c r="A6349" i="7"/>
  <c r="A6326" i="7"/>
  <c r="A1133" i="7"/>
  <c r="A1120" i="7"/>
  <c r="A1106" i="7"/>
  <c r="A1107" i="7"/>
  <c r="A1116" i="7"/>
  <c r="A1113" i="7"/>
  <c r="A1109" i="7"/>
  <c r="A1115" i="7"/>
  <c r="A1126" i="7"/>
  <c r="A1124" i="7"/>
  <c r="A1125" i="7"/>
  <c r="A1110" i="7"/>
  <c r="A1130" i="7"/>
  <c r="A1111" i="7"/>
  <c r="A1119" i="7"/>
  <c r="M7" i="5"/>
  <c r="G7" i="9"/>
  <c r="A3092" i="7"/>
  <c r="A2461" i="7"/>
  <c r="A3350" i="7"/>
  <c r="A4103" i="7"/>
  <c r="A3365" i="7"/>
  <c r="A3093" i="7"/>
  <c r="A4351" i="7"/>
  <c r="A4107" i="7"/>
  <c r="A4345" i="7"/>
  <c r="A2447" i="7"/>
  <c r="A2453" i="7"/>
  <c r="A4109" i="7"/>
  <c r="A1974" i="7"/>
  <c r="A1950" i="7"/>
  <c r="A1105" i="7"/>
  <c r="A1127" i="7"/>
  <c r="A1129" i="7"/>
  <c r="A586" i="7"/>
  <c r="A1869" i="7"/>
  <c r="A608" i="7"/>
  <c r="A6327" i="7"/>
  <c r="A111" i="10"/>
  <c r="A102" i="10"/>
  <c r="A121" i="10"/>
  <c r="A109" i="10"/>
  <c r="A122" i="10"/>
  <c r="A130" i="10"/>
  <c r="A137" i="10"/>
  <c r="A134" i="10"/>
  <c r="A98" i="10"/>
  <c r="A95" i="10"/>
  <c r="A105" i="10"/>
  <c r="A136" i="10"/>
  <c r="A140" i="10"/>
  <c r="A128" i="10"/>
  <c r="A114" i="10"/>
  <c r="A119" i="10"/>
  <c r="A132" i="10"/>
  <c r="A97" i="10"/>
  <c r="A116" i="10"/>
  <c r="A113" i="10"/>
  <c r="A125" i="10"/>
  <c r="A126" i="10"/>
  <c r="A124" i="10"/>
  <c r="A104" i="10"/>
  <c r="A123" i="10"/>
  <c r="A99" i="10"/>
  <c r="A101" i="10"/>
  <c r="A139" i="10"/>
  <c r="A138" i="10"/>
  <c r="A106" i="10"/>
  <c r="A108" i="10"/>
  <c r="A135" i="10"/>
  <c r="A107" i="10"/>
  <c r="A100" i="10"/>
  <c r="A120" i="10"/>
  <c r="A110" i="10"/>
  <c r="A103" i="10"/>
  <c r="A115" i="10"/>
  <c r="A112" i="10"/>
  <c r="A127" i="10"/>
  <c r="A133" i="10"/>
  <c r="A118" i="10"/>
  <c r="A129" i="10"/>
  <c r="A131" i="10"/>
  <c r="A96" i="10"/>
  <c r="A117" i="10"/>
  <c r="A55" i="10"/>
  <c r="A84" i="10"/>
  <c r="A51" i="10"/>
  <c r="A60" i="10"/>
  <c r="A91" i="10"/>
  <c r="A67" i="10"/>
  <c r="A59" i="10"/>
  <c r="A88" i="10"/>
  <c r="A50" i="10"/>
  <c r="A66" i="10"/>
  <c r="A83" i="10"/>
  <c r="A52" i="10"/>
  <c r="A53" i="10"/>
  <c r="A93" i="10"/>
  <c r="A86" i="10"/>
  <c r="A82" i="10"/>
  <c r="A90" i="10"/>
  <c r="A62" i="10"/>
  <c r="A87" i="10"/>
  <c r="A69" i="10"/>
  <c r="A65" i="10"/>
  <c r="A92" i="10"/>
  <c r="A49" i="10"/>
  <c r="A58" i="10"/>
  <c r="A63" i="10"/>
  <c r="A75" i="10"/>
  <c r="A76" i="10"/>
  <c r="A54" i="10"/>
  <c r="A81" i="10"/>
  <c r="A72" i="10"/>
  <c r="A89" i="10"/>
  <c r="A78" i="10"/>
  <c r="A68" i="10"/>
  <c r="A70" i="10"/>
  <c r="A56" i="10"/>
  <c r="A74" i="10"/>
  <c r="A57" i="10"/>
  <c r="A79" i="10"/>
  <c r="A64" i="10"/>
  <c r="A61" i="10"/>
  <c r="A80" i="10"/>
  <c r="A85" i="10"/>
  <c r="A73" i="10"/>
  <c r="A77" i="10"/>
  <c r="A71" i="10"/>
  <c r="A94" i="10"/>
  <c r="A3" i="10"/>
  <c r="A26" i="10"/>
  <c r="A19" i="10"/>
  <c r="A25" i="10"/>
  <c r="A20" i="10"/>
  <c r="A35" i="10"/>
  <c r="A47" i="10"/>
  <c r="A32" i="10"/>
  <c r="A24" i="10"/>
  <c r="A23" i="10"/>
  <c r="A29" i="10"/>
  <c r="A43" i="10"/>
  <c r="A21" i="10"/>
  <c r="A28" i="10"/>
  <c r="A31" i="10"/>
  <c r="A4" i="10"/>
  <c r="A16" i="10"/>
  <c r="A22" i="10"/>
  <c r="A46" i="10"/>
  <c r="A14" i="10"/>
  <c r="A8" i="10"/>
  <c r="A38" i="10"/>
  <c r="A12" i="10"/>
  <c r="A42" i="10"/>
  <c r="A30" i="10"/>
  <c r="A40" i="10"/>
  <c r="A44" i="10"/>
  <c r="A41" i="10"/>
  <c r="A34" i="10"/>
  <c r="A15" i="10"/>
  <c r="A9" i="10"/>
  <c r="A10" i="10"/>
  <c r="A48" i="10"/>
  <c r="A27" i="10"/>
  <c r="A45" i="10"/>
  <c r="A11" i="10"/>
  <c r="A18" i="10"/>
  <c r="A17" i="10"/>
  <c r="A6" i="10"/>
  <c r="A37" i="10"/>
  <c r="A7" i="10"/>
  <c r="A36" i="10"/>
  <c r="A13" i="10"/>
  <c r="A33" i="10"/>
  <c r="A5" i="10"/>
  <c r="A39" i="10"/>
  <c r="G10" i="8"/>
  <c r="J10" i="8"/>
  <c r="K26" i="8"/>
  <c r="E35" i="8"/>
  <c r="C15" i="8"/>
  <c r="G13" i="8"/>
  <c r="K35" i="8"/>
  <c r="F11" i="8"/>
  <c r="E25" i="8"/>
  <c r="G33" i="8"/>
  <c r="I36" i="8"/>
  <c r="H28" i="8"/>
  <c r="D35" i="8"/>
  <c r="K25" i="8"/>
  <c r="G12" i="8"/>
  <c r="F24" i="8"/>
  <c r="I14" i="8"/>
  <c r="D21" i="8"/>
  <c r="E18" i="8"/>
  <c r="K21" i="8"/>
  <c r="C29" i="8"/>
  <c r="D19" i="8"/>
  <c r="F33" i="8"/>
  <c r="K12" i="8"/>
  <c r="C17" i="8"/>
  <c r="I24" i="8"/>
  <c r="G26" i="8"/>
  <c r="C23" i="8"/>
  <c r="J25" i="8"/>
  <c r="K29" i="8"/>
  <c r="F25" i="8"/>
  <c r="D30" i="8"/>
  <c r="J38" i="5"/>
  <c r="J40" i="5"/>
  <c r="G27" i="5"/>
  <c r="G48" i="5"/>
  <c r="G77" i="5"/>
  <c r="I55" i="5"/>
  <c r="J60" i="5"/>
  <c r="J78" i="5"/>
  <c r="I20" i="5"/>
  <c r="K46" i="5"/>
  <c r="C79" i="5"/>
  <c r="C39" i="5"/>
  <c r="I49" i="5"/>
  <c r="F15" i="5"/>
  <c r="F71" i="5"/>
  <c r="G39" i="5"/>
  <c r="G79" i="5"/>
  <c r="E55" i="5"/>
  <c r="K24" i="5"/>
  <c r="I69" i="5"/>
  <c r="I71" i="5"/>
  <c r="I15" i="5"/>
  <c r="E38" i="5"/>
  <c r="G56" i="5"/>
  <c r="K16" i="5"/>
  <c r="G62" i="5"/>
  <c r="G61" i="5"/>
  <c r="F52" i="5"/>
  <c r="H29" i="5"/>
  <c r="H72" i="5"/>
  <c r="K48" i="5"/>
  <c r="E50" i="5"/>
  <c r="F12" i="5"/>
  <c r="F61" i="5"/>
  <c r="H61" i="5"/>
  <c r="C17" i="5"/>
  <c r="F80" i="5"/>
  <c r="D9" i="5"/>
  <c r="D60" i="5"/>
  <c r="E64" i="5"/>
  <c r="K55" i="5"/>
  <c r="K76" i="5"/>
  <c r="D58" i="5"/>
  <c r="D69" i="5"/>
  <c r="I58" i="5"/>
  <c r="J72" i="5"/>
  <c r="C37" i="5"/>
  <c r="J10" i="5"/>
  <c r="E33" i="5"/>
  <c r="I68" i="5"/>
  <c r="F67" i="5"/>
  <c r="D25" i="5"/>
  <c r="H25" i="5"/>
  <c r="J33" i="5"/>
  <c r="C28" i="5"/>
  <c r="K77" i="5"/>
  <c r="H54" i="5"/>
  <c r="D16" i="5"/>
  <c r="E17" i="5"/>
  <c r="H26" i="5"/>
  <c r="K8" i="5"/>
  <c r="E31" i="5"/>
  <c r="E63" i="5"/>
  <c r="C13" i="5"/>
  <c r="D37" i="5"/>
  <c r="D54" i="5"/>
  <c r="E27" i="5"/>
  <c r="F32" i="5"/>
  <c r="J67" i="5"/>
  <c r="H62" i="5"/>
  <c r="I80" i="5"/>
  <c r="F45" i="5"/>
  <c r="J39" i="5"/>
  <c r="I43" i="5"/>
  <c r="G71" i="5"/>
  <c r="J65" i="5"/>
  <c r="I51" i="5"/>
  <c r="E48" i="5"/>
  <c r="C51" i="5"/>
  <c r="G20" i="5"/>
  <c r="I65" i="5"/>
  <c r="C49" i="5"/>
  <c r="I50" i="5"/>
  <c r="G50" i="5"/>
  <c r="F13" i="5"/>
  <c r="H37" i="5"/>
  <c r="K44" i="5"/>
  <c r="K51" i="5"/>
  <c r="J9" i="5"/>
  <c r="K30" i="5"/>
  <c r="C62" i="5"/>
  <c r="H75" i="5"/>
  <c r="I44" i="5"/>
  <c r="C43" i="5"/>
  <c r="C70" i="5"/>
  <c r="I21" i="5"/>
  <c r="J14" i="5"/>
  <c r="D42" i="5"/>
  <c r="H24" i="5"/>
  <c r="G70" i="5"/>
  <c r="E73" i="5"/>
  <c r="G59" i="5"/>
  <c r="E51" i="5"/>
  <c r="G43" i="5"/>
  <c r="K69" i="5"/>
  <c r="I61" i="5"/>
  <c r="D61" i="5"/>
  <c r="F53" i="5"/>
  <c r="H69" i="5"/>
  <c r="E35" i="5"/>
  <c r="F48" i="5"/>
  <c r="C57" i="5"/>
  <c r="J59" i="5"/>
  <c r="J30" i="5"/>
  <c r="D33" i="5"/>
  <c r="F73" i="5"/>
  <c r="I59" i="5"/>
  <c r="I62" i="5"/>
  <c r="H18" i="5"/>
  <c r="C71" i="5"/>
  <c r="E18" i="5"/>
  <c r="C63" i="5"/>
  <c r="F10" i="5"/>
  <c r="D35" i="5"/>
  <c r="G33" i="5"/>
  <c r="E53" i="5"/>
  <c r="F44" i="5"/>
  <c r="K60" i="5"/>
  <c r="K12" i="5"/>
  <c r="C25" i="5"/>
  <c r="D27" i="5"/>
  <c r="C15" i="5"/>
  <c r="K78" i="5"/>
  <c r="I33" i="5"/>
  <c r="E21" i="5"/>
  <c r="D57" i="5"/>
  <c r="K56" i="5"/>
  <c r="F49" i="5"/>
  <c r="F77" i="5"/>
  <c r="D30" i="5"/>
  <c r="E60" i="5"/>
  <c r="I66" i="5"/>
  <c r="G75" i="5"/>
  <c r="J80" i="5"/>
  <c r="J55" i="5"/>
  <c r="G37" i="5"/>
  <c r="F19" i="5"/>
  <c r="E43" i="5"/>
  <c r="J62" i="5"/>
  <c r="K68" i="5"/>
  <c r="E41" i="5"/>
  <c r="D34" i="5"/>
  <c r="I31" i="5"/>
  <c r="C40" i="5"/>
  <c r="E58" i="5"/>
  <c r="H80" i="5"/>
  <c r="C36" i="5"/>
  <c r="H35" i="5"/>
  <c r="D66" i="5"/>
  <c r="E68" i="5"/>
  <c r="F46" i="5"/>
  <c r="D19" i="5"/>
  <c r="H28" i="5"/>
  <c r="G22" i="5"/>
  <c r="D36" i="5"/>
  <c r="D8" i="5"/>
  <c r="H36" i="5"/>
  <c r="H66" i="5"/>
  <c r="G9" i="5"/>
  <c r="G23" i="5"/>
  <c r="D64" i="5"/>
  <c r="D15" i="5"/>
  <c r="K65" i="5"/>
  <c r="G34" i="5"/>
  <c r="I8" i="5"/>
  <c r="I28" i="5"/>
  <c r="K73" i="5"/>
  <c r="D67" i="5"/>
  <c r="I35" i="5"/>
  <c r="I11" i="5"/>
  <c r="J66" i="5"/>
  <c r="D56" i="5"/>
  <c r="K38" i="5"/>
  <c r="F25" i="5"/>
  <c r="D55" i="5"/>
  <c r="K61" i="5"/>
  <c r="M61" i="5" s="1"/>
  <c r="F31" i="5"/>
  <c r="E44" i="5"/>
  <c r="H15" i="5"/>
  <c r="H16" i="5"/>
  <c r="G47" i="5"/>
  <c r="H78" i="5"/>
  <c r="D13" i="5"/>
  <c r="F43" i="5"/>
  <c r="H67" i="5"/>
  <c r="J16" i="5"/>
  <c r="C72" i="5"/>
  <c r="F37" i="5"/>
  <c r="K41" i="5"/>
  <c r="D80" i="5"/>
  <c r="I60" i="5"/>
  <c r="K17" i="5"/>
  <c r="D31" i="5"/>
  <c r="J35" i="5"/>
  <c r="G53" i="5"/>
  <c r="D26" i="5"/>
  <c r="I57" i="5"/>
  <c r="E10" i="5"/>
  <c r="H64" i="5"/>
  <c r="D72" i="5"/>
  <c r="C29" i="5"/>
  <c r="E80" i="5"/>
  <c r="F36" i="5"/>
  <c r="E57" i="5"/>
  <c r="J46" i="5"/>
  <c r="G21" i="5"/>
  <c r="K15" i="5"/>
  <c r="I78" i="5"/>
  <c r="C55" i="5"/>
  <c r="C32" i="5"/>
  <c r="F55" i="5"/>
  <c r="I12" i="5"/>
  <c r="H30" i="5"/>
  <c r="K11" i="5"/>
  <c r="J8" i="5"/>
  <c r="E15" i="5"/>
  <c r="H10" i="5"/>
  <c r="K36" i="5"/>
  <c r="J49" i="5"/>
  <c r="J79" i="5"/>
  <c r="J24" i="5"/>
  <c r="I10" i="5"/>
  <c r="I74" i="5"/>
  <c r="F76" i="5"/>
  <c r="I39" i="5"/>
  <c r="H52" i="5"/>
  <c r="G80" i="5"/>
  <c r="H8" i="5"/>
  <c r="F58" i="5"/>
  <c r="C77" i="5"/>
  <c r="F75" i="5"/>
  <c r="K29" i="5"/>
  <c r="G18" i="5"/>
  <c r="J58" i="5"/>
  <c r="F66" i="5"/>
  <c r="F62" i="5"/>
  <c r="G73" i="5"/>
  <c r="J53" i="5"/>
  <c r="E30" i="5"/>
  <c r="H27" i="5"/>
  <c r="J54" i="5"/>
  <c r="H71" i="5"/>
  <c r="K72" i="5"/>
  <c r="F33" i="5"/>
  <c r="I70" i="5"/>
  <c r="F9" i="5"/>
  <c r="K21" i="5"/>
  <c r="E52" i="5"/>
  <c r="J43" i="5"/>
  <c r="C38" i="5"/>
  <c r="E34" i="5"/>
  <c r="E79" i="5"/>
  <c r="J15" i="5"/>
  <c r="G58" i="5"/>
  <c r="G16" i="5"/>
  <c r="K66" i="5"/>
  <c r="D47" i="5"/>
  <c r="E54" i="5"/>
  <c r="E39" i="5"/>
  <c r="I34" i="5"/>
  <c r="H11" i="5"/>
  <c r="D52" i="5"/>
  <c r="C66" i="5"/>
  <c r="I63" i="5"/>
  <c r="F72" i="5"/>
  <c r="K35" i="5"/>
  <c r="I56" i="5"/>
  <c r="C46" i="5"/>
  <c r="J23" i="5"/>
  <c r="K25" i="5"/>
  <c r="H49" i="5"/>
  <c r="H68" i="5"/>
  <c r="C75" i="5"/>
  <c r="E26" i="5"/>
  <c r="C67" i="5"/>
  <c r="C20" i="5"/>
  <c r="F41" i="5"/>
  <c r="J36" i="5"/>
  <c r="C76" i="5"/>
  <c r="K63" i="5"/>
  <c r="F24" i="5"/>
  <c r="D75" i="5"/>
  <c r="F51" i="5"/>
  <c r="I54" i="5"/>
  <c r="G66" i="5"/>
  <c r="I37" i="5"/>
  <c r="G35" i="5"/>
  <c r="I41" i="5"/>
  <c r="H38" i="5"/>
  <c r="G65" i="5"/>
  <c r="D38" i="5"/>
  <c r="C27" i="5"/>
  <c r="D39" i="5"/>
  <c r="C16" i="5"/>
  <c r="I18" i="5"/>
  <c r="D18" i="5"/>
  <c r="K39" i="5"/>
  <c r="G42" i="5"/>
  <c r="C74" i="5"/>
  <c r="I14" i="5"/>
  <c r="E71" i="5"/>
  <c r="K27" i="5"/>
  <c r="M27" i="5" s="1"/>
  <c r="H59" i="5"/>
  <c r="C19" i="5"/>
  <c r="G29" i="5"/>
  <c r="E19" i="5"/>
  <c r="E75" i="5"/>
  <c r="D71" i="5"/>
  <c r="J69" i="5"/>
  <c r="K74" i="5"/>
  <c r="K9" i="5"/>
  <c r="M9" i="5" s="1"/>
  <c r="D10" i="5"/>
  <c r="H12" i="5"/>
  <c r="H65" i="5"/>
  <c r="H20" i="5"/>
  <c r="H33" i="5"/>
  <c r="G15" i="5"/>
  <c r="K47" i="5"/>
  <c r="G78" i="5"/>
  <c r="G69" i="5"/>
  <c r="K13" i="5"/>
  <c r="E12" i="5"/>
  <c r="F68" i="5"/>
  <c r="J51" i="5"/>
  <c r="E69" i="5"/>
  <c r="C64" i="5"/>
  <c r="E16" i="5"/>
  <c r="I64" i="5"/>
  <c r="J28" i="5"/>
  <c r="G26" i="5"/>
  <c r="J50" i="5"/>
  <c r="J61" i="5"/>
  <c r="E13" i="5"/>
  <c r="C59" i="5"/>
  <c r="E24" i="5"/>
  <c r="H39" i="5"/>
  <c r="F40" i="5"/>
  <c r="H34" i="5"/>
  <c r="K20" i="5"/>
  <c r="J42" i="5"/>
  <c r="J18" i="5"/>
  <c r="G72" i="5"/>
  <c r="C80" i="5"/>
  <c r="K10" i="5"/>
  <c r="J74" i="5"/>
  <c r="H79" i="5"/>
  <c r="I19" i="5"/>
  <c r="G55" i="5"/>
  <c r="H51" i="5"/>
  <c r="J68" i="5"/>
  <c r="H19" i="5"/>
  <c r="J52" i="5"/>
  <c r="I26" i="5"/>
  <c r="E46" i="5"/>
  <c r="E66" i="5"/>
  <c r="F28" i="5"/>
  <c r="D43" i="5"/>
  <c r="K31" i="5"/>
  <c r="I46" i="5"/>
  <c r="J48" i="5"/>
  <c r="I75" i="5"/>
  <c r="D12" i="5"/>
  <c r="C48" i="5"/>
  <c r="K34" i="5"/>
  <c r="M34" i="5" s="1"/>
  <c r="C34" i="5"/>
  <c r="K80" i="5"/>
  <c r="K70" i="5"/>
  <c r="G36" i="5"/>
  <c r="H31" i="5"/>
  <c r="I17" i="5"/>
  <c r="F69" i="5"/>
  <c r="F60" i="5"/>
  <c r="I47" i="5"/>
  <c r="G57" i="5"/>
  <c r="J77" i="5"/>
  <c r="C10" i="5"/>
  <c r="I79" i="5"/>
  <c r="C73" i="5"/>
  <c r="F39" i="5"/>
  <c r="F47" i="5"/>
  <c r="K37" i="5"/>
  <c r="J31" i="5"/>
  <c r="D41" i="5"/>
  <c r="K22" i="5"/>
  <c r="I29" i="5"/>
  <c r="G63" i="5"/>
  <c r="C23" i="5"/>
  <c r="E67" i="5"/>
  <c r="G10" i="5"/>
  <c r="K53" i="5"/>
  <c r="D44" i="5"/>
  <c r="J25" i="5"/>
  <c r="H47" i="5"/>
  <c r="C45" i="5"/>
  <c r="F11" i="5"/>
  <c r="F54" i="5"/>
  <c r="E77" i="5"/>
  <c r="C52" i="5"/>
  <c r="C14" i="5"/>
  <c r="E8" i="5"/>
  <c r="F70" i="5"/>
  <c r="K28" i="5"/>
  <c r="G31" i="5"/>
  <c r="F23" i="5"/>
  <c r="G60" i="5"/>
  <c r="H40" i="5"/>
  <c r="C12" i="5"/>
  <c r="D40" i="5"/>
  <c r="J13" i="5"/>
  <c r="J12" i="5"/>
  <c r="E36" i="5"/>
  <c r="E28" i="5"/>
  <c r="E59" i="5"/>
  <c r="G14" i="5"/>
  <c r="I52" i="5"/>
  <c r="H22" i="5"/>
  <c r="G41" i="5"/>
  <c r="K43" i="5"/>
  <c r="D63" i="5"/>
  <c r="H32" i="5"/>
  <c r="D22" i="5"/>
  <c r="K23" i="5"/>
  <c r="I36" i="5"/>
  <c r="E62" i="5"/>
  <c r="E72" i="5"/>
  <c r="G38" i="5"/>
  <c r="I48" i="5"/>
  <c r="F64" i="5"/>
  <c r="D68" i="5"/>
  <c r="I77" i="5"/>
  <c r="J22" i="5"/>
  <c r="H73" i="5"/>
  <c r="F21" i="5"/>
  <c r="F42" i="5"/>
  <c r="H45" i="5"/>
  <c r="I53" i="5"/>
  <c r="C44" i="5"/>
  <c r="K62" i="5"/>
  <c r="I13" i="5"/>
  <c r="J20" i="5"/>
  <c r="D74" i="5"/>
  <c r="I38" i="5"/>
  <c r="G12" i="5"/>
  <c r="G68" i="5"/>
  <c r="K19" i="5"/>
  <c r="K32" i="5"/>
  <c r="D20" i="5"/>
  <c r="H43" i="5"/>
  <c r="K45" i="5"/>
  <c r="D65" i="5"/>
  <c r="H17" i="5"/>
  <c r="C8" i="5"/>
  <c r="F27" i="5"/>
  <c r="H41" i="5"/>
  <c r="F18" i="5"/>
  <c r="H44" i="5"/>
  <c r="E23" i="5"/>
  <c r="E49" i="5"/>
  <c r="I42" i="5"/>
  <c r="H76" i="5"/>
  <c r="D23" i="5"/>
  <c r="G67" i="5"/>
  <c r="D78" i="5"/>
  <c r="F59" i="5"/>
  <c r="J75" i="5"/>
  <c r="H50" i="5"/>
  <c r="K26" i="5"/>
  <c r="F65" i="5"/>
  <c r="E20" i="5"/>
  <c r="J56" i="5"/>
  <c r="C58" i="5"/>
  <c r="C68" i="5"/>
  <c r="C26" i="5"/>
  <c r="K33" i="5"/>
  <c r="G8" i="5"/>
  <c r="H23" i="5"/>
  <c r="E29" i="5"/>
  <c r="H70" i="5"/>
  <c r="D24" i="5"/>
  <c r="G24" i="5"/>
  <c r="E40" i="5"/>
  <c r="J27" i="5"/>
  <c r="J76" i="5"/>
  <c r="G54" i="5"/>
  <c r="C18" i="5"/>
  <c r="I23" i="5"/>
  <c r="E42" i="5"/>
  <c r="G44" i="5"/>
  <c r="H55" i="5"/>
  <c r="E70" i="5"/>
  <c r="C33" i="5"/>
  <c r="J26" i="5"/>
  <c r="D51" i="5"/>
  <c r="F8" i="5"/>
  <c r="D14" i="5"/>
  <c r="H14" i="5"/>
  <c r="J29" i="5"/>
  <c r="C42" i="5"/>
  <c r="E25" i="5"/>
  <c r="H13" i="5"/>
  <c r="C31" i="5"/>
  <c r="G17" i="5"/>
  <c r="F14" i="5"/>
  <c r="K58" i="5"/>
  <c r="J41" i="5"/>
  <c r="C35" i="5"/>
  <c r="F56" i="5"/>
  <c r="E37" i="5"/>
  <c r="D50" i="5"/>
  <c r="C24" i="5"/>
  <c r="D53" i="5"/>
  <c r="F38" i="5"/>
  <c r="F35" i="5"/>
  <c r="C30" i="5"/>
  <c r="G46" i="5"/>
  <c r="J73" i="5"/>
  <c r="D62" i="5"/>
  <c r="I72" i="5"/>
  <c r="I16" i="5"/>
  <c r="I24" i="5"/>
  <c r="G11" i="5"/>
  <c r="F20" i="5"/>
  <c r="E76" i="5"/>
  <c r="J11" i="5"/>
  <c r="F74" i="5"/>
  <c r="C78" i="5"/>
  <c r="J71" i="5"/>
  <c r="D73" i="5"/>
  <c r="H48" i="5"/>
  <c r="J19" i="5"/>
  <c r="E47" i="5"/>
  <c r="G32" i="5"/>
  <c r="G64" i="5"/>
  <c r="D17" i="5"/>
  <c r="H63" i="5"/>
  <c r="I30" i="5"/>
  <c r="F26" i="5"/>
  <c r="K50" i="5"/>
  <c r="M50" i="5" s="1"/>
  <c r="J47" i="5"/>
  <c r="C53" i="5"/>
  <c r="C60" i="5"/>
  <c r="H9" i="5"/>
  <c r="K67" i="5"/>
  <c r="C22" i="5"/>
  <c r="K64" i="5"/>
  <c r="E65" i="5"/>
  <c r="K42" i="5"/>
  <c r="K40" i="5"/>
  <c r="I32" i="5"/>
  <c r="D49" i="5"/>
  <c r="C61" i="5"/>
  <c r="C21" i="5"/>
  <c r="F50" i="5"/>
  <c r="K79" i="5"/>
  <c r="E56" i="5"/>
  <c r="G13" i="5"/>
  <c r="J32" i="5"/>
  <c r="C47" i="5"/>
  <c r="E32" i="5"/>
  <c r="D48" i="5"/>
  <c r="E45" i="5"/>
  <c r="D21" i="5"/>
  <c r="E22" i="5"/>
  <c r="D32" i="5"/>
  <c r="G51" i="5"/>
  <c r="C9" i="5"/>
  <c r="I67" i="5"/>
  <c r="E78" i="5"/>
  <c r="J17" i="5"/>
  <c r="K18" i="5"/>
  <c r="E14" i="5"/>
  <c r="I76" i="5"/>
  <c r="H53" i="5"/>
  <c r="J70" i="5"/>
  <c r="K59" i="5"/>
  <c r="D45" i="5"/>
  <c r="G19" i="5"/>
  <c r="K57" i="5"/>
  <c r="H77" i="5"/>
  <c r="G40" i="5"/>
  <c r="I73" i="5"/>
  <c r="K71" i="5"/>
  <c r="M71" i="5" s="1"/>
  <c r="F78" i="5"/>
  <c r="G49" i="5"/>
  <c r="F16" i="5"/>
  <c r="E11" i="5"/>
  <c r="G45" i="5"/>
  <c r="F63" i="5"/>
  <c r="C56" i="5"/>
  <c r="F34" i="5"/>
  <c r="F57" i="5"/>
  <c r="I40" i="5"/>
  <c r="H60" i="5"/>
  <c r="D77" i="5"/>
  <c r="I22" i="5"/>
  <c r="C54" i="5"/>
  <c r="D46" i="5"/>
  <c r="K14" i="5"/>
  <c r="M14" i="5" s="1"/>
  <c r="J37" i="5"/>
  <c r="G28" i="5"/>
  <c r="E74" i="5"/>
  <c r="J63" i="5"/>
  <c r="D28" i="5"/>
  <c r="J21" i="5"/>
  <c r="G74" i="5"/>
  <c r="E9" i="5"/>
  <c r="I27" i="5"/>
  <c r="H57" i="5"/>
  <c r="H21" i="5"/>
  <c r="D79" i="5"/>
  <c r="C50" i="5"/>
  <c r="F29" i="5"/>
  <c r="K54" i="5"/>
  <c r="C41" i="5"/>
  <c r="J44" i="5"/>
  <c r="H74" i="5"/>
  <c r="H56" i="5"/>
  <c r="F17" i="5"/>
  <c r="I45" i="5"/>
  <c r="C69" i="5"/>
  <c r="E61" i="5"/>
  <c r="I9" i="5"/>
  <c r="F22" i="5"/>
  <c r="G52" i="5"/>
  <c r="K52" i="5"/>
  <c r="H58" i="5"/>
  <c r="H42" i="5"/>
  <c r="J45" i="5"/>
  <c r="K75" i="5"/>
  <c r="M75" i="5" s="1"/>
  <c r="D76" i="5"/>
  <c r="J57" i="5"/>
  <c r="D70" i="5"/>
  <c r="I25" i="5"/>
  <c r="F30" i="5"/>
  <c r="C11" i="5"/>
  <c r="D59" i="5"/>
  <c r="H46" i="5"/>
  <c r="C65" i="5"/>
  <c r="G30" i="5"/>
  <c r="F79" i="5"/>
  <c r="G25" i="5"/>
  <c r="G76" i="5"/>
  <c r="D29" i="5"/>
  <c r="D11" i="5"/>
  <c r="K49" i="5"/>
  <c r="J34" i="5"/>
  <c r="J64" i="5"/>
  <c r="M53" i="5" l="1"/>
  <c r="M80" i="5"/>
  <c r="M77" i="5"/>
  <c r="M47" i="5"/>
  <c r="M23" i="5"/>
  <c r="M62" i="5"/>
  <c r="M49" i="5"/>
  <c r="M37" i="5"/>
  <c r="M18" i="5"/>
  <c r="M79" i="5"/>
  <c r="M54" i="5"/>
  <c r="I26" i="8"/>
  <c r="C38" i="8"/>
  <c r="H13" i="8"/>
  <c r="H21" i="8"/>
  <c r="I19" i="8"/>
  <c r="C13" i="8"/>
  <c r="C18" i="8"/>
  <c r="K16" i="8"/>
  <c r="G18" i="8"/>
  <c r="D24" i="8"/>
  <c r="G37" i="8"/>
  <c r="I17" i="8"/>
  <c r="J11" i="8"/>
  <c r="K32" i="8"/>
  <c r="I27" i="8"/>
  <c r="I29" i="8"/>
  <c r="F17" i="8"/>
  <c r="G22" i="8"/>
  <c r="G19" i="8"/>
  <c r="G28" i="8"/>
  <c r="K17" i="8"/>
  <c r="H30" i="8"/>
  <c r="I38" i="8"/>
  <c r="G34" i="8"/>
  <c r="I34" i="8"/>
  <c r="J20" i="8"/>
  <c r="F13" i="8"/>
  <c r="G11" i="8"/>
  <c r="J28" i="8"/>
  <c r="J17" i="8"/>
  <c r="D22" i="8"/>
  <c r="I21" i="8"/>
  <c r="H18" i="8"/>
  <c r="J30" i="8"/>
  <c r="J37" i="8"/>
  <c r="C32" i="8"/>
  <c r="E11" i="8"/>
  <c r="K37" i="8"/>
  <c r="J16" i="8"/>
  <c r="I15" i="8"/>
  <c r="D11" i="8"/>
  <c r="G29" i="8"/>
  <c r="I16" i="8"/>
  <c r="H25" i="8"/>
  <c r="F18" i="8"/>
  <c r="H16" i="8"/>
  <c r="E14" i="8"/>
  <c r="F31" i="8"/>
  <c r="E20" i="8"/>
  <c r="I28" i="8"/>
  <c r="G31" i="8"/>
  <c r="E17" i="8"/>
  <c r="H19" i="8"/>
  <c r="C14" i="8"/>
  <c r="E16" i="8"/>
  <c r="C11" i="8"/>
  <c r="K24" i="8"/>
  <c r="C10" i="8"/>
  <c r="J21" i="8"/>
  <c r="C37" i="8"/>
  <c r="C26" i="8"/>
  <c r="D27" i="8"/>
  <c r="H37" i="8"/>
  <c r="D23" i="8"/>
  <c r="J18" i="8"/>
  <c r="M48" i="5"/>
  <c r="D14" i="8"/>
  <c r="J31" i="8"/>
  <c r="I23" i="8"/>
  <c r="H33" i="8"/>
  <c r="G24" i="8"/>
  <c r="I12" i="8"/>
  <c r="I22" i="8"/>
  <c r="F15" i="8"/>
  <c r="G15" i="8"/>
  <c r="H10" i="8"/>
  <c r="E13" i="8"/>
  <c r="D25" i="8"/>
  <c r="K38" i="8"/>
  <c r="K27" i="8"/>
  <c r="K19" i="8"/>
  <c r="E31" i="8"/>
  <c r="D18" i="8"/>
  <c r="G25" i="8"/>
  <c r="I37" i="8"/>
  <c r="K31" i="8"/>
  <c r="E24" i="8"/>
  <c r="H11" i="8"/>
  <c r="E23" i="8"/>
  <c r="G38" i="8"/>
  <c r="D32" i="8"/>
  <c r="K28" i="8"/>
  <c r="E30" i="8"/>
  <c r="K23" i="8"/>
  <c r="F10" i="8"/>
  <c r="C19" i="8"/>
  <c r="D15" i="8"/>
  <c r="K33" i="8"/>
  <c r="J35" i="8"/>
  <c r="K18" i="8"/>
  <c r="J12" i="8"/>
  <c r="D13" i="8"/>
  <c r="C20" i="8"/>
  <c r="G14" i="8"/>
  <c r="I13" i="8"/>
  <c r="H12" i="8"/>
  <c r="E33" i="8"/>
  <c r="C35" i="8"/>
  <c r="H34" i="8"/>
  <c r="F23" i="8"/>
  <c r="D20" i="8"/>
  <c r="F35" i="8"/>
  <c r="C25" i="8"/>
  <c r="E36" i="8"/>
  <c r="I20" i="8"/>
  <c r="H14" i="8"/>
  <c r="G36" i="8"/>
  <c r="I35" i="8"/>
  <c r="H24" i="8"/>
  <c r="G21" i="8"/>
  <c r="H15" i="8"/>
  <c r="C24" i="8"/>
  <c r="G17" i="8"/>
  <c r="F21" i="8"/>
  <c r="G27" i="8"/>
  <c r="C31" i="8"/>
  <c r="F29" i="8"/>
  <c r="K13" i="8"/>
  <c r="I31" i="8"/>
  <c r="C36" i="8"/>
  <c r="D38" i="8"/>
  <c r="M42" i="5"/>
  <c r="M26" i="5"/>
  <c r="J34" i="8"/>
  <c r="I32" i="8"/>
  <c r="D37" i="8"/>
  <c r="I11" i="8"/>
  <c r="J27" i="8"/>
  <c r="E22" i="8"/>
  <c r="E19" i="8"/>
  <c r="F20" i="8"/>
  <c r="H27" i="8"/>
  <c r="E34" i="8"/>
  <c r="H35" i="8"/>
  <c r="E27" i="8"/>
  <c r="C22" i="8"/>
  <c r="I25" i="8"/>
  <c r="F27" i="8"/>
  <c r="F22" i="8"/>
  <c r="I33" i="8"/>
  <c r="I10" i="8"/>
  <c r="H31" i="8"/>
  <c r="E28" i="8"/>
  <c r="H38" i="8"/>
  <c r="K11" i="8"/>
  <c r="C12" i="8"/>
  <c r="E15" i="8"/>
  <c r="J22" i="8"/>
  <c r="K20" i="8"/>
  <c r="F38" i="8"/>
  <c r="G35" i="8"/>
  <c r="F16" i="8"/>
  <c r="I30" i="8"/>
  <c r="E12" i="8"/>
  <c r="H17" i="8"/>
  <c r="J23" i="8"/>
  <c r="H29" i="8"/>
  <c r="D12" i="8"/>
  <c r="F30" i="8"/>
  <c r="J29" i="8"/>
  <c r="C16" i="8"/>
  <c r="J14" i="8"/>
  <c r="D28" i="8"/>
  <c r="E29" i="8"/>
  <c r="D29" i="8"/>
  <c r="F28" i="8"/>
  <c r="K22" i="8"/>
  <c r="H23" i="8"/>
  <c r="F37" i="8"/>
  <c r="D34" i="8"/>
  <c r="D33" i="8"/>
  <c r="J32" i="8"/>
  <c r="E38" i="8"/>
  <c r="G23" i="8"/>
  <c r="J38" i="8"/>
  <c r="F12" i="8"/>
  <c r="G16" i="8"/>
  <c r="H22" i="8"/>
  <c r="E10" i="8"/>
  <c r="C33" i="8"/>
  <c r="J13" i="8"/>
  <c r="F26" i="8"/>
  <c r="D31" i="8"/>
  <c r="F36" i="8"/>
  <c r="K36" i="8"/>
  <c r="D16" i="8"/>
  <c r="H36" i="8"/>
  <c r="G32" i="8"/>
  <c r="H26" i="8"/>
  <c r="E37" i="8"/>
  <c r="D17" i="8"/>
  <c r="C34" i="8"/>
  <c r="D10" i="8"/>
  <c r="C28" i="8"/>
  <c r="I18" i="8"/>
  <c r="K30" i="8"/>
  <c r="F14" i="8"/>
  <c r="F32" i="8"/>
  <c r="G30" i="8"/>
  <c r="C21" i="8"/>
  <c r="D36" i="8"/>
  <c r="G20" i="8"/>
  <c r="K34" i="8"/>
  <c r="J36" i="8"/>
  <c r="E32" i="8"/>
  <c r="K15" i="8"/>
  <c r="J15" i="8"/>
  <c r="J19" i="8"/>
  <c r="K14" i="8"/>
  <c r="C27" i="8"/>
  <c r="F34" i="8"/>
  <c r="H32" i="8"/>
  <c r="K10" i="8"/>
  <c r="J33" i="8"/>
  <c r="J24" i="8"/>
  <c r="J26" i="8"/>
  <c r="F19" i="8"/>
  <c r="D26" i="8"/>
  <c r="M65" i="5"/>
  <c r="M78" i="5"/>
  <c r="M28" i="5"/>
  <c r="M35" i="5"/>
  <c r="M36" i="5"/>
  <c r="M29" i="5"/>
  <c r="M30" i="5"/>
  <c r="M32" i="5"/>
  <c r="M31" i="5"/>
  <c r="M74" i="5"/>
  <c r="M25" i="5"/>
  <c r="M11" i="5"/>
  <c r="M19" i="5"/>
  <c r="M41" i="5"/>
  <c r="M38" i="5"/>
  <c r="M44" i="5"/>
  <c r="E26" i="8"/>
  <c r="M8" i="5"/>
  <c r="M43" i="5"/>
  <c r="M52" i="5"/>
  <c r="M64" i="5"/>
  <c r="M45" i="5"/>
  <c r="M13" i="5"/>
  <c r="M39" i="5"/>
  <c r="M24" i="5"/>
  <c r="M68" i="5"/>
  <c r="M20" i="5"/>
  <c r="M72" i="5"/>
  <c r="M57" i="5"/>
  <c r="M33" i="5"/>
  <c r="M58" i="5"/>
  <c r="M22" i="5"/>
  <c r="M10" i="5"/>
  <c r="M63" i="5"/>
  <c r="M66" i="5"/>
  <c r="M17" i="5"/>
  <c r="M76" i="5"/>
  <c r="M46" i="5"/>
  <c r="M59" i="5"/>
  <c r="M67" i="5"/>
  <c r="M70" i="5"/>
  <c r="M21" i="5"/>
  <c r="M15" i="5"/>
  <c r="M73" i="5"/>
  <c r="M56" i="5"/>
  <c r="M12" i="5"/>
  <c r="M69" i="5"/>
  <c r="M55" i="5"/>
  <c r="M16" i="5"/>
  <c r="M60" i="5"/>
  <c r="M51" i="5"/>
  <c r="E21" i="8"/>
  <c r="C30" i="8"/>
  <c r="M40" i="5"/>
  <c r="K10" i="9"/>
  <c r="J16" i="9"/>
  <c r="C24" i="9"/>
  <c r="F58" i="9"/>
  <c r="H46" i="9"/>
  <c r="K21" i="9"/>
  <c r="H50" i="9"/>
  <c r="K14" i="9"/>
  <c r="H33" i="9"/>
  <c r="E28" i="9"/>
  <c r="E27" i="9"/>
  <c r="D34" i="9"/>
  <c r="H55" i="9"/>
  <c r="C56" i="9"/>
  <c r="D30" i="9"/>
  <c r="H12" i="9"/>
  <c r="C12" i="9"/>
  <c r="D27" i="9"/>
  <c r="C34" i="9"/>
  <c r="H29" i="9"/>
  <c r="D50" i="9"/>
  <c r="K57" i="9"/>
  <c r="K20" i="9"/>
  <c r="J58" i="9"/>
  <c r="D41" i="9"/>
  <c r="K51" i="9"/>
  <c r="C26" i="9"/>
  <c r="I45" i="9"/>
  <c r="K26" i="9"/>
  <c r="J25" i="9"/>
  <c r="J11" i="9"/>
  <c r="G53" i="9"/>
  <c r="C19" i="9"/>
  <c r="F20" i="9"/>
  <c r="G58" i="9"/>
  <c r="C29" i="9"/>
  <c r="E13" i="9"/>
  <c r="J17" i="9"/>
  <c r="G27" i="9"/>
  <c r="K56" i="9"/>
  <c r="E55" i="9"/>
  <c r="C39" i="9"/>
  <c r="E41" i="9"/>
  <c r="F15" i="9"/>
  <c r="K17" i="9"/>
  <c r="G8" i="9"/>
  <c r="F55" i="9"/>
  <c r="G50" i="9"/>
  <c r="I50" i="9"/>
  <c r="H48" i="9"/>
  <c r="D23" i="9"/>
  <c r="K34" i="9"/>
  <c r="I55" i="9"/>
  <c r="H45" i="9"/>
  <c r="C35" i="9"/>
  <c r="D45" i="9"/>
  <c r="C38" i="9"/>
  <c r="K53" i="9"/>
  <c r="G41" i="9"/>
  <c r="K50" i="9"/>
  <c r="D35" i="9"/>
  <c r="F8" i="9"/>
  <c r="G13" i="9"/>
  <c r="I56" i="9"/>
  <c r="J50" i="9"/>
  <c r="J37" i="9"/>
  <c r="K48" i="9"/>
  <c r="H36" i="9"/>
  <c r="F12" i="9"/>
  <c r="D42" i="9"/>
  <c r="H26" i="9"/>
  <c r="I25" i="9"/>
  <c r="K38" i="9"/>
  <c r="I52" i="9"/>
  <c r="H23" i="9"/>
  <c r="I12" i="9"/>
  <c r="D36" i="9"/>
  <c r="F39" i="9"/>
  <c r="J55" i="9"/>
  <c r="F25" i="9"/>
  <c r="G30" i="9"/>
  <c r="J51" i="9"/>
  <c r="F16" i="9"/>
  <c r="I19" i="9"/>
  <c r="G35" i="9"/>
  <c r="F44" i="9"/>
  <c r="J36" i="9"/>
  <c r="E54" i="9"/>
  <c r="I16" i="9"/>
  <c r="G45" i="9"/>
  <c r="E29" i="9"/>
  <c r="J39" i="9"/>
  <c r="G21" i="9"/>
  <c r="K32" i="9"/>
  <c r="D20" i="9"/>
  <c r="I23" i="9"/>
  <c r="C53" i="9"/>
  <c r="G12" i="9"/>
  <c r="D18" i="9"/>
  <c r="G44" i="9"/>
  <c r="C33" i="9"/>
  <c r="E53" i="9"/>
  <c r="H57" i="9"/>
  <c r="E44" i="9"/>
  <c r="J14" i="9"/>
  <c r="C23" i="9"/>
  <c r="I51" i="9"/>
  <c r="K54" i="9"/>
  <c r="K41" i="9"/>
  <c r="F19" i="9"/>
  <c r="K23" i="9"/>
  <c r="G47" i="9"/>
  <c r="J34" i="9"/>
  <c r="G19" i="9"/>
  <c r="H41" i="9"/>
  <c r="D8" i="9"/>
  <c r="E42" i="9"/>
  <c r="H51" i="9"/>
  <c r="F47" i="9"/>
  <c r="H28" i="9"/>
  <c r="E51" i="9"/>
  <c r="F21" i="9"/>
  <c r="G54" i="9"/>
  <c r="I29" i="9"/>
  <c r="D12" i="9"/>
  <c r="J12" i="9"/>
  <c r="F10" i="9"/>
  <c r="E23" i="9"/>
  <c r="G28" i="9"/>
  <c r="D37" i="9"/>
  <c r="D32" i="9"/>
  <c r="D10" i="9"/>
  <c r="E37" i="9"/>
  <c r="I34" i="9"/>
  <c r="F26" i="9"/>
  <c r="D58" i="9"/>
  <c r="H19" i="9"/>
  <c r="C43" i="9"/>
  <c r="G17" i="9"/>
  <c r="J18" i="9"/>
  <c r="I14" i="9"/>
  <c r="I27" i="9"/>
  <c r="J53" i="9"/>
  <c r="E46" i="9"/>
  <c r="F33" i="9"/>
  <c r="G26" i="9"/>
  <c r="D15" i="9"/>
  <c r="H17" i="9"/>
  <c r="H24" i="9"/>
  <c r="K33" i="9"/>
  <c r="K25" i="9"/>
  <c r="I26" i="9"/>
  <c r="E11" i="9"/>
  <c r="C46" i="9"/>
  <c r="G15" i="9"/>
  <c r="F17" i="9"/>
  <c r="D54" i="9"/>
  <c r="J19" i="9"/>
  <c r="E50" i="9"/>
  <c r="C30" i="9"/>
  <c r="I32" i="9"/>
  <c r="H14" i="9"/>
  <c r="F53" i="9"/>
  <c r="D55" i="9"/>
  <c r="K44" i="9"/>
  <c r="G20" i="9"/>
  <c r="I54" i="9"/>
  <c r="D47" i="9"/>
  <c r="E8" i="9"/>
  <c r="J15" i="9"/>
  <c r="I46" i="9"/>
  <c r="H44" i="9"/>
  <c r="E35" i="9"/>
  <c r="H42" i="9"/>
  <c r="J46" i="9"/>
  <c r="H43" i="9"/>
  <c r="E38" i="9"/>
  <c r="E14" i="9"/>
  <c r="K11" i="9"/>
  <c r="F29" i="9"/>
  <c r="I33" i="9"/>
  <c r="K52" i="9"/>
  <c r="D43" i="9"/>
  <c r="H11" i="9"/>
  <c r="E17" i="9"/>
  <c r="H58" i="9"/>
  <c r="G34" i="9"/>
  <c r="J43" i="9"/>
  <c r="D25" i="9"/>
  <c r="J38" i="9"/>
  <c r="E15" i="9"/>
  <c r="C18" i="9"/>
  <c r="I42" i="9"/>
  <c r="G38" i="9"/>
  <c r="H34" i="9"/>
  <c r="C41" i="9"/>
  <c r="C11" i="9"/>
  <c r="I10" i="9"/>
  <c r="J13" i="9"/>
  <c r="G52" i="9"/>
  <c r="F57" i="9"/>
  <c r="F23" i="9"/>
  <c r="G32" i="9"/>
  <c r="D52" i="9"/>
  <c r="J27" i="9"/>
  <c r="C48" i="9"/>
  <c r="D24" i="9"/>
  <c r="I28" i="9"/>
  <c r="I38" i="9"/>
  <c r="E34" i="9"/>
  <c r="H54" i="9"/>
  <c r="F14" i="9"/>
  <c r="D48" i="9"/>
  <c r="C57" i="9"/>
  <c r="I43" i="9"/>
  <c r="C27" i="9"/>
  <c r="C45" i="9"/>
  <c r="D39" i="9"/>
  <c r="I57" i="9"/>
  <c r="E36" i="9"/>
  <c r="D53" i="9"/>
  <c r="C42" i="9"/>
  <c r="E47" i="9"/>
  <c r="D33" i="9"/>
  <c r="K35" i="9"/>
  <c r="C21" i="9"/>
  <c r="F56" i="9"/>
  <c r="C20" i="9"/>
  <c r="E21" i="9"/>
  <c r="D46" i="9"/>
  <c r="H37" i="9"/>
  <c r="I44" i="9"/>
  <c r="D44" i="9"/>
  <c r="D17" i="9"/>
  <c r="H32" i="9"/>
  <c r="I48" i="9"/>
  <c r="H27" i="9"/>
  <c r="G48" i="9"/>
  <c r="G43" i="9"/>
  <c r="K47" i="9"/>
  <c r="F30" i="9"/>
  <c r="K24" i="9"/>
  <c r="J8" i="9"/>
  <c r="G18" i="9"/>
  <c r="G14" i="9"/>
  <c r="E32" i="9"/>
  <c r="E20" i="9"/>
  <c r="J32" i="9"/>
  <c r="K29" i="9"/>
  <c r="F32" i="9"/>
  <c r="J42" i="9"/>
  <c r="H18" i="9"/>
  <c r="D19" i="9"/>
  <c r="K36" i="9"/>
  <c r="G46" i="9"/>
  <c r="J45" i="9"/>
  <c r="K43" i="9"/>
  <c r="F36" i="9"/>
  <c r="K13" i="9"/>
  <c r="H56" i="9"/>
  <c r="F52" i="9"/>
  <c r="C25" i="9"/>
  <c r="F37" i="9"/>
  <c r="K37" i="9"/>
  <c r="G51" i="9"/>
  <c r="G16" i="9"/>
  <c r="K12" i="9"/>
  <c r="K55" i="9"/>
  <c r="E45" i="9"/>
  <c r="H53" i="9"/>
  <c r="K39" i="9"/>
  <c r="J28" i="9"/>
  <c r="G10" i="9"/>
  <c r="E16" i="9"/>
  <c r="C10" i="9"/>
  <c r="E30" i="9"/>
  <c r="H25" i="9"/>
  <c r="I20" i="9"/>
  <c r="H38" i="9"/>
  <c r="E56" i="9"/>
  <c r="C15" i="9"/>
  <c r="I11" i="9"/>
  <c r="J24" i="9"/>
  <c r="I30" i="9"/>
  <c r="F50" i="9"/>
  <c r="G36" i="9"/>
  <c r="D51" i="9"/>
  <c r="F13" i="9"/>
  <c r="F27" i="9"/>
  <c r="C50" i="9"/>
  <c r="F28" i="9"/>
  <c r="H20" i="9"/>
  <c r="K28" i="9"/>
  <c r="E24" i="9"/>
  <c r="J29" i="9"/>
  <c r="J26" i="9"/>
  <c r="G55" i="9"/>
  <c r="K42" i="9"/>
  <c r="G39" i="9"/>
  <c r="F45" i="9"/>
  <c r="J35" i="9"/>
  <c r="F41" i="9"/>
  <c r="C58" i="9"/>
  <c r="H21" i="9"/>
  <c r="I53" i="9"/>
  <c r="E48" i="9"/>
  <c r="I41" i="9"/>
  <c r="C28" i="9"/>
  <c r="K19" i="9"/>
  <c r="H39" i="9"/>
  <c r="C8" i="9"/>
  <c r="G57" i="9"/>
  <c r="G24" i="9"/>
  <c r="D29" i="9"/>
  <c r="E52" i="9"/>
  <c r="I36" i="9"/>
  <c r="E19" i="9"/>
  <c r="I17" i="9"/>
  <c r="H13" i="9"/>
  <c r="J41" i="9"/>
  <c r="C52" i="9"/>
  <c r="E33" i="9"/>
  <c r="D38" i="9"/>
  <c r="J10" i="9"/>
  <c r="K16" i="9"/>
  <c r="C14" i="9"/>
  <c r="E10" i="9"/>
  <c r="F34" i="9"/>
  <c r="E26" i="9"/>
  <c r="E57" i="9"/>
  <c r="I39" i="9"/>
  <c r="K45" i="9"/>
  <c r="F11" i="9"/>
  <c r="K8" i="9"/>
  <c r="I8" i="9"/>
  <c r="D56" i="9"/>
  <c r="D21" i="9"/>
  <c r="I37" i="9"/>
  <c r="J21" i="9"/>
  <c r="G33" i="9"/>
  <c r="I21" i="9"/>
  <c r="H10" i="9"/>
  <c r="H35" i="9"/>
  <c r="H47" i="9"/>
  <c r="G25" i="9"/>
  <c r="K27" i="9"/>
  <c r="J57" i="9"/>
  <c r="D13" i="9"/>
  <c r="H8" i="9"/>
  <c r="J52" i="9"/>
  <c r="C44" i="9"/>
  <c r="C17" i="9"/>
  <c r="D14" i="9"/>
  <c r="G23" i="9"/>
  <c r="I58" i="9"/>
  <c r="J33" i="9"/>
  <c r="I24" i="9"/>
  <c r="H16" i="9"/>
  <c r="G37" i="9"/>
  <c r="J56" i="9"/>
  <c r="J23" i="9"/>
  <c r="K58" i="9"/>
  <c r="C55" i="9"/>
  <c r="E39" i="9"/>
  <c r="H30" i="9"/>
  <c r="F18" i="9"/>
  <c r="D16" i="9"/>
  <c r="I35" i="9"/>
  <c r="C51" i="9"/>
  <c r="F51" i="9"/>
  <c r="F54" i="9"/>
  <c r="F42" i="9"/>
  <c r="E25" i="9"/>
  <c r="J20" i="9"/>
  <c r="F43" i="9"/>
  <c r="F48" i="9"/>
  <c r="G56" i="9"/>
  <c r="J47" i="9"/>
  <c r="G11" i="9"/>
  <c r="E12" i="9"/>
  <c r="I15" i="9"/>
  <c r="D57" i="9"/>
  <c r="J44" i="9"/>
  <c r="E58" i="9"/>
  <c r="K30" i="9"/>
  <c r="D26" i="9"/>
  <c r="F38" i="9"/>
  <c r="K18" i="9"/>
  <c r="H52" i="9"/>
  <c r="C13" i="9"/>
  <c r="C37" i="9"/>
  <c r="J48" i="9"/>
  <c r="D28" i="9"/>
  <c r="J30" i="9"/>
  <c r="J54" i="9"/>
  <c r="F24" i="9"/>
  <c r="C36" i="9"/>
  <c r="C54" i="9"/>
  <c r="K46" i="9"/>
  <c r="C47" i="9"/>
  <c r="C32" i="9"/>
  <c r="I47" i="9"/>
  <c r="E43" i="9"/>
  <c r="I18" i="9"/>
  <c r="F35" i="9"/>
  <c r="G29" i="9"/>
  <c r="I13" i="9"/>
  <c r="H15" i="9"/>
  <c r="G42" i="9"/>
  <c r="C16" i="9"/>
  <c r="D11" i="9"/>
  <c r="K15" i="9"/>
  <c r="E18" i="9"/>
  <c r="F4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tc={8C55236A-F4EA-4EAE-9DE4-51A8CF00BDC6}</author>
  </authors>
  <commentList>
    <comment ref="M7" authorId="0" shapeId="0" xr:uid="{8C55236A-F4EA-4EAE-9DE4-51A8CF00BDC6}">
      <text>
        <t>[Comentario encadenado]
Su versión de Excel le permite leer este comentario encadenado; sin embargo, las ediciones que se apliquen se quitarán si el archivo se abre en una versión más reciente de Excel. Más información: https://go.microsoft.com/fwlink/?linkid=870924
Comentario:
    Dato expresado en % a excepción de cuando se selecciona la variable penetracion que está expresado en puntos.</t>
      </text>
    </comment>
  </commentList>
</comments>
</file>

<file path=xl/sharedStrings.xml><?xml version="1.0" encoding="utf-8"?>
<sst xmlns="http://schemas.openxmlformats.org/spreadsheetml/2006/main" count="11625" uniqueCount="281">
  <si>
    <t>T.ESPAñA</t>
  </si>
  <si>
    <t>BCN AM</t>
  </si>
  <si>
    <t>REST.CAT ARAGON</t>
  </si>
  <si>
    <t>LEVANTE</t>
  </si>
  <si>
    <t>ANDALUCIA</t>
  </si>
  <si>
    <t>MDD AM</t>
  </si>
  <si>
    <t>RTO CENTRO</t>
  </si>
  <si>
    <t>NORTE-CENTRO</t>
  </si>
  <si>
    <t>NOROESTE</t>
  </si>
  <si>
    <t>&lt;2MIL</t>
  </si>
  <si>
    <t>2-5MIL</t>
  </si>
  <si>
    <t>5-10MIL</t>
  </si>
  <si>
    <t>10-30MIL</t>
  </si>
  <si>
    <t>30-100MIL</t>
  </si>
  <si>
    <t>100-200MIL</t>
  </si>
  <si>
    <t>200-500MIL</t>
  </si>
  <si>
    <t>&gt;500MIL</t>
  </si>
  <si>
    <t>ALTA Y MEDIA ALTA</t>
  </si>
  <si>
    <t>MEDIA</t>
  </si>
  <si>
    <t>MEDIA BAJA</t>
  </si>
  <si>
    <t>BAJA</t>
  </si>
  <si>
    <t>HOMBRE</t>
  </si>
  <si>
    <t>MUJER</t>
  </si>
  <si>
    <t>Hiper+Super+Discount+G.A</t>
  </si>
  <si>
    <t>Restaurantes</t>
  </si>
  <si>
    <t>Restaurantes Fast Food</t>
  </si>
  <si>
    <t>Bares/Cafeterias/Cervecerias</t>
  </si>
  <si>
    <t>Panaderias/Pastelerias</t>
  </si>
  <si>
    <t>Tda.Alimentacion/24 horas</t>
  </si>
  <si>
    <t>Hoteles</t>
  </si>
  <si>
    <t>Estaciones de servicio</t>
  </si>
  <si>
    <t>Maquinas dispensadoras</t>
  </si>
  <si>
    <t>Servicio en la empresa</t>
  </si>
  <si>
    <t>Resto de canales</t>
  </si>
  <si>
    <t>KPI</t>
  </si>
  <si>
    <t>Dimensión</t>
  </si>
  <si>
    <t>T.ESPAÑA</t>
  </si>
  <si>
    <t>Perfil Sociodemografico</t>
  </si>
  <si>
    <t>Perfil de la categoría</t>
  </si>
  <si>
    <t>DE 15 A 19 AÑOS</t>
  </si>
  <si>
    <t>DE 20 A 24 AÑOS</t>
  </si>
  <si>
    <t>DE 25 A 34 AÑOS</t>
  </si>
  <si>
    <t>DE 35 A 49 AÑOS</t>
  </si>
  <si>
    <t>DE 50 A 59 AÑOS</t>
  </si>
  <si>
    <t>DE 60 A 75 AÑOS</t>
  </si>
  <si>
    <t>Motivos y Lugares de Consumo</t>
  </si>
  <si>
    <t>En la calle</t>
  </si>
  <si>
    <t>En casa de otros</t>
  </si>
  <si>
    <t>En el establecimiento</t>
  </si>
  <si>
    <t>En el trabajo</t>
  </si>
  <si>
    <t>En colegio/instituto/univ.</t>
  </si>
  <si>
    <t>En mi casa</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</si>
  <si>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</si>
  <si>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</si>
  <si>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</si>
  <si>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</si>
  <si>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</si>
  <si>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</si>
  <si>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</si>
  <si>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</si>
  <si>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</si>
  <si>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</si>
  <si>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</si>
  <si>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</si>
  <si>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</si>
  <si>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</si>
  <si>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</si>
  <si>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</si>
  <si>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</si>
  <si>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</si>
  <si>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</si>
  <si>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</si>
  <si>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</si>
  <si>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</si>
  <si>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</si>
  <si>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</si>
  <si>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</si>
  <si>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</si>
  <si>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 xml:space="preserve">% Poblacion </t>
  </si>
  <si>
    <t>Principales variables</t>
  </si>
  <si>
    <t>Perfil sociodemografico</t>
  </si>
  <si>
    <t>Lugares y motivos de consumo</t>
  </si>
  <si>
    <t>Metodología</t>
  </si>
  <si>
    <t>Glosario Variables</t>
  </si>
  <si>
    <t>Variables utilizadas en el informe</t>
  </si>
  <si>
    <t>Periodicidad</t>
  </si>
  <si>
    <t>Trim 1: de Enero a Marzo</t>
  </si>
  <si>
    <t>Trim 2: de Abril a Junio</t>
  </si>
  <si>
    <t>Trim 3: de Julio a Septiembre</t>
  </si>
  <si>
    <t>Trim 4: de Octubre a Diciembre</t>
  </si>
  <si>
    <t>TAM : Ultimos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</si>
  <si>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</si>
  <si>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</si>
  <si>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</si>
  <si>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</si>
  <si>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producto/categoria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</si>
  <si>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</si>
  <si>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</si>
  <si>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</si>
  <si>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</si>
  <si>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</si>
  <si>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</si>
  <si>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</si>
  <si>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</si>
  <si>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</si>
  <si>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Lerida, Islas Baleares, Tarragona, Lerida y Gerona.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</si>
  <si>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</si>
  <si>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</si>
  <si>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</si>
  <si>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</si>
  <si>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</si>
  <si>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</si>
  <si>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</si>
  <si>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</si>
  <si>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dato No disponible</t>
  </si>
  <si>
    <t>VOLUMEN (miles Consumiciones)</t>
  </si>
  <si>
    <t>VOLUMEN (Miles kg ó litros)</t>
  </si>
  <si>
    <t>VALOR (Miles Euros)</t>
  </si>
  <si>
    <t>PENETRACION (%)</t>
  </si>
  <si>
    <t>FRECUENCIA COMPRA (Actos)</t>
  </si>
  <si>
    <t>COMPRA MEDIA (Consumiciones)</t>
  </si>
  <si>
    <t>CONSUMO MEDIO (kg ó litros por consumidor)</t>
  </si>
  <si>
    <t>CONSUMO PER CAPITA (kg ó litros por individuo)</t>
  </si>
  <si>
    <t>GASTO PER CAPITA (€ por individuo)</t>
  </si>
  <si>
    <t>PRECIO MEDIO (kg ó litros)</t>
  </si>
  <si>
    <t>PERFIL - NOMECLATURA</t>
  </si>
  <si>
    <t>.T.Carne Ing.</t>
  </si>
  <si>
    <t>T.Carne Fresca Ing</t>
  </si>
  <si>
    <t>Ternera Ing.</t>
  </si>
  <si>
    <t>Pollo Ing.</t>
  </si>
  <si>
    <t>Porcino Ing.</t>
  </si>
  <si>
    <t>Ovino Ing.</t>
  </si>
  <si>
    <t>Resto Carne Ing.</t>
  </si>
  <si>
    <t>Jamón Curado Ing.</t>
  </si>
  <si>
    <t>J.Iberico Ing.</t>
  </si>
  <si>
    <t>Lomo embuchado Ing.</t>
  </si>
  <si>
    <t>Chorizo Ing.</t>
  </si>
  <si>
    <t>Pescados Ing.</t>
  </si>
  <si>
    <t>Boquerones Ing.</t>
  </si>
  <si>
    <t>Sardinas Ing.</t>
  </si>
  <si>
    <t>Rape Ing.</t>
  </si>
  <si>
    <t>Dorada Ing.</t>
  </si>
  <si>
    <t>Salmon Ing.</t>
  </si>
  <si>
    <t>Atun Fresco Ing.</t>
  </si>
  <si>
    <t>Resto pescados Ing.</t>
  </si>
  <si>
    <t>Mariscos Ing.</t>
  </si>
  <si>
    <t>Calamares Ing.</t>
  </si>
  <si>
    <t>Pulpo/sepia Ing.</t>
  </si>
  <si>
    <t>Otros mariscos Ing.</t>
  </si>
  <si>
    <t>Mantequilla Ing.</t>
  </si>
  <si>
    <t>Postres Ing.</t>
  </si>
  <si>
    <t>Queso Ing.</t>
  </si>
  <si>
    <t>.Fruta Ing.</t>
  </si>
  <si>
    <t>Fruta Fresca Ing</t>
  </si>
  <si>
    <t>Manzana Ing.</t>
  </si>
  <si>
    <t>Platano Ing.</t>
  </si>
  <si>
    <t>Melon/sandia Ing.</t>
  </si>
  <si>
    <t>Fresa/freson Ing.</t>
  </si>
  <si>
    <t>Resto frutas Ing.</t>
  </si>
  <si>
    <t>Tomates Ing.</t>
  </si>
  <si>
    <t>Patatas Ing.</t>
  </si>
  <si>
    <t>Cebollas Ing.</t>
  </si>
  <si>
    <t>Pimientos Ing.</t>
  </si>
  <si>
    <t>Lechugas Ing.</t>
  </si>
  <si>
    <t>Setas Ing.</t>
  </si>
  <si>
    <t>Esparragos Ing.</t>
  </si>
  <si>
    <t>Otras hortalizas Ing.</t>
  </si>
  <si>
    <t>.Pan Ing.</t>
  </si>
  <si>
    <t>.Pastas Ing.</t>
  </si>
  <si>
    <t>.Arroz Ing.</t>
  </si>
  <si>
    <t>.Legumbres Ing.</t>
  </si>
  <si>
    <t>Batidos</t>
  </si>
  <si>
    <t>Galletas</t>
  </si>
  <si>
    <t>Tortitas</t>
  </si>
  <si>
    <t>Barritas</t>
  </si>
  <si>
    <t>.Resto productos Ing.</t>
  </si>
  <si>
    <t>.T.Alimentos TOTAL ING</t>
  </si>
  <si>
    <t>Carnes Transform.Ing</t>
  </si>
  <si>
    <t>J.Curado Normal Ing</t>
  </si>
  <si>
    <t>Pates/Foie-gras Ing</t>
  </si>
  <si>
    <t>Rto carn.transf.Ing</t>
  </si>
  <si>
    <t>.T.Pescados/Marisc.Ing</t>
  </si>
  <si>
    <t>Merluza/Pescadil.Ing</t>
  </si>
  <si>
    <t>Langostinos/Gamb.Ing</t>
  </si>
  <si>
    <t>.Derivados lacteos Ing</t>
  </si>
  <si>
    <t>Yogures Ing.</t>
  </si>
  <si>
    <t>Naranja/Mandarina In</t>
  </si>
  <si>
    <t>Pina Ing.</t>
  </si>
  <si>
    <t>Mermeladas Ing.</t>
  </si>
  <si>
    <t>.Hortalizas/Verdur.Ing</t>
  </si>
  <si>
    <t>Judías verdes Ing.</t>
  </si>
  <si>
    <t>.Aceite alino Ing.</t>
  </si>
  <si>
    <t>Motivos</t>
  </si>
  <si>
    <t>DISTRIBUCION VOLUMEN X CRITERIO (Consumiciones)</t>
  </si>
  <si>
    <t>DISTRIBUCION VOLUMEN X CRITERIO (kg ó litros)</t>
  </si>
  <si>
    <t>Helados</t>
  </si>
  <si>
    <t>Bollería</t>
  </si>
  <si>
    <t>Pal.Pan+Barrit+Tortit</t>
  </si>
  <si>
    <t>Palitos Pan</t>
  </si>
  <si>
    <t>Volumen (Millones de consumiciones)</t>
  </si>
  <si>
    <t>Volumen (Millones de kilos/litros)</t>
  </si>
  <si>
    <t>Valor (Millones de euros)</t>
  </si>
  <si>
    <t>% Penetración (población 15-75 años)</t>
  </si>
  <si>
    <t>Frecuencia (actos de consumo)</t>
  </si>
  <si>
    <t>Consumo medio (consumiciones por consumidor)</t>
  </si>
  <si>
    <t>Consumo medio (kilos/litros por consumidor)</t>
  </si>
  <si>
    <t>Consumo por acto (consumiciones)</t>
  </si>
  <si>
    <t>Consumo per cápita (kilos/litros por individuo)</t>
  </si>
  <si>
    <t>Gasto per cápita (euros por individuo)</t>
  </si>
  <si>
    <t>Precio medio (€/kg o €/l)</t>
  </si>
  <si>
    <t>Metodología del panel de consumo alimentario fuera de hogares: ALIMENTOS</t>
  </si>
  <si>
    <t>Tda.Alimentacion/Delicatesen</t>
  </si>
  <si>
    <t>Canal Conveniencia/24h</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</si>
  <si>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</si>
  <si>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</si>
  <si>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</si>
  <si>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</si>
  <si>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</si>
  <si>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</si>
  <si>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</si>
  <si>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</si>
  <si>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</si>
  <si>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</si>
  <si>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</si>
  <si>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</si>
  <si>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</si>
  <si>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</si>
  <si>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</si>
  <si>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</si>
  <si>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</si>
  <si>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</si>
  <si>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</si>
  <si>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</si>
  <si>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</si>
  <si>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</si>
  <si>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</si>
  <si>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</si>
  <si>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</si>
  <si>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</si>
  <si>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</si>
  <si>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</si>
  <si>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</si>
  <si>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</si>
  <si>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</si>
  <si>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</si>
  <si>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</si>
  <si>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Bolleria Dulce</t>
  </si>
  <si>
    <t>Bolleria Salada</t>
  </si>
  <si>
    <t>Informe consumo de alimentos fuera del hogar</t>
  </si>
  <si>
    <t>Bolleria dulce</t>
  </si>
  <si>
    <t>Bolleria salada</t>
  </si>
  <si>
    <t>Palitos pan</t>
  </si>
  <si>
    <t>VOLUMEN POR ACTO (consumiciones)</t>
  </si>
  <si>
    <t>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alimentos en el sector extradoméstico.
Para ello se aplica la siguiente metodología:
Universo: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Muestra*: 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t>
  </si>
  <si>
    <t>Conclusiones</t>
  </si>
  <si>
    <t>Platos Base Huevos</t>
  </si>
  <si>
    <t>Informe consumo de alimentos
fuera del hogar</t>
  </si>
  <si>
    <t>TRIM 2 23</t>
  </si>
  <si>
    <t>TRIM 2 21</t>
  </si>
  <si>
    <t>TRIM 3 21</t>
  </si>
  <si>
    <t>TRIM 4 21</t>
  </si>
  <si>
    <t>TRIM 1 22</t>
  </si>
  <si>
    <t>TRIM 2 22</t>
  </si>
  <si>
    <t>TRIM 3 22</t>
  </si>
  <si>
    <t>TRIM 4 22</t>
  </si>
  <si>
    <t>TRIM 1 23</t>
  </si>
  <si>
    <t>Aceite oliva Ing.</t>
  </si>
  <si>
    <t>Resto aceite Ing.</t>
  </si>
  <si>
    <t>BATIDOS</t>
  </si>
  <si>
    <t>HELADOS</t>
  </si>
  <si>
    <t>GALLETAS</t>
  </si>
  <si>
    <t>BOLLERÍA</t>
  </si>
  <si>
    <t>BOLLERIA SALADA</t>
  </si>
  <si>
    <t>BOLLERIA DULCE</t>
  </si>
  <si>
    <t>PAL.PAN+BARRIT+TORTIT</t>
  </si>
  <si>
    <t>PALITOS PAN</t>
  </si>
  <si>
    <t>TORTITAS</t>
  </si>
  <si>
    <t>BARRITAS</t>
  </si>
  <si>
    <t/>
  </si>
  <si>
    <t xml:space="preserve">Los españoles consumen un 4,3 % menos de alimentos fuera de casa. En valor, el sector crece un 4,1 %, consecuencia del incremento del precio medio. </t>
  </si>
  <si>
    <t xml:space="preserve">El 82,1 % de los españoles ha salido a comer alimentos fuera de casa en torno a 13,2 veces durante el segundo trimestre del año 2023, con un gasto por acto de 13,99 €, lo que supone que gastan un 4,1 % más por acto de compra. 
El consumo per cápita asciende a 10,37 kilos por persona y año (5,6 % inferior al mismo trimestre del año anterior), pese a que el gasto per cápita asciende un 2,8 %, con una cantidad tota de 151,69 € por persona. 
Los alimentos mas consumidos fuera de casa son hortalizas y verduras con el 27,5 % de proporción sobre los kilos totales, seguidos de carne con el 16,1 % de volumen sobre el total y pan con el 10 % de los kilos. Sin embargo, el consumo de estos alimentos disminuye con respecto del trimestre anterior. En este trimestre se aprecia incremento en el volumen consumido de productos como aceite de aliño (3,6 %), pasta (4,6 %) o legumbres y galletas entre otros. 
El momento favorito para tomar alimentos fuera de casa con 1 de cada 2 kilos es la comida (50,1 %) a pesar de que pierde el 5,6 % en este trimestre. Por su parte, la cena concentra el 29,9 % del volumen del mercado a pesar de mantener tambien tendencia negativa en este periodo (4,4 %). Bajo esta circunstancia hay dos momentos que consiguen crecimiento con una variación que supera el 8,0 %, como es el desayuno con una cuota del 8,6 % y el aperitivo/antes de comer con el 3,8 % de concentración de volumen. 
Los españoles seguimos realizando la mayor parte del consumo fuera de casa en el establecimiento, lugar que concentra el 64,0 % del volumen con ligera variación del 0,9 % en volumen. Por su parte, el segundo lugar con más proporción es la casa propia con un 23,5 % del volumen, a pesar de reducirse un 11,4 %. 
El consumo extradoméstico sigue siendo un acto social, muestra de ello radica en que el 41,7 % del volumen se consume estando con la familia, siendo un 20,7 % destinado a la pareja o un 19,2 % el destinado a los amigos. 
El colectivo que realiza una mayor proporción de consumo fuera de casa es el que supera los 50 años, con una concentración del 55,8 % del volumen total, a pesar de reducirse su consumo en este periodo. Por su parte, el colectivo de 15-19 años consume un 2,6 % de alimentos, mientras que el colectivo de 25-34 años lo hace un 8,5 % por encima del trimestre anterior, no obstante, estos dos grupos alcanzan una parte minoritaria del consumo con un 14,4 % del volumen total.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</si>
</sst>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7" x14ac:knownFonts="1">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6"/>
      <color theme="0"/>
      <name val="Calibri"/>
      <family val="2"/>
      <scheme val="minor"/>
    </font>
    <font>
      <b/>
      <sz val="18"/>
      <color theme="0"/>
      <name val="Calibri"/>
      <family val="2"/>
      <scheme val="minor"/>
    </font>
    <font>
      <b/>
      <sz val="10"/>
      <color theme="0"/>
      <name val="Calibri"/>
      <family val="2"/>
      <scheme val="minor"/>
    </font>
    <font>
      <sz val="1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sz val="11"/>
      <color theme="0" tint="-0.34998626667073579"/>
      <name val="Calibri"/>
      <family val="2"/>
      <scheme val="minor"/>
    </font>
    <font>
      <b/>
      <sz val="11"/>
      <color theme="1"/>
      <name val="Calibri"/>
      <family val="2"/>
      <scheme val="minor"/>
    </font>
    <font>
      <sz val="11"/>
      <name val="Calibri"/>
      <family val="2"/>
      <scheme val="minor"/>
    </font>
    <font>
      <sz val="11"/>
      <color theme="0" tint="-0.499984740745262"/>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sz val="14"/>
      <color theme="0"/>
      <name val="Calibri"/>
      <family val="2"/>
      <scheme val="minor"/>
    </font>
    <font>
      <b/>
      <sz val="20"/>
      <color theme="2" tint="-0.749992370372631"/>
      <name val="Calibri"/>
      <family val="2"/>
      <scheme val="minor"/>
    </font>
    <font>
      <sz val="20"/>
      <color theme="2" tint="-0.749992370372631"/>
      <name val="Calibri"/>
      <family val="2"/>
      <scheme val="minor"/>
    </font>
    <font>
      <sz val="18"/>
      <color theme="2" tint="-0.749992370372631"/>
      <name val="Calibri"/>
      <family val="2"/>
      <scheme val="minor"/>
    </font>
  </fonts>
  <fills count="6">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0" tint="-0.14999847407452621"/>
        <bgColor indexed="64"/>
      </patternFill>
    </fill>
  </fills>
  <borders count="2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ck">
        <color theme="2" tint="-0.499984740745262"/>
      </left>
      <right/>
      <top style="thick">
        <color theme="2" tint="-0.499984740745262"/>
      </top>
      <bottom style="thick">
        <color theme="2" tint="-0.499984740745262"/>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s>
  <cellStyleXfs count="11">
    <xf numFmtId="0" fontId="0" fillId="0" borderId="0"/>
    <xf numFmtId="164" fontId="1" fillId="0" borderId="0" applyFont="0" applyFill="0" applyBorder="0" applyAlignment="0" applyProtection="0"/>
    <xf numFmtId="0" fontId="27" fillId="0" borderId="0" applyNumberFormat="0" applyFill="0" applyBorder="0" applyAlignment="0" applyProtection="0"/>
    <xf numFmtId="0" fontId="30" fillId="0" borderId="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cellStyleXfs>
  <cellXfs count="108">
    <xf numFmtId="0" fontId="0" fillId="0" borderId="0" xfId="0"/>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1" fillId="0" borderId="0" xfId="0" applyFont="1" applyAlignment="1" applyProtection="1">
      <alignment vertical="top"/>
      <protection locked="0"/>
    </xf>
    <xf numFmtId="0" fontId="12" fillId="0" borderId="0" xfId="0" applyFont="1" applyAlignment="1" applyProtection="1">
      <alignment vertical="top"/>
      <protection locked="0"/>
    </xf>
    <xf numFmtId="0" fontId="0" fillId="0" borderId="0" xfId="0" applyProtection="1">
      <protection hidden="1"/>
    </xf>
    <xf numFmtId="165" fontId="16" fillId="0" borderId="0" xfId="1" applyNumberFormat="1" applyFont="1" applyBorder="1" applyAlignment="1">
      <alignment horizontal="right"/>
    </xf>
    <xf numFmtId="0" fontId="17" fillId="0" borderId="0" xfId="0" applyFont="1" applyAlignment="1">
      <alignment horizontal="right"/>
    </xf>
    <xf numFmtId="49" fontId="15" fillId="0" borderId="0" xfId="0" applyNumberFormat="1" applyFont="1" applyAlignment="1">
      <alignment horizontal="left"/>
    </xf>
    <xf numFmtId="0" fontId="0" fillId="0" borderId="0" xfId="0" applyAlignment="1">
      <alignment horizontal="center"/>
    </xf>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21" fillId="0" borderId="0" xfId="0" applyFont="1"/>
    <xf numFmtId="164" fontId="21" fillId="0" borderId="0" xfId="1" applyFont="1" applyFill="1" applyBorder="1"/>
    <xf numFmtId="164" fontId="22" fillId="0" borderId="0" xfId="1" applyFont="1" applyFill="1" applyBorder="1"/>
    <xf numFmtId="0" fontId="24" fillId="4" borderId="1" xfId="0" applyFont="1" applyFill="1" applyBorder="1" applyAlignment="1">
      <alignment horizontal="center" vertical="center" wrapText="1"/>
    </xf>
    <xf numFmtId="0" fontId="6" fillId="0" borderId="0" xfId="0" applyFont="1" applyAlignment="1">
      <alignment vertical="center" wrapText="1"/>
    </xf>
    <xf numFmtId="0" fontId="28" fillId="0" borderId="0" xfId="0" applyFont="1" applyAlignment="1">
      <alignment vertical="center" wrapText="1"/>
    </xf>
    <xf numFmtId="0" fontId="28" fillId="0" borderId="0" xfId="0" applyFont="1" applyAlignment="1">
      <alignment vertical="center"/>
    </xf>
    <xf numFmtId="0" fontId="29" fillId="0" borderId="0" xfId="0" applyFont="1" applyAlignment="1">
      <alignment horizontal="center" vertical="center"/>
    </xf>
    <xf numFmtId="0" fontId="0" fillId="0" borderId="0" xfId="0" applyAlignment="1">
      <alignment wrapText="1"/>
    </xf>
    <xf numFmtId="0" fontId="0" fillId="0" borderId="0" xfId="0" applyAlignment="1">
      <alignment horizontal="left" wrapText="1"/>
    </xf>
    <xf numFmtId="0" fontId="0" fillId="0" borderId="0" xfId="0" applyAlignment="1">
      <alignment vertical="center" wrapText="1"/>
    </xf>
    <xf numFmtId="0" fontId="0" fillId="0" borderId="0" xfId="0" applyAlignment="1">
      <alignment horizontal="left" vertical="center" wrapText="1"/>
    </xf>
    <xf numFmtId="0" fontId="10" fillId="0" borderId="0" xfId="0" applyFont="1"/>
    <xf numFmtId="0" fontId="3" fillId="0" borderId="0" xfId="0" applyFont="1" applyAlignment="1" applyProtection="1">
      <alignment vertical="top"/>
      <protection locked="0"/>
    </xf>
    <xf numFmtId="0" fontId="13" fillId="0" borderId="0" xfId="0" applyFont="1" applyAlignment="1" applyProtection="1">
      <alignment horizontal="center" vertical="center"/>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5" fillId="0" borderId="0" xfId="0" applyFont="1" applyAlignment="1">
      <alignment horizontal="left"/>
    </xf>
    <xf numFmtId="49" fontId="25" fillId="0" borderId="0" xfId="0" applyNumberFormat="1" applyFont="1" applyAlignment="1">
      <alignment horizontal="left"/>
    </xf>
    <xf numFmtId="0" fontId="21" fillId="0" borderId="0" xfId="0" applyFont="1" applyAlignment="1">
      <alignment horizontal="left" indent="3"/>
    </xf>
    <xf numFmtId="0" fontId="21" fillId="0" borderId="0" xfId="0" quotePrefix="1" applyFont="1" applyAlignment="1">
      <alignment horizontal="left" indent="3"/>
    </xf>
    <xf numFmtId="164" fontId="0" fillId="0" borderId="0" xfId="1" applyFont="1" applyBorder="1"/>
    <xf numFmtId="164" fontId="9" fillId="3" borderId="10" xfId="0" applyNumberFormat="1" applyFont="1" applyFill="1" applyBorder="1" applyAlignment="1" applyProtection="1">
      <alignment horizontal="center" vertical="center" wrapText="1"/>
      <protection locked="0"/>
    </xf>
    <xf numFmtId="0" fontId="20" fillId="0" borderId="0" xfId="0" applyFont="1" applyAlignment="1">
      <alignment horizontal="left"/>
    </xf>
    <xf numFmtId="167" fontId="21" fillId="0" borderId="2" xfId="1" applyNumberFormat="1" applyFont="1" applyFill="1" applyBorder="1" applyAlignment="1" applyProtection="1">
      <alignment horizontal="center"/>
      <protection hidden="1"/>
    </xf>
    <xf numFmtId="0" fontId="35" fillId="0" borderId="0" xfId="2" applyFont="1" applyAlignment="1">
      <alignment horizontal="left" vertical="center"/>
    </xf>
    <xf numFmtId="0" fontId="7" fillId="0" borderId="21" xfId="0" applyFont="1" applyBorder="1" applyAlignment="1">
      <alignment vertical="center" wrapText="1"/>
    </xf>
    <xf numFmtId="0" fontId="5" fillId="0" borderId="0" xfId="0" applyFont="1" applyAlignment="1" applyProtection="1">
      <alignment horizontal="left"/>
      <protection locked="0"/>
    </xf>
    <xf numFmtId="0" fontId="21" fillId="0" borderId="0" xfId="0" applyFont="1" applyProtection="1">
      <protection locked="0"/>
    </xf>
    <xf numFmtId="0" fontId="7" fillId="0" borderId="22" xfId="0" applyFont="1" applyBorder="1" applyAlignment="1" applyProtection="1">
      <alignment vertical="center" wrapText="1"/>
      <protection locked="0"/>
    </xf>
    <xf numFmtId="0" fontId="23" fillId="0" borderId="0" xfId="0" applyFont="1" applyAlignment="1" applyProtection="1">
      <alignment vertical="center" wrapText="1"/>
      <protection locked="0"/>
    </xf>
    <xf numFmtId="0" fontId="33" fillId="0" borderId="0" xfId="0" applyFont="1" applyProtection="1">
      <protection locked="0"/>
    </xf>
    <xf numFmtId="164" fontId="0" fillId="3" borderId="0" xfId="1" applyFont="1" applyFill="1" applyBorder="1"/>
    <xf numFmtId="164" fontId="21" fillId="3" borderId="0" xfId="1" applyFont="1" applyFill="1" applyBorder="1"/>
    <xf numFmtId="0" fontId="21" fillId="5" borderId="0" xfId="0" applyFont="1" applyFill="1"/>
    <xf numFmtId="164" fontId="21" fillId="5" borderId="0" xfId="1" applyFont="1" applyFill="1" applyBorder="1"/>
    <xf numFmtId="164" fontId="21" fillId="0" borderId="2" xfId="1" applyFont="1" applyFill="1" applyBorder="1" applyProtection="1">
      <protection hidden="1"/>
    </xf>
    <xf numFmtId="0" fontId="21" fillId="0" borderId="0" xfId="0" applyFont="1" applyProtection="1">
      <protection hidden="1"/>
    </xf>
    <xf numFmtId="0" fontId="4" fillId="0" borderId="0" xfId="0" applyFont="1" applyProtection="1">
      <protection hidden="1"/>
    </xf>
    <xf numFmtId="0" fontId="5" fillId="0" borderId="0" xfId="0" applyFont="1" applyProtection="1">
      <protection hidden="1"/>
    </xf>
    <xf numFmtId="0" fontId="4"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164" fontId="24" fillId="3" borderId="1" xfId="0" applyNumberFormat="1" applyFont="1" applyFill="1" applyBorder="1" applyAlignment="1" applyProtection="1">
      <alignment horizontal="center" vertical="center" wrapText="1"/>
      <protection locked="0"/>
    </xf>
    <xf numFmtId="0" fontId="24" fillId="3" borderId="1" xfId="0" applyFont="1" applyFill="1" applyBorder="1" applyAlignment="1" applyProtection="1">
      <alignment horizontal="center" vertical="center" wrapText="1"/>
      <protection locked="0"/>
    </xf>
    <xf numFmtId="0" fontId="26" fillId="0" borderId="0" xfId="0" applyFont="1" applyProtection="1">
      <protection locked="0"/>
    </xf>
    <xf numFmtId="164" fontId="0" fillId="0" borderId="0" xfId="0" applyNumberFormat="1" applyProtection="1">
      <protection locked="0"/>
    </xf>
    <xf numFmtId="0" fontId="20" fillId="0" borderId="0" xfId="0" applyFont="1" applyAlignment="1" applyProtection="1">
      <alignment horizontal="left" indent="3"/>
      <protection locked="0"/>
    </xf>
    <xf numFmtId="0" fontId="20" fillId="0" borderId="0" xfId="0" applyFont="1" applyAlignment="1" applyProtection="1">
      <alignment horizontal="left" indent="6"/>
      <protection locked="0"/>
    </xf>
    <xf numFmtId="0" fontId="0" fillId="0" borderId="0" xfId="0" applyAlignment="1" applyProtection="1">
      <alignment horizontal="left" indent="9"/>
      <protection locked="0"/>
    </xf>
    <xf numFmtId="0" fontId="0" fillId="0" borderId="0" xfId="0" applyAlignment="1" applyProtection="1">
      <alignment horizontal="left" indent="12"/>
      <protection locked="0"/>
    </xf>
    <xf numFmtId="0" fontId="0" fillId="0" borderId="0" xfId="0" applyAlignment="1" applyProtection="1">
      <alignment horizontal="left" indent="6"/>
      <protection locked="0"/>
    </xf>
    <xf numFmtId="0" fontId="26" fillId="0" borderId="0" xfId="0" applyFont="1" applyAlignment="1" applyProtection="1">
      <alignment horizontal="left" indent="3"/>
      <protection locked="0"/>
    </xf>
    <xf numFmtId="0" fontId="26" fillId="0" borderId="0" xfId="0" applyFont="1" applyAlignment="1" applyProtection="1">
      <alignment horizontal="left" indent="6"/>
      <protection locked="0"/>
    </xf>
    <xf numFmtId="165" fontId="21" fillId="0" borderId="13" xfId="1" applyNumberFormat="1" applyFont="1" applyFill="1" applyBorder="1" applyProtection="1">
      <protection hidden="1"/>
    </xf>
    <xf numFmtId="165" fontId="21" fillId="0" borderId="14" xfId="1" applyNumberFormat="1" applyFont="1" applyFill="1" applyBorder="1" applyProtection="1">
      <protection hidden="1"/>
    </xf>
    <xf numFmtId="165" fontId="21" fillId="0" borderId="5" xfId="1" applyNumberFormat="1" applyFont="1" applyFill="1" applyBorder="1" applyProtection="1">
      <protection hidden="1"/>
    </xf>
    <xf numFmtId="165" fontId="21" fillId="0" borderId="15" xfId="1" applyNumberFormat="1" applyFont="1" applyFill="1" applyBorder="1" applyProtection="1">
      <protection hidden="1"/>
    </xf>
    <xf numFmtId="165" fontId="21" fillId="0" borderId="2" xfId="1" applyNumberFormat="1" applyFont="1" applyFill="1" applyBorder="1" applyProtection="1">
      <protection hidden="1"/>
    </xf>
    <xf numFmtId="165" fontId="21" fillId="0" borderId="16" xfId="1" applyNumberFormat="1" applyFont="1" applyFill="1" applyBorder="1" applyProtection="1">
      <protection hidden="1"/>
    </xf>
    <xf numFmtId="165" fontId="21" fillId="0" borderId="9" xfId="1" applyNumberFormat="1" applyFont="1" applyFill="1" applyBorder="1" applyProtection="1">
      <protection hidden="1"/>
    </xf>
    <xf numFmtId="165" fontId="21" fillId="0" borderId="17" xfId="1" applyNumberFormat="1" applyFont="1" applyFill="1" applyBorder="1" applyProtection="1">
      <protection hidden="1"/>
    </xf>
    <xf numFmtId="165" fontId="22" fillId="0" borderId="5" xfId="1" applyNumberFormat="1" applyFont="1" applyFill="1" applyBorder="1" applyProtection="1">
      <protection hidden="1"/>
    </xf>
    <xf numFmtId="165" fontId="21" fillId="0" borderId="18" xfId="1" applyNumberFormat="1" applyFont="1" applyFill="1" applyBorder="1" applyProtection="1">
      <protection hidden="1"/>
    </xf>
    <xf numFmtId="165" fontId="21" fillId="0" borderId="0" xfId="1" applyNumberFormat="1" applyFont="1" applyFill="1" applyBorder="1" applyProtection="1">
      <protection hidden="1"/>
    </xf>
    <xf numFmtId="164" fontId="0" fillId="0" borderId="0" xfId="1" applyFont="1" applyProtection="1">
      <protection locked="0"/>
    </xf>
    <xf numFmtId="0" fontId="21" fillId="0" borderId="0" xfId="0" applyFont="1" applyAlignment="1" applyProtection="1">
      <alignment horizontal="left" indent="3"/>
      <protection locked="0"/>
    </xf>
    <xf numFmtId="166" fontId="0" fillId="0" borderId="0" xfId="0" applyNumberFormat="1" applyProtection="1">
      <protection locked="0"/>
    </xf>
    <xf numFmtId="0" fontId="21" fillId="0" borderId="0" xfId="0" applyFont="1" applyAlignment="1" applyProtection="1">
      <alignment horizontal="left" indent="5"/>
      <protection locked="0"/>
    </xf>
    <xf numFmtId="164" fontId="4" fillId="0" borderId="0" xfId="1" applyFont="1" applyProtection="1">
      <protection locked="0"/>
    </xf>
    <xf numFmtId="164" fontId="0" fillId="0" borderId="0" xfId="1" applyFont="1" applyFill="1" applyProtection="1">
      <protection locked="0"/>
    </xf>
    <xf numFmtId="164" fontId="19" fillId="0" borderId="0" xfId="1" applyFont="1" applyProtection="1">
      <protection locked="0"/>
    </xf>
    <xf numFmtId="0" fontId="21" fillId="0" borderId="6" xfId="0" applyFont="1" applyBorder="1" applyAlignment="1" applyProtection="1">
      <alignment horizontal="left" indent="5"/>
      <protection locked="0"/>
    </xf>
    <xf numFmtId="0" fontId="34" fillId="0" borderId="0" xfId="0" applyFont="1" applyAlignment="1">
      <alignment horizontal="center" vertical="center" wrapText="1"/>
    </xf>
    <xf numFmtId="164" fontId="35" fillId="0" borderId="0" xfId="4" applyFont="1" applyFill="1" applyAlignment="1">
      <alignment horizontal="center" vertical="center" wrapText="1"/>
    </xf>
    <xf numFmtId="0" fontId="28" fillId="0" borderId="19" xfId="0" applyFont="1" applyBorder="1" applyAlignment="1">
      <alignment horizontal="center" vertical="center"/>
    </xf>
    <xf numFmtId="0" fontId="28" fillId="0" borderId="20" xfId="0" applyFont="1" applyBorder="1" applyAlignment="1">
      <alignment horizontal="center" vertical="center"/>
    </xf>
    <xf numFmtId="164" fontId="36" fillId="0" borderId="0" xfId="4" applyFont="1" applyFill="1" applyAlignment="1">
      <alignment horizontal="center" vertical="center" wrapText="1"/>
    </xf>
    <xf numFmtId="0" fontId="31" fillId="0" borderId="0" xfId="3" applyFont="1" applyAlignment="1">
      <alignment horizontal="left" vertical="center" wrapText="1"/>
    </xf>
    <xf numFmtId="0" fontId="0" fillId="2" borderId="0" xfId="0" applyFill="1" applyAlignment="1">
      <alignment horizontal="center"/>
    </xf>
    <xf numFmtId="0" fontId="34" fillId="0" borderId="0" xfId="0" applyFont="1" applyAlignment="1" applyProtection="1">
      <alignment horizontal="center" vertical="center" wrapText="1"/>
      <protection locked="0"/>
    </xf>
    <xf numFmtId="0" fontId="34" fillId="0" borderId="0" xfId="0" applyFont="1" applyAlignment="1" applyProtection="1">
      <alignment horizontal="center" vertical="center"/>
      <protection locked="0"/>
    </xf>
    <xf numFmtId="0" fontId="18" fillId="0" borderId="0" xfId="0" applyFont="1" applyAlignment="1" applyProtection="1">
      <alignment horizontal="center" vertical="center"/>
      <protection locked="0"/>
    </xf>
    <xf numFmtId="0" fontId="0" fillId="0" borderId="0" xfId="0" applyAlignment="1">
      <alignment horizontal="left" vertical="top" wrapText="1"/>
    </xf>
    <xf numFmtId="0" fontId="20" fillId="0" borderId="0" xfId="0" applyFont="1" applyAlignment="1">
      <alignment horizontal="left" wrapText="1"/>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2">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22" fmlaLink="A6" fmlaRange="DESPLEGABLES!$D$3:$D$13" noThreeD="1" sel="2" val="0"/>
</file>

<file path=xl/ctrlProps/ctrlProp2.xml><?xml version="1.0" encoding="utf-8"?>
<formControlPr xmlns="http://schemas.microsoft.com/office/spreadsheetml/2009/9/main" objectType="Drop" dropStyle="combo" dx="22" fmlaLink="A7" fmlaRange="DESPLEGABLES!$L$3:$L$5" noThreeD="1" sel="2" val="0"/>
</file>

<file path=xl/ctrlProps/ctrlProp3.xml><?xml version="1.0" encoding="utf-8"?>
<formControlPr xmlns="http://schemas.microsoft.com/office/spreadsheetml/2009/9/main" objectType="Drop" dropStyle="combo" dx="22" fmlaLink="D7" fmlaRange="DESPLEGABLES!$G$3:$G$75" noThreeD="1" sel="1" val="0"/>
</file>

<file path=xl/ctrlProps/ctrlProp4.xml><?xml version="1.0" encoding="utf-8"?>
<formControlPr xmlns="http://schemas.microsoft.com/office/spreadsheetml/2009/9/main" objectType="Drop" dropStyle="combo" dx="22" fmlaLink="A7" fmlaRange="DESPLEGABLES!$L$3:$L$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2.png"/><Relationship Id="rId5" Type="http://schemas.openxmlformats.org/officeDocument/2006/relationships/image" Target="../media/image1.png"/><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image" Target="../media/image1.png"/><Relationship Id="rId5" Type="http://schemas.openxmlformats.org/officeDocument/2006/relationships/image" Target="../media/image2.png"/><Relationship Id="rId4" Type="http://schemas.microsoft.com/office/2007/relationships/hdphoto" Target="../media/hdphoto1.wdp"/></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2.png"/><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142875</xdr:colOff>
      <xdr:row>0</xdr:row>
      <xdr:rowOff>107949</xdr:rowOff>
    </xdr:from>
    <xdr:to>
      <xdr:col>2</xdr:col>
      <xdr:colOff>488288</xdr:colOff>
      <xdr:row>0</xdr:row>
      <xdr:rowOff>621240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42875" y="107949"/>
          <a:ext cx="1869413" cy="513291"/>
        </a:xfrm>
        <a:prstGeom prst="rect">
          <a:avLst/>
        </a:prstGeom>
      </xdr:spPr>
    </xdr:pic>
    <xdr:clientData/>
  </xdr:twoCellAnchor>
  <xdr:twoCellAnchor editAs="oneCell">
    <xdr:from>
      <xdr:col>12</xdr:col>
      <xdr:colOff>388744</xdr:colOff>
      <xdr:row>0</xdr:row>
      <xdr:rowOff>95250</xdr:rowOff>
    </xdr:from>
    <xdr:to>
      <xdr:col>15</xdr:col>
      <xdr:colOff>323670</xdr:colOff>
      <xdr:row>0</xdr:row>
      <xdr:rowOff>589491</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9532744" y="95250"/>
          <a:ext cx="2220926" cy="494241"/>
        </a:xfrm>
        <a:prstGeom prst="rect">
          <a:avLst/>
        </a:prstGeom>
      </xdr:spPr>
    </xdr:pic>
    <xdr:clientData/>
  </xdr:twoCellAnchor>
  <xdr:twoCellAnchor editAs="oneCell">
    <xdr:from>
      <xdr:col>6</xdr:col>
      <xdr:colOff>319768</xdr:colOff>
      <xdr:row>2</xdr:row>
      <xdr:rowOff>9072</xdr:rowOff>
    </xdr:from>
    <xdr:to>
      <xdr:col>14</xdr:col>
      <xdr:colOff>711974</xdr:colOff>
      <xdr:row>11</xdr:row>
      <xdr:rowOff>55879</xdr:rowOff>
    </xdr:to>
    <xdr:pic>
      <xdr:nvPicPr>
        <xdr:cNvPr id="8" name="Imagen 7" descr="plato cocinado en tazón gris">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rot="10800000">
          <a:off x="4891768" y="916215"/>
          <a:ext cx="6488206" cy="4237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1504950</xdr:colOff>
      <xdr:row>36</xdr:row>
      <xdr:rowOff>129953</xdr:rowOff>
    </xdr:from>
    <xdr:to>
      <xdr:col>1</xdr:col>
      <xdr:colOff>5743575</xdr:colOff>
      <xdr:row>53</xdr:row>
      <xdr:rowOff>57150</xdr:rowOff>
    </xdr:to>
    <xdr:grpSp>
      <xdr:nvGrpSpPr>
        <xdr:cNvPr id="2" name="5 Grupo">
          <a:extLst>
            <a:ext uri="{FF2B5EF4-FFF2-40B4-BE49-F238E27FC236}">
              <a16:creationId xmlns:a16="http://schemas.microsoft.com/office/drawing/2014/main" id="{00000000-0008-0000-0100-000002000000}"/>
            </a:ext>
          </a:extLst>
        </xdr:cNvPr>
        <xdr:cNvGrpSpPr/>
      </xdr:nvGrpSpPr>
      <xdr:grpSpPr>
        <a:xfrm>
          <a:off x="1589617" y="8469620"/>
          <a:ext cx="4238625" cy="2985780"/>
          <a:chOff x="2450483" y="941737"/>
          <a:chExt cx="6608172" cy="4643216"/>
        </a:xfrm>
        <a:noFill/>
      </xdr:grpSpPr>
      <xdr:grpSp>
        <xdr:nvGrpSpPr>
          <xdr:cNvPr id="3" name="Group 248">
            <a:extLst>
              <a:ext uri="{FF2B5EF4-FFF2-40B4-BE49-F238E27FC236}">
                <a16:creationId xmlns:a16="http://schemas.microsoft.com/office/drawing/2014/main" id="{00000000-0008-0000-0100-000003000000}"/>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00000000-0008-0000-0100-000011000000}"/>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00000000-0008-0000-0100-00004F000000}"/>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00000000-0008-0000-0100-000050000000}"/>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00000000-0008-0000-0100-00005100000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00000000-0008-0000-0100-000012000000}"/>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00000000-0008-0000-0100-000013000000}"/>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00000000-0008-0000-0100-000045000000}"/>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00000000-0008-0000-0100-000046000000}"/>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00000000-0008-0000-0100-000047000000}"/>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00000000-0008-0000-0100-000048000000}"/>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00000000-0008-0000-0100-000049000000}"/>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00000000-0008-0000-0100-00004A000000}"/>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00000000-0008-0000-0100-00004B000000}"/>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00000000-0008-0000-0100-00004C000000}"/>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00000000-0008-0000-0100-00004D000000}"/>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00000000-0008-0000-0100-00004E000000}"/>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00000000-0008-0000-0100-000014000000}"/>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00000000-0008-0000-0100-00003E000000}"/>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00000000-0008-0000-0100-00003F000000}"/>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00000000-0008-0000-0100-000040000000}"/>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0000000-0008-0000-0100-000041000000}"/>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00000000-0008-0000-0100-000042000000}"/>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00000000-0008-0000-0100-000043000000}"/>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00000000-0008-0000-0100-00004400000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00000000-0008-0000-0100-000015000000}"/>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00000000-0008-0000-0100-000036000000}"/>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00000000-0008-0000-0100-000037000000}"/>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00000000-0008-0000-0100-000038000000}"/>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00000000-0008-0000-0100-000039000000}"/>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00000000-0008-0000-0100-00003A000000}"/>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00000000-0008-0000-0100-00003B000000}"/>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00000000-0008-0000-0100-00003C000000}"/>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00000000-0008-0000-0100-00003D000000}"/>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00000000-0008-0000-0100-000016000000}"/>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00000000-0008-0000-0100-000029000000}"/>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00000000-0008-0000-0100-00002A000000}"/>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00000000-0008-0000-0100-00002B000000}"/>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00000000-0008-0000-0100-00002C000000}"/>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00000000-0008-0000-0100-00002D000000}"/>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00000000-0008-0000-0100-00002E000000}"/>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00000000-0008-0000-0100-00002F000000}"/>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00000000-0008-0000-0100-000030000000}"/>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00000000-0008-0000-0100-000031000000}"/>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00000000-0008-0000-0100-00003200000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00000000-0008-0000-0100-000033000000}"/>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0000000-0008-0000-0100-000034000000}"/>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00000000-0008-0000-0100-000035000000}"/>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00000000-0008-0000-0100-000017000000}"/>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00000000-0008-0000-0100-000023000000}"/>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00000000-0008-0000-0100-000024000000}"/>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00000000-0008-0000-0100-00002500000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00000000-0008-0000-0100-000026000000}"/>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00000000-0008-0000-0100-000027000000}"/>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00000000-0008-0000-0100-000028000000}"/>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00000000-0008-0000-0100-000018000000}"/>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00000000-0008-0000-0100-000019000000}"/>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00000000-0008-0000-0100-00001A000000}"/>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00000000-0008-0000-0100-00001B00000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00000000-0008-0000-0100-00001C000000}"/>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00000000-0008-0000-0100-00001D000000}"/>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00000000-0008-0000-0100-00001E000000}"/>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00000000-0008-0000-0100-00001F000000}"/>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00000000-0008-0000-0100-000020000000}"/>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00000000-0008-0000-0100-000021000000}"/>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00000000-0008-0000-0100-000022000000}"/>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00000000-0008-0000-0100-000004000000}"/>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00000000-0008-0000-0100-000005000000}"/>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00000000-0008-0000-0100-000006000000}"/>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00000000-0008-0000-0100-000007000000}"/>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0000000-0008-0000-0100-000008000000}"/>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0000000-0008-0000-0100-000009000000}"/>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00000000-0008-0000-0100-00000A000000}"/>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00000000-0008-0000-0100-00000B000000}"/>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0000000-0008-0000-0100-00000F000000}"/>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00000000-0008-0000-0100-000010000000}"/>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00000000-0008-0000-0100-00000C000000}"/>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0000000-0008-0000-0100-00000D000000}"/>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00000000-0008-0000-0100-00000E000000}"/>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1</xdr:col>
      <xdr:colOff>622655</xdr:colOff>
      <xdr:row>0</xdr:row>
      <xdr:rowOff>83598</xdr:rowOff>
    </xdr:from>
    <xdr:to>
      <xdr:col>1</xdr:col>
      <xdr:colOff>2363746</xdr:colOff>
      <xdr:row>0</xdr:row>
      <xdr:rowOff>486610</xdr:rowOff>
    </xdr:to>
    <xdr:pic>
      <xdr:nvPicPr>
        <xdr:cNvPr id="84" name="Imagen 83">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1"/>
        <a:stretch>
          <a:fillRect/>
        </a:stretch>
      </xdr:blipFill>
      <xdr:spPr>
        <a:xfrm>
          <a:off x="713369" y="83598"/>
          <a:ext cx="1741091" cy="403012"/>
        </a:xfrm>
        <a:prstGeom prst="rect">
          <a:avLst/>
        </a:prstGeom>
      </xdr:spPr>
    </xdr:pic>
    <xdr:clientData/>
  </xdr:twoCellAnchor>
  <xdr:twoCellAnchor editAs="oneCell">
    <xdr:from>
      <xdr:col>0</xdr:col>
      <xdr:colOff>0</xdr:colOff>
      <xdr:row>0</xdr:row>
      <xdr:rowOff>0</xdr:rowOff>
    </xdr:from>
    <xdr:to>
      <xdr:col>1</xdr:col>
      <xdr:colOff>656905</xdr:colOff>
      <xdr:row>0</xdr:row>
      <xdr:rowOff>390578</xdr:rowOff>
    </xdr:to>
    <xdr:pic>
      <xdr:nvPicPr>
        <xdr:cNvPr id="85" name="Imagen 84">
          <a:hlinkClick xmlns:r="http://schemas.openxmlformats.org/officeDocument/2006/relationships" r:id="rId2"/>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0" y="0"/>
          <a:ext cx="747619" cy="390578"/>
        </a:xfrm>
        <a:prstGeom prst="rect">
          <a:avLst/>
        </a:prstGeom>
      </xdr:spPr>
    </xdr:pic>
    <xdr:clientData/>
  </xdr:twoCellAnchor>
  <xdr:twoCellAnchor editAs="oneCell">
    <xdr:from>
      <xdr:col>1</xdr:col>
      <xdr:colOff>6386820</xdr:colOff>
      <xdr:row>0</xdr:row>
      <xdr:rowOff>68</xdr:rowOff>
    </xdr:from>
    <xdr:to>
      <xdr:col>1</xdr:col>
      <xdr:colOff>8201751</xdr:colOff>
      <xdr:row>0</xdr:row>
      <xdr:rowOff>505488</xdr:rowOff>
    </xdr:to>
    <xdr:pic>
      <xdr:nvPicPr>
        <xdr:cNvPr id="86" name="Imagen 85">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5"/>
        <a:stretch>
          <a:fillRect/>
        </a:stretch>
      </xdr:blipFill>
      <xdr:spPr>
        <a:xfrm>
          <a:off x="6477534" y="68"/>
          <a:ext cx="1810396" cy="5054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6223748</xdr:colOff>
      <xdr:row>0</xdr:row>
      <xdr:rowOff>0</xdr:rowOff>
    </xdr:from>
    <xdr:to>
      <xdr:col>1</xdr:col>
      <xdr:colOff>8032305</xdr:colOff>
      <xdr:row>0</xdr:row>
      <xdr:rowOff>432666</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313395" y="0"/>
          <a:ext cx="1809162" cy="432666"/>
        </a:xfrm>
        <a:prstGeom prst="rect">
          <a:avLst/>
        </a:prstGeom>
      </xdr:spPr>
    </xdr:pic>
    <xdr:clientData/>
  </xdr:twoCellAnchor>
  <xdr:twoCellAnchor editAs="oneCell">
    <xdr:from>
      <xdr:col>0</xdr:col>
      <xdr:colOff>21168</xdr:colOff>
      <xdr:row>0</xdr:row>
      <xdr:rowOff>28921</xdr:rowOff>
    </xdr:from>
    <xdr:to>
      <xdr:col>1</xdr:col>
      <xdr:colOff>432745</xdr:colOff>
      <xdr:row>0</xdr:row>
      <xdr:rowOff>382294</xdr:rowOff>
    </xdr:to>
    <xdr:pic>
      <xdr:nvPicPr>
        <xdr:cNvPr id="6" name="Imagen 5">
          <a:hlinkClick xmlns:r="http://schemas.openxmlformats.org/officeDocument/2006/relationships" r:id="rId2"/>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aturation sat="0"/>
                  </a14:imgEffect>
                </a14:imgLayer>
              </a14:imgProps>
            </a:ext>
          </a:extLst>
        </a:blip>
        <a:stretch>
          <a:fillRect/>
        </a:stretch>
      </xdr:blipFill>
      <xdr:spPr>
        <a:xfrm flipH="1">
          <a:off x="21168" y="28921"/>
          <a:ext cx="539585" cy="353373"/>
        </a:xfrm>
        <a:prstGeom prst="rect">
          <a:avLst/>
        </a:prstGeom>
      </xdr:spPr>
    </xdr:pic>
    <xdr:clientData/>
  </xdr:twoCellAnchor>
  <xdr:twoCellAnchor editAs="oneCell">
    <xdr:from>
      <xdr:col>1</xdr:col>
      <xdr:colOff>580037</xdr:colOff>
      <xdr:row>0</xdr:row>
      <xdr:rowOff>68341</xdr:rowOff>
    </xdr:from>
    <xdr:to>
      <xdr:col>1</xdr:col>
      <xdr:colOff>2293488</xdr:colOff>
      <xdr:row>0</xdr:row>
      <xdr:rowOff>467458</xdr:rowOff>
    </xdr:to>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
        <a:stretch>
          <a:fillRect/>
        </a:stretch>
      </xdr:blipFill>
      <xdr:spPr>
        <a:xfrm>
          <a:off x="669684" y="68341"/>
          <a:ext cx="1713451" cy="3991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394833</xdr:colOff>
      <xdr:row>0</xdr:row>
      <xdr:rowOff>436396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0" y="0"/>
          <a:ext cx="830262" cy="436396"/>
        </a:xfrm>
        <a:prstGeom prst="rect">
          <a:avLst/>
        </a:prstGeom>
      </xdr:spPr>
    </xdr:pic>
    <xdr:clientData/>
  </xdr:twoCellAnchor>
  <xdr:twoCellAnchor editAs="oneCell">
    <xdr:from>
      <xdr:col>8</xdr:col>
      <xdr:colOff>1327603</xdr:colOff>
      <xdr:row>0</xdr:row>
      <xdr:rowOff>68</xdr:rowOff>
    </xdr:from>
    <xdr:to>
      <xdr:col>9</xdr:col>
      <xdr:colOff>337196</xdr:colOff>
      <xdr:row>0</xdr:row>
      <xdr:rowOff>508663</xdr:rowOff>
    </xdr:to>
    <xdr:pic>
      <xdr:nvPicPr>
        <xdr:cNvPr id="5" name="Imagen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7097032" y="68"/>
          <a:ext cx="1821735" cy="508595"/>
        </a:xfrm>
        <a:prstGeom prst="rect">
          <a:avLst/>
        </a:prstGeom>
      </xdr:spPr>
    </xdr:pic>
    <xdr:clientData/>
  </xdr:twoCellAnchor>
  <xdr:twoCellAnchor editAs="oneCell">
    <xdr:from>
      <xdr:col>1</xdr:col>
      <xdr:colOff>412599</xdr:colOff>
      <xdr:row>0</xdr:row>
      <xdr:rowOff>83378</xdr:rowOff>
    </xdr:from>
    <xdr:to>
      <xdr:col>4</xdr:col>
      <xdr:colOff>199572</xdr:colOff>
      <xdr:row>0</xdr:row>
      <xdr:rowOff>561877</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5"/>
        <a:stretch>
          <a:fillRect/>
        </a:stretch>
      </xdr:blipFill>
      <xdr:spPr>
        <a:xfrm>
          <a:off x="848028" y="83378"/>
          <a:ext cx="2072973" cy="478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69850</xdr:colOff>
          <xdr:row>5</xdr:row>
          <xdr:rowOff>203200</xdr:rowOff>
        </xdr:from>
        <xdr:to>
          <xdr:col>1</xdr:col>
          <xdr:colOff>298450</xdr:colOff>
          <xdr:row>7</xdr:row>
          <xdr:rowOff>12700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50800</xdr:colOff>
      <xdr:row>0</xdr:row>
      <xdr:rowOff>50800</xdr:rowOff>
    </xdr:from>
    <xdr:to>
      <xdr:col>0</xdr:col>
      <xdr:colOff>887412</xdr:colOff>
      <xdr:row>0</xdr:row>
      <xdr:rowOff>493546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0800" y="50800"/>
          <a:ext cx="833437" cy="442746"/>
        </a:xfrm>
        <a:prstGeom prst="rect">
          <a:avLst/>
        </a:prstGeom>
      </xdr:spPr>
    </xdr:pic>
    <xdr:clientData/>
  </xdr:twoCellAnchor>
  <xdr:twoCellAnchor editAs="oneCell">
    <xdr:from>
      <xdr:col>10</xdr:col>
      <xdr:colOff>579814</xdr:colOff>
      <xdr:row>0</xdr:row>
      <xdr:rowOff>110943</xdr:rowOff>
    </xdr:from>
    <xdr:to>
      <xdr:col>12</xdr:col>
      <xdr:colOff>1088804</xdr:colOff>
      <xdr:row>1</xdr:row>
      <xdr:rowOff>55267</xdr:rowOff>
    </xdr:to>
    <xdr:pic>
      <xdr:nvPicPr>
        <xdr:cNvPr id="6" name="Imagen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4"/>
        <a:stretch>
          <a:fillRect/>
        </a:stretch>
      </xdr:blipFill>
      <xdr:spPr>
        <a:xfrm>
          <a:off x="15375314" y="110943"/>
          <a:ext cx="2045690" cy="566624"/>
        </a:xfrm>
        <a:prstGeom prst="rect">
          <a:avLst/>
        </a:prstGeom>
      </xdr:spPr>
    </xdr:pic>
    <xdr:clientData/>
  </xdr:twoCellAnchor>
  <xdr:twoCellAnchor editAs="oneCell">
    <xdr:from>
      <xdr:col>0</xdr:col>
      <xdr:colOff>1265162</xdr:colOff>
      <xdr:row>0</xdr:row>
      <xdr:rowOff>68364</xdr:rowOff>
    </xdr:from>
    <xdr:to>
      <xdr:col>0</xdr:col>
      <xdr:colOff>3677928</xdr:colOff>
      <xdr:row>1</xdr:row>
      <xdr:rowOff>8946</xdr:rowOff>
    </xdr:to>
    <xdr:pic>
      <xdr:nvPicPr>
        <xdr:cNvPr id="7" name="Imagen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5"/>
        <a:stretch>
          <a:fillRect/>
        </a:stretch>
      </xdr:blipFill>
      <xdr:spPr>
        <a:xfrm>
          <a:off x="1265162" y="68364"/>
          <a:ext cx="2412766" cy="5597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304800</xdr:colOff>
          <xdr:row>6</xdr:row>
          <xdr:rowOff>12700</xdr:rowOff>
        </xdr:from>
        <xdr:to>
          <xdr:col>2</xdr:col>
          <xdr:colOff>228600</xdr:colOff>
          <xdr:row>6</xdr:row>
          <xdr:rowOff>457200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5</xdr:row>
          <xdr:rowOff>146050</xdr:rowOff>
        </xdr:from>
        <xdr:to>
          <xdr:col>5</xdr:col>
          <xdr:colOff>990600</xdr:colOff>
          <xdr:row>6</xdr:row>
          <xdr:rowOff>476250</xdr:rowOff>
        </xdr:to>
        <xdr:sp macro="" textlink="">
          <xdr:nvSpPr>
            <xdr:cNvPr id="8195" name="Drop Dow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54426</xdr:colOff>
      <xdr:row>0</xdr:row>
      <xdr:rowOff>36284</xdr:rowOff>
    </xdr:from>
    <xdr:to>
      <xdr:col>0</xdr:col>
      <xdr:colOff>887863</xdr:colOff>
      <xdr:row>0</xdr:row>
      <xdr:rowOff>479030</xdr:rowOff>
    </xdr:to>
    <xdr:pic>
      <xdr:nvPicPr>
        <xdr:cNvPr id="6" name="Imagen 5">
          <a:hlinkClick xmlns:r="http://schemas.openxmlformats.org/officeDocument/2006/relationships" r:id="rId1"/>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54426" y="36284"/>
          <a:ext cx="833437" cy="442746"/>
        </a:xfrm>
        <a:prstGeom prst="rect">
          <a:avLst/>
        </a:prstGeom>
      </xdr:spPr>
    </xdr:pic>
    <xdr:clientData/>
  </xdr:twoCellAnchor>
  <xdr:twoCellAnchor editAs="oneCell">
    <xdr:from>
      <xdr:col>13</xdr:col>
      <xdr:colOff>583440</xdr:colOff>
      <xdr:row>0</xdr:row>
      <xdr:rowOff>96427</xdr:rowOff>
    </xdr:from>
    <xdr:to>
      <xdr:col>15</xdr:col>
      <xdr:colOff>702963</xdr:colOff>
      <xdr:row>1</xdr:row>
      <xdr:rowOff>49218</xdr:rowOff>
    </xdr:to>
    <xdr:pic>
      <xdr:nvPicPr>
        <xdr:cNvPr id="7" name="Imagen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4"/>
        <a:stretch>
          <a:fillRect/>
        </a:stretch>
      </xdr:blipFill>
      <xdr:spPr>
        <a:xfrm>
          <a:off x="15351726" y="96427"/>
          <a:ext cx="2042666" cy="569648"/>
        </a:xfrm>
        <a:prstGeom prst="rect">
          <a:avLst/>
        </a:prstGeom>
      </xdr:spPr>
    </xdr:pic>
    <xdr:clientData/>
  </xdr:twoCellAnchor>
  <xdr:twoCellAnchor editAs="oneCell">
    <xdr:from>
      <xdr:col>0</xdr:col>
      <xdr:colOff>1268788</xdr:colOff>
      <xdr:row>0</xdr:row>
      <xdr:rowOff>53848</xdr:rowOff>
    </xdr:from>
    <xdr:to>
      <xdr:col>2</xdr:col>
      <xdr:colOff>83221</xdr:colOff>
      <xdr:row>0</xdr:row>
      <xdr:rowOff>613555</xdr:rowOff>
    </xdr:to>
    <xdr:pic>
      <xdr:nvPicPr>
        <xdr:cNvPr id="8" name="Imagen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5"/>
        <a:stretch>
          <a:fillRect/>
        </a:stretch>
      </xdr:blipFill>
      <xdr:spPr>
        <a:xfrm>
          <a:off x="1268788" y="53848"/>
          <a:ext cx="2424862" cy="5597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400050</xdr:colOff>
          <xdr:row>5</xdr:row>
          <xdr:rowOff>304800</xdr:rowOff>
        </xdr:from>
        <xdr:to>
          <xdr:col>1</xdr:col>
          <xdr:colOff>127000</xdr:colOff>
          <xdr:row>6</xdr:row>
          <xdr:rowOff>228600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47625</xdr:colOff>
      <xdr:row>0</xdr:row>
      <xdr:rowOff>63500</xdr:rowOff>
    </xdr:from>
    <xdr:to>
      <xdr:col>0</xdr:col>
      <xdr:colOff>881062</xdr:colOff>
      <xdr:row>0</xdr:row>
      <xdr:rowOff>506246</xdr:rowOff>
    </xdr:to>
    <xdr:pic>
      <xdr:nvPicPr>
        <xdr:cNvPr id="5" name="Imagen 4">
          <a:hlinkClick xmlns:r="http://schemas.openxmlformats.org/officeDocument/2006/relationships" r:id="rId1"/>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7625" y="63500"/>
          <a:ext cx="833437" cy="442746"/>
        </a:xfrm>
        <a:prstGeom prst="rect">
          <a:avLst/>
        </a:prstGeom>
      </xdr:spPr>
    </xdr:pic>
    <xdr:clientData/>
  </xdr:twoCellAnchor>
  <xdr:twoCellAnchor editAs="oneCell">
    <xdr:from>
      <xdr:col>9</xdr:col>
      <xdr:colOff>184300</xdr:colOff>
      <xdr:row>0</xdr:row>
      <xdr:rowOff>123643</xdr:rowOff>
    </xdr:from>
    <xdr:to>
      <xdr:col>11</xdr:col>
      <xdr:colOff>4466</xdr:colOff>
      <xdr:row>1</xdr:row>
      <xdr:rowOff>74166</xdr:rowOff>
    </xdr:to>
    <xdr:pic>
      <xdr:nvPicPr>
        <xdr:cNvPr id="6" name="Imagen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4"/>
        <a:stretch>
          <a:fillRect/>
        </a:stretch>
      </xdr:blipFill>
      <xdr:spPr>
        <a:xfrm>
          <a:off x="11995300" y="123643"/>
          <a:ext cx="2042666" cy="569648"/>
        </a:xfrm>
        <a:prstGeom prst="rect">
          <a:avLst/>
        </a:prstGeom>
      </xdr:spPr>
    </xdr:pic>
    <xdr:clientData/>
  </xdr:twoCellAnchor>
  <xdr:twoCellAnchor editAs="oneCell">
    <xdr:from>
      <xdr:col>0</xdr:col>
      <xdr:colOff>1261987</xdr:colOff>
      <xdr:row>0</xdr:row>
      <xdr:rowOff>81064</xdr:rowOff>
    </xdr:from>
    <xdr:to>
      <xdr:col>1</xdr:col>
      <xdr:colOff>178474</xdr:colOff>
      <xdr:row>1</xdr:row>
      <xdr:rowOff>21646</xdr:rowOff>
    </xdr:to>
    <xdr:pic>
      <xdr:nvPicPr>
        <xdr:cNvPr id="7" name="Imagen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5"/>
        <a:stretch>
          <a:fillRect/>
        </a:stretch>
      </xdr:blipFill>
      <xdr:spPr>
        <a:xfrm>
          <a:off x="1261987" y="81064"/>
          <a:ext cx="2424862" cy="559707"/>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ubillo, Gema (KWMAT)" id="{8FA226D6-A86F-47D8-B12E-DF55C5E1B950}" userId="S::gema.cubillo@kantar.com::6c6a77e2-7c38-4a87-a090-0e5d01c4fde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7" dT="2020-11-12T13:39:13.04" personId="{8FA226D6-A86F-47D8-B12E-DF55C5E1B950}" id="{8C55236A-F4EA-4EAE-9DE4-51A8CF00BDC6}">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8CF8-2241-4FE6-A776-29CEA2332B87}">
  <sheetPr codeName="Hoja14"/>
  <dimension ref="A1:P33"/>
  <sheetViews>
    <sheetView showGridLines="0" showRowColHeaders="0" tabSelected="1" zoomScale="70" zoomScaleNormal="70" workbookViewId="0">
      <selection activeCell="B10" sqref="B10"/>
    </sheetView>
  </sheetViews>
  <sheetFormatPr baseColWidth="10" defaultRowHeight="14.5" x14ac:dyDescent="0.35"/>
  <sheetData>
    <row r="1" spans="1:16" ht="57" customHeight="1" x14ac:dyDescent="0.35">
      <c r="A1" s="96" t="s">
        <v>248</v>
      </c>
      <c r="B1" s="96"/>
      <c r="C1" s="96"/>
      <c r="D1" s="96"/>
      <c r="E1" s="96"/>
      <c r="F1" s="96"/>
      <c r="G1" s="96"/>
      <c r="H1" s="96"/>
      <c r="I1" s="96"/>
      <c r="J1" s="96"/>
      <c r="K1" s="96"/>
      <c r="L1" s="96"/>
      <c r="M1" s="96"/>
      <c r="N1" s="96"/>
      <c r="O1" s="96"/>
      <c r="P1" s="96"/>
    </row>
    <row r="5" spans="1:16" ht="47.5" customHeight="1" x14ac:dyDescent="0.35">
      <c r="B5" s="47" t="s">
        <v>79</v>
      </c>
    </row>
    <row r="6" spans="1:16" ht="47.5" customHeight="1" x14ac:dyDescent="0.35">
      <c r="B6" s="47" t="s">
        <v>80</v>
      </c>
    </row>
    <row r="7" spans="1:16" ht="47.5" customHeight="1" x14ac:dyDescent="0.35">
      <c r="B7" s="47" t="s">
        <v>81</v>
      </c>
    </row>
    <row r="8" spans="1:16" ht="47.5" customHeight="1" x14ac:dyDescent="0.35">
      <c r="B8" s="47" t="s">
        <v>82</v>
      </c>
    </row>
    <row r="9" spans="1:16" ht="47.5" customHeight="1" x14ac:dyDescent="0.35">
      <c r="B9" s="47" t="s">
        <v>83</v>
      </c>
    </row>
    <row r="10" spans="1:16" ht="47.5" customHeight="1" x14ac:dyDescent="0.35">
      <c r="B10" s="47" t="s">
        <v>254</v>
      </c>
    </row>
    <row r="33" ht="57" customHeight="1" x14ac:dyDescent="0.35"/>
  </sheetData>
  <mergeCells count="1">
    <mergeCell ref="A1:P1"/>
  </mergeCells>
  <hyperlinks>
    <hyperlink ref="B5" location="KPI!A1" display="Principales variables" xr:uid="{B4BA023D-ECB8-4245-B231-D1097865BE67}"/>
    <hyperlink ref="B6" location="PERFIL!A1" display="Perfil sociodemografico" xr:uid="{DF361758-BF48-42E6-AA0D-6E8487AAFD59}"/>
    <hyperlink ref="B7" location="MOTIVOS!A1" display="Lugares y motivos de consumo" xr:uid="{08DEB8AF-24ED-497E-B2AB-E982488E6FE8}"/>
    <hyperlink ref="B8" location="METODOLOGÍA!A1" display="Metodología" xr:uid="{2BE43B95-C2CC-488C-B425-FF4488A50A43}"/>
    <hyperlink ref="B9" location="VARIABLES!A1" display="Glosario Variables" xr:uid="{AE8ADF03-EA39-4BC3-B27F-19F34698BC0B}"/>
    <hyperlink ref="B10" location="Conclusiones!A1" display="Conclusiones" xr:uid="{260BB546-D6BE-4877-90C5-FF9D13C0AF69}"/>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N500"/>
  <sheetViews>
    <sheetView showGridLines="0" showRowColHeaders="0" zoomScale="70" zoomScaleNormal="70" workbookViewId="0">
      <selection sqref="A1:N1"/>
    </sheetView>
  </sheetViews>
  <sheetFormatPr baseColWidth="10" defaultRowHeight="14.5" x14ac:dyDescent="0.35"/>
  <cols>
    <col min="1" max="1" width="46.1796875" customWidth="1"/>
    <col min="2" max="2" width="5.453125" customWidth="1"/>
    <col min="3" max="11" width="16" customWidth="1"/>
    <col min="12" max="12" width="2.1796875" customWidth="1"/>
    <col min="13" max="13" width="13.7265625" customWidth="1"/>
    <col min="14" max="14" width="13.26953125" customWidth="1"/>
    <col min="15" max="15" width="14.26953125" customWidth="1"/>
    <col min="16" max="16" width="19.54296875" customWidth="1"/>
  </cols>
  <sheetData>
    <row r="1" spans="1:14" ht="48.75" customHeight="1" x14ac:dyDescent="0.35">
      <c r="A1" s="103" t="s">
        <v>248</v>
      </c>
      <c r="B1" s="103"/>
      <c r="C1" s="104"/>
      <c r="D1" s="104"/>
      <c r="E1" s="104"/>
      <c r="F1" s="104"/>
      <c r="G1" s="104"/>
      <c r="H1" s="104"/>
      <c r="I1" s="104"/>
      <c r="J1" s="104"/>
      <c r="K1" s="104"/>
      <c r="L1" s="104"/>
      <c r="M1" s="104"/>
      <c r="N1" s="104"/>
    </row>
    <row r="2" spans="1:14" x14ac:dyDescent="0.35">
      <c r="A2" s="49">
        <v>2</v>
      </c>
      <c r="B2" s="49"/>
      <c r="C2" s="50"/>
      <c r="D2" s="50"/>
      <c r="E2" s="50"/>
      <c r="F2" s="50"/>
      <c r="G2" s="50"/>
      <c r="H2" s="50"/>
      <c r="I2" s="50"/>
      <c r="J2" s="50"/>
      <c r="K2" s="50"/>
      <c r="L2" s="50"/>
      <c r="M2" s="50"/>
      <c r="N2" s="50"/>
    </row>
    <row r="3" spans="1:14" ht="12.75" customHeight="1" x14ac:dyDescent="0.35">
      <c r="A3" s="38">
        <v>3</v>
      </c>
      <c r="B3" s="38"/>
      <c r="C3" s="50"/>
      <c r="D3" s="50"/>
      <c r="E3" s="50"/>
      <c r="F3" s="50"/>
      <c r="G3" s="50"/>
      <c r="H3" s="50"/>
      <c r="I3" s="50"/>
      <c r="J3" s="50"/>
      <c r="K3" s="50"/>
      <c r="L3" s="50"/>
      <c r="M3" s="50"/>
      <c r="N3" s="50"/>
    </row>
    <row r="4" spans="1:14" ht="19" thickBot="1" x14ac:dyDescent="0.4">
      <c r="A4" s="51" t="s">
        <v>37</v>
      </c>
      <c r="B4" s="52"/>
      <c r="C4" s="50"/>
      <c r="D4" s="50"/>
      <c r="E4" s="50"/>
      <c r="F4" s="50"/>
      <c r="G4" s="50"/>
      <c r="H4" s="50"/>
      <c r="I4" s="50"/>
      <c r="J4" s="50"/>
      <c r="K4" s="50"/>
      <c r="L4" s="50"/>
      <c r="M4" s="50"/>
      <c r="N4" s="50"/>
    </row>
    <row r="5" spans="1:14" ht="15" thickTop="1" x14ac:dyDescent="0.35">
      <c r="A5" s="2" t="s">
        <v>38</v>
      </c>
      <c r="B5" s="37"/>
      <c r="C5" s="3"/>
      <c r="D5" s="3"/>
      <c r="E5" s="3"/>
      <c r="F5" s="3"/>
      <c r="G5" s="3"/>
      <c r="H5" s="3"/>
      <c r="I5" s="3"/>
      <c r="J5" s="3"/>
      <c r="K5" s="3"/>
      <c r="L5" s="3"/>
      <c r="M5" s="3"/>
      <c r="N5" s="3"/>
    </row>
    <row r="6" spans="1:14" s="6" customFormat="1" x14ac:dyDescent="0.35">
      <c r="A6" s="4"/>
      <c r="B6" s="32"/>
      <c r="C6" s="4"/>
      <c r="D6" s="4"/>
      <c r="E6" s="4"/>
      <c r="F6" s="5"/>
      <c r="G6" s="5"/>
      <c r="H6" s="5"/>
      <c r="I6" s="5"/>
      <c r="J6" s="5"/>
      <c r="K6" s="5"/>
      <c r="L6" s="5"/>
      <c r="M6" s="5"/>
      <c r="N6" s="5"/>
    </row>
    <row r="7" spans="1:14" s="6" customFormat="1" ht="39.75" customHeight="1" x14ac:dyDescent="0.35">
      <c r="A7" s="7">
        <v>2</v>
      </c>
      <c r="B7" s="32"/>
      <c r="C7" s="8">
        <v>0</v>
      </c>
      <c r="D7" s="32">
        <v>1</v>
      </c>
      <c r="E7" s="32" t="str">
        <f>VLOOKUP(D7,DESPLEGABLES!$F$3:$G$75,2,0)</f>
        <v>.T.Alimentos TOTAL ING</v>
      </c>
      <c r="F7" s="38"/>
      <c r="G7" s="38"/>
      <c r="H7" s="38"/>
      <c r="I7" s="38"/>
      <c r="J7" s="38"/>
      <c r="K7" s="38"/>
      <c r="L7" s="38"/>
      <c r="M7" s="38"/>
      <c r="N7" s="5"/>
    </row>
    <row r="8" spans="1:14" s="6" customFormat="1" ht="16.5" customHeight="1" x14ac:dyDescent="0.35">
      <c r="A8" s="5"/>
      <c r="B8" s="38"/>
      <c r="C8" s="38">
        <v>5</v>
      </c>
      <c r="D8" s="38">
        <v>6</v>
      </c>
      <c r="E8" s="38">
        <v>7</v>
      </c>
      <c r="F8" s="38">
        <v>8</v>
      </c>
      <c r="G8" s="38">
        <v>9</v>
      </c>
      <c r="H8" s="38">
        <v>10</v>
      </c>
      <c r="I8" s="38">
        <v>11</v>
      </c>
      <c r="J8" s="38">
        <v>12</v>
      </c>
      <c r="K8" s="38">
        <v>13</v>
      </c>
      <c r="L8" s="38"/>
      <c r="M8" s="38"/>
      <c r="N8" s="5"/>
    </row>
    <row r="9" spans="1:14" ht="24" customHeight="1" x14ac:dyDescent="0.35">
      <c r="A9" s="33" t="str">
        <f>VLOOKUP(A7,DESPLEGABLES!K3:L5,2,0)</f>
        <v>DISTRIBUCION VOLUMEN X CRITERIO (kg ó litros)</v>
      </c>
      <c r="B9" s="33"/>
      <c r="C9" s="44" t="str">
        <f>KPI!C7</f>
        <v>TRIM 2 21</v>
      </c>
      <c r="D9" s="44" t="str">
        <f>KPI!D7</f>
        <v>TRIM 3 21</v>
      </c>
      <c r="E9" s="44" t="str">
        <f>KPI!E7</f>
        <v>TRIM 4 21</v>
      </c>
      <c r="F9" s="44" t="str">
        <f>KPI!F7</f>
        <v>TRIM 1 22</v>
      </c>
      <c r="G9" s="44" t="str">
        <f>KPI!G7</f>
        <v>TRIM 2 22</v>
      </c>
      <c r="H9" s="44" t="str">
        <f>KPI!H7</f>
        <v>TRIM 3 22</v>
      </c>
      <c r="I9" s="44" t="str">
        <f>KPI!I7</f>
        <v>TRIM 4 22</v>
      </c>
      <c r="J9" s="44" t="str">
        <f>KPI!J7</f>
        <v>TRIM 1 23</v>
      </c>
      <c r="K9" s="44" t="str">
        <f>KPI!K7</f>
        <v>TRIM 2 23</v>
      </c>
      <c r="L9" s="3"/>
      <c r="M9" s="22" t="s">
        <v>78</v>
      </c>
    </row>
    <row r="10" spans="1:14" x14ac:dyDescent="0.35">
      <c r="A10" s="18" t="s">
        <v>36</v>
      </c>
      <c r="B10" s="34" t="s">
        <v>0</v>
      </c>
      <c r="C10" s="77">
        <f>VLOOKUP($A$9&amp;$E$7&amp;$A10,PERFIL_DATOS!$A:$M,C$8,0)</f>
        <v>100</v>
      </c>
      <c r="D10" s="77">
        <f>VLOOKUP($A$9&amp;$E$7&amp;$A10,PERFIL_DATOS!$A:$M,D$8,0)</f>
        <v>100</v>
      </c>
      <c r="E10" s="77">
        <f>VLOOKUP($A$9&amp;$E$7&amp;$A10,PERFIL_DATOS!$A:$M,E$8,0)</f>
        <v>100</v>
      </c>
      <c r="F10" s="77">
        <f>VLOOKUP($A$9&amp;$E$7&amp;$A10,PERFIL_DATOS!$A:$M,F$8,0)</f>
        <v>100</v>
      </c>
      <c r="G10" s="77">
        <f>VLOOKUP($A$9&amp;$E$7&amp;$A10,PERFIL_DATOS!$A:$M,G$8,0)</f>
        <v>100</v>
      </c>
      <c r="H10" s="77">
        <f>VLOOKUP($A$9&amp;$E$7&amp;$A10,PERFIL_DATOS!$A:$M,H$8,0)</f>
        <v>100</v>
      </c>
      <c r="I10" s="77">
        <f>VLOOKUP($A$9&amp;$E$7&amp;$A10,PERFIL_DATOS!$A:$M,I$8,0)</f>
        <v>100</v>
      </c>
      <c r="J10" s="77">
        <f>VLOOKUP($A$9&amp;$E$7&amp;$A10,PERFIL_DATOS!$A:$M,J$8,0)</f>
        <v>100</v>
      </c>
      <c r="K10" s="77">
        <f>VLOOKUP($A$9&amp;$E$7&amp;$A10,PERFIL_DATOS!$A:$M,K$8,0)</f>
        <v>100</v>
      </c>
      <c r="L10" s="9"/>
      <c r="M10" s="78">
        <f>DESPLEGABLES!$P$3</f>
        <v>100</v>
      </c>
    </row>
    <row r="11" spans="1:14" x14ac:dyDescent="0.35">
      <c r="A11" s="15" t="s">
        <v>1</v>
      </c>
      <c r="B11" s="35" t="s">
        <v>1</v>
      </c>
      <c r="C11" s="79">
        <f>VLOOKUP($A$9&amp;$E$7&amp;$A11,PERFIL_DATOS!$A:$M,C$8,0)</f>
        <v>10.066645690234459</v>
      </c>
      <c r="D11" s="79">
        <f>VLOOKUP($A$9&amp;$E$7&amp;$A11,PERFIL_DATOS!$A:$M,D$8,0)</f>
        <v>9.1627448231214998</v>
      </c>
      <c r="E11" s="79">
        <f>VLOOKUP($A$9&amp;$E$7&amp;$A11,PERFIL_DATOS!$A:$M,E$8,0)</f>
        <v>8.4494543264694055</v>
      </c>
      <c r="F11" s="79">
        <f>VLOOKUP($A$9&amp;$E$7&amp;$A11,PERFIL_DATOS!$A:$M,F$8,0)</f>
        <v>9.4383081750144378</v>
      </c>
      <c r="G11" s="79">
        <f>VLOOKUP($A$9&amp;$E$7&amp;$A11,PERFIL_DATOS!$A:$M,G$8,0)</f>
        <v>10.89411954789075</v>
      </c>
      <c r="H11" s="79">
        <f>VLOOKUP($A$9&amp;$E$7&amp;$A11,PERFIL_DATOS!$A:$M,H$8,0)</f>
        <v>9.3444758917595738</v>
      </c>
      <c r="I11" s="79">
        <f>VLOOKUP($A$9&amp;$E$7&amp;$A11,PERFIL_DATOS!$A:$M,I$8,0)</f>
        <v>7.8059280041334329</v>
      </c>
      <c r="J11" s="79">
        <f>VLOOKUP($A$9&amp;$E$7&amp;$A11,PERFIL_DATOS!$A:$M,J$8,0)</f>
        <v>8.7066900497506818</v>
      </c>
      <c r="K11" s="79">
        <f>VLOOKUP($A$9&amp;$E$7&amp;$A11,PERFIL_DATOS!$A:$M,K$8,0)</f>
        <v>9.1952292265055053</v>
      </c>
      <c r="L11" s="9"/>
      <c r="M11" s="80">
        <f>DESPLEGABLES!P4</f>
        <v>9.3599621841658998</v>
      </c>
    </row>
    <row r="12" spans="1:14" x14ac:dyDescent="0.35">
      <c r="A12" s="16" t="s">
        <v>2</v>
      </c>
      <c r="B12" s="14" t="s">
        <v>2</v>
      </c>
      <c r="C12" s="81">
        <f>VLOOKUP($A$9&amp;$E$7&amp;$A12,PERFIL_DATOS!$A:$M,C$8,0)</f>
        <v>10.257078938752253</v>
      </c>
      <c r="D12" s="81">
        <f>VLOOKUP($A$9&amp;$E$7&amp;$A12,PERFIL_DATOS!$A:$M,D$8,0)</f>
        <v>12.064700107902144</v>
      </c>
      <c r="E12" s="81">
        <f>VLOOKUP($A$9&amp;$E$7&amp;$A12,PERFIL_DATOS!$A:$M,E$8,0)</f>
        <v>12.042762076358372</v>
      </c>
      <c r="F12" s="81">
        <f>VLOOKUP($A$9&amp;$E$7&amp;$A12,PERFIL_DATOS!$A:$M,F$8,0)</f>
        <v>10.726249013332307</v>
      </c>
      <c r="G12" s="81">
        <f>VLOOKUP($A$9&amp;$E$7&amp;$A12,PERFIL_DATOS!$A:$M,G$8,0)</f>
        <v>10.529202568844392</v>
      </c>
      <c r="H12" s="81">
        <f>VLOOKUP($A$9&amp;$E$7&amp;$A12,PERFIL_DATOS!$A:$M,H$8,0)</f>
        <v>11.51278517504292</v>
      </c>
      <c r="I12" s="81">
        <f>VLOOKUP($A$9&amp;$E$7&amp;$A12,PERFIL_DATOS!$A:$M,I$8,0)</f>
        <v>12.055739931876792</v>
      </c>
      <c r="J12" s="81">
        <f>VLOOKUP($A$9&amp;$E$7&amp;$A12,PERFIL_DATOS!$A:$M,J$8,0)</f>
        <v>12.095308249462697</v>
      </c>
      <c r="K12" s="81">
        <f>VLOOKUP($A$9&amp;$E$7&amp;$A12,PERFIL_DATOS!$A:$M,K$8,0)</f>
        <v>12.477711968362026</v>
      </c>
      <c r="L12" s="9"/>
      <c r="M12" s="82">
        <f>DESPLEGABLES!P5</f>
        <v>13.119811137049526</v>
      </c>
    </row>
    <row r="13" spans="1:14" x14ac:dyDescent="0.35">
      <c r="A13" s="16" t="s">
        <v>3</v>
      </c>
      <c r="B13" s="14" t="s">
        <v>3</v>
      </c>
      <c r="C13" s="81">
        <f>VLOOKUP($A$9&amp;$E$7&amp;$A13,PERFIL_DATOS!$A:$M,C$8,0)</f>
        <v>17.000713588191012</v>
      </c>
      <c r="D13" s="81">
        <f>VLOOKUP($A$9&amp;$E$7&amp;$A13,PERFIL_DATOS!$A:$M,D$8,0)</f>
        <v>16.888892916384332</v>
      </c>
      <c r="E13" s="81">
        <f>VLOOKUP($A$9&amp;$E$7&amp;$A13,PERFIL_DATOS!$A:$M,E$8,0)</f>
        <v>15.894041748781977</v>
      </c>
      <c r="F13" s="81">
        <f>VLOOKUP($A$9&amp;$E$7&amp;$A13,PERFIL_DATOS!$A:$M,F$8,0)</f>
        <v>16.052342758331079</v>
      </c>
      <c r="G13" s="81">
        <f>VLOOKUP($A$9&amp;$E$7&amp;$A13,PERFIL_DATOS!$A:$M,G$8,0)</f>
        <v>16.400785152783815</v>
      </c>
      <c r="H13" s="81">
        <f>VLOOKUP($A$9&amp;$E$7&amp;$A13,PERFIL_DATOS!$A:$M,H$8,0)</f>
        <v>16.020718181415077</v>
      </c>
      <c r="I13" s="81">
        <f>VLOOKUP($A$9&amp;$E$7&amp;$A13,PERFIL_DATOS!$A:$M,I$8,0)</f>
        <v>16.081183692202121</v>
      </c>
      <c r="J13" s="81">
        <f>VLOOKUP($A$9&amp;$E$7&amp;$A13,PERFIL_DATOS!$A:$M,J$8,0)</f>
        <v>15.956840474051779</v>
      </c>
      <c r="K13" s="81">
        <f>VLOOKUP($A$9&amp;$E$7&amp;$A13,PERFIL_DATOS!$A:$M,K$8,0)</f>
        <v>16.039814317075166</v>
      </c>
      <c r="L13" s="9"/>
      <c r="M13" s="82">
        <f>DESPLEGABLES!P6</f>
        <v>15.620092695424677</v>
      </c>
    </row>
    <row r="14" spans="1:14" x14ac:dyDescent="0.35">
      <c r="A14" s="16" t="s">
        <v>4</v>
      </c>
      <c r="B14" s="14" t="s">
        <v>4</v>
      </c>
      <c r="C14" s="81">
        <f>VLOOKUP($A$9&amp;$E$7&amp;$A14,PERFIL_DATOS!$A:$M,C$8,0)</f>
        <v>19.555365043894486</v>
      </c>
      <c r="D14" s="81">
        <f>VLOOKUP($A$9&amp;$E$7&amp;$A14,PERFIL_DATOS!$A:$M,D$8,0)</f>
        <v>19.512767909195656</v>
      </c>
      <c r="E14" s="81">
        <f>VLOOKUP($A$9&amp;$E$7&amp;$A14,PERFIL_DATOS!$A:$M,E$8,0)</f>
        <v>19.169009514717519</v>
      </c>
      <c r="F14" s="81">
        <f>VLOOKUP($A$9&amp;$E$7&amp;$A14,PERFIL_DATOS!$A:$M,F$8,0)</f>
        <v>19.685442507249661</v>
      </c>
      <c r="G14" s="81">
        <f>VLOOKUP($A$9&amp;$E$7&amp;$A14,PERFIL_DATOS!$A:$M,G$8,0)</f>
        <v>20.040117025037762</v>
      </c>
      <c r="H14" s="81">
        <f>VLOOKUP($A$9&amp;$E$7&amp;$A14,PERFIL_DATOS!$A:$M,H$8,0)</f>
        <v>19.244872314753181</v>
      </c>
      <c r="I14" s="81">
        <f>VLOOKUP($A$9&amp;$E$7&amp;$A14,PERFIL_DATOS!$A:$M,I$8,0)</f>
        <v>20.100459748967619</v>
      </c>
      <c r="J14" s="81">
        <f>VLOOKUP($A$9&amp;$E$7&amp;$A14,PERFIL_DATOS!$A:$M,J$8,0)</f>
        <v>19.390185812307273</v>
      </c>
      <c r="K14" s="81">
        <f>VLOOKUP($A$9&amp;$E$7&amp;$A14,PERFIL_DATOS!$A:$M,K$8,0)</f>
        <v>18.508691104858414</v>
      </c>
      <c r="L14" s="9"/>
      <c r="M14" s="82">
        <f>DESPLEGABLES!P7</f>
        <v>20.500042728963976</v>
      </c>
    </row>
    <row r="15" spans="1:14" x14ac:dyDescent="0.35">
      <c r="A15" s="16" t="s">
        <v>5</v>
      </c>
      <c r="B15" s="14" t="s">
        <v>5</v>
      </c>
      <c r="C15" s="81">
        <f>VLOOKUP($A$9&amp;$E$7&amp;$A15,PERFIL_DATOS!$A:$M,C$8,0)</f>
        <v>18.524894930271451</v>
      </c>
      <c r="D15" s="81">
        <f>VLOOKUP($A$9&amp;$E$7&amp;$A15,PERFIL_DATOS!$A:$M,D$8,0)</f>
        <v>17.834796328724284</v>
      </c>
      <c r="E15" s="81">
        <f>VLOOKUP($A$9&amp;$E$7&amp;$A15,PERFIL_DATOS!$A:$M,E$8,0)</f>
        <v>18.695144676699929</v>
      </c>
      <c r="F15" s="81">
        <f>VLOOKUP($A$9&amp;$E$7&amp;$A15,PERFIL_DATOS!$A:$M,F$8,0)</f>
        <v>19.472124463642988</v>
      </c>
      <c r="G15" s="81">
        <f>VLOOKUP($A$9&amp;$E$7&amp;$A15,PERFIL_DATOS!$A:$M,G$8,0)</f>
        <v>17.958421332810953</v>
      </c>
      <c r="H15" s="81">
        <f>VLOOKUP($A$9&amp;$E$7&amp;$A15,PERFIL_DATOS!$A:$M,H$8,0)</f>
        <v>18.549089761464749</v>
      </c>
      <c r="I15" s="81">
        <f>VLOOKUP($A$9&amp;$E$7&amp;$A15,PERFIL_DATOS!$A:$M,I$8,0)</f>
        <v>19.148062729932462</v>
      </c>
      <c r="J15" s="81">
        <f>VLOOKUP($A$9&amp;$E$7&amp;$A15,PERFIL_DATOS!$A:$M,J$8,0)</f>
        <v>16.830579481507328</v>
      </c>
      <c r="K15" s="81">
        <f>VLOOKUP($A$9&amp;$E$7&amp;$A15,PERFIL_DATOS!$A:$M,K$8,0)</f>
        <v>17.621726202745425</v>
      </c>
      <c r="L15" s="9"/>
      <c r="M15" s="82">
        <f>DESPLEGABLES!P8</f>
        <v>13.520169970535633</v>
      </c>
    </row>
    <row r="16" spans="1:14" x14ac:dyDescent="0.35">
      <c r="A16" s="16" t="s">
        <v>6</v>
      </c>
      <c r="B16" s="14" t="s">
        <v>6</v>
      </c>
      <c r="C16" s="81">
        <f>VLOOKUP($A$9&amp;$E$7&amp;$A16,PERFIL_DATOS!$A:$M,C$8,0)</f>
        <v>8.12863418069864</v>
      </c>
      <c r="D16" s="81">
        <f>VLOOKUP($A$9&amp;$E$7&amp;$A16,PERFIL_DATOS!$A:$M,D$8,0)</f>
        <v>8.5038556737146038</v>
      </c>
      <c r="E16" s="81">
        <f>VLOOKUP($A$9&amp;$E$7&amp;$A16,PERFIL_DATOS!$A:$M,E$8,0)</f>
        <v>9.3735044716202296</v>
      </c>
      <c r="F16" s="81">
        <f>VLOOKUP($A$9&amp;$E$7&amp;$A16,PERFIL_DATOS!$A:$M,F$8,0)</f>
        <v>8.6049980423450556</v>
      </c>
      <c r="G16" s="81">
        <f>VLOOKUP($A$9&amp;$E$7&amp;$A16,PERFIL_DATOS!$A:$M,G$8,0)</f>
        <v>8.5158783151172663</v>
      </c>
      <c r="H16" s="81">
        <f>VLOOKUP($A$9&amp;$E$7&amp;$A16,PERFIL_DATOS!$A:$M,H$8,0)</f>
        <v>8.1805766817562429</v>
      </c>
      <c r="I16" s="81">
        <f>VLOOKUP($A$9&amp;$E$7&amp;$A16,PERFIL_DATOS!$A:$M,I$8,0)</f>
        <v>8.3942640083904543</v>
      </c>
      <c r="J16" s="81">
        <f>VLOOKUP($A$9&amp;$E$7&amp;$A16,PERFIL_DATOS!$A:$M,J$8,0)</f>
        <v>9.7985699705239604</v>
      </c>
      <c r="K16" s="81">
        <f>VLOOKUP($A$9&amp;$E$7&amp;$A16,PERFIL_DATOS!$A:$M,K$8,0)</f>
        <v>9.3720297288406869</v>
      </c>
      <c r="L16" s="9"/>
      <c r="M16" s="82">
        <f>DESPLEGABLES!P9</f>
        <v>9.5400552268084535</v>
      </c>
    </row>
    <row r="17" spans="1:13" x14ac:dyDescent="0.35">
      <c r="A17" s="16" t="s">
        <v>7</v>
      </c>
      <c r="B17" s="14" t="s">
        <v>7</v>
      </c>
      <c r="C17" s="81">
        <f>VLOOKUP($A$9&amp;$E$7&amp;$A17,PERFIL_DATOS!$A:$M,C$8,0)</f>
        <v>10.787395865086639</v>
      </c>
      <c r="D17" s="81">
        <f>VLOOKUP($A$9&amp;$E$7&amp;$A17,PERFIL_DATOS!$A:$M,D$8,0)</f>
        <v>9.3588840053993323</v>
      </c>
      <c r="E17" s="81">
        <f>VLOOKUP($A$9&amp;$E$7&amp;$A17,PERFIL_DATOS!$A:$M,E$8,0)</f>
        <v>10.27173381744495</v>
      </c>
      <c r="F17" s="81">
        <f>VLOOKUP($A$9&amp;$E$7&amp;$A17,PERFIL_DATOS!$A:$M,F$8,0)</f>
        <v>8.8806642167223195</v>
      </c>
      <c r="G17" s="81">
        <f>VLOOKUP($A$9&amp;$E$7&amp;$A17,PERFIL_DATOS!$A:$M,G$8,0)</f>
        <v>7.9518331248544492</v>
      </c>
      <c r="H17" s="81">
        <f>VLOOKUP($A$9&amp;$E$7&amp;$A17,PERFIL_DATOS!$A:$M,H$8,0)</f>
        <v>9.1797071590325885</v>
      </c>
      <c r="I17" s="81">
        <f>VLOOKUP($A$9&amp;$E$7&amp;$A17,PERFIL_DATOS!$A:$M,I$8,0)</f>
        <v>8.3917467543257871</v>
      </c>
      <c r="J17" s="81">
        <f>VLOOKUP($A$9&amp;$E$7&amp;$A17,PERFIL_DATOS!$A:$M,J$8,0)</f>
        <v>9.0730177615002372</v>
      </c>
      <c r="K17" s="81">
        <f>VLOOKUP($A$9&amp;$E$7&amp;$A17,PERFIL_DATOS!$A:$M,K$8,0)</f>
        <v>6.8877909059336666</v>
      </c>
      <c r="L17" s="9"/>
      <c r="M17" s="82">
        <f>DESPLEGABLES!P10</f>
        <v>9.3000490488629488</v>
      </c>
    </row>
    <row r="18" spans="1:13" x14ac:dyDescent="0.35">
      <c r="A18" s="17" t="s">
        <v>8</v>
      </c>
      <c r="B18" s="36" t="s">
        <v>8</v>
      </c>
      <c r="C18" s="83">
        <f>VLOOKUP($A$9&amp;$E$7&amp;$A18,PERFIL_DATOS!$A:$M,C$8,0)</f>
        <v>5.6792734074903404</v>
      </c>
      <c r="D18" s="83">
        <f>VLOOKUP($A$9&amp;$E$7&amp;$A18,PERFIL_DATOS!$A:$M,D$8,0)</f>
        <v>6.6733620244304497</v>
      </c>
      <c r="E18" s="83">
        <f>VLOOKUP($A$9&amp;$E$7&amp;$A18,PERFIL_DATOS!$A:$M,E$8,0)</f>
        <v>6.1043516705646717</v>
      </c>
      <c r="F18" s="83">
        <f>VLOOKUP($A$9&amp;$E$7&amp;$A18,PERFIL_DATOS!$A:$M,F$8,0)</f>
        <v>7.1398700353463411</v>
      </c>
      <c r="G18" s="83">
        <f>VLOOKUP($A$9&amp;$E$7&amp;$A18,PERFIL_DATOS!$A:$M,G$8,0)</f>
        <v>7.7096449649245127</v>
      </c>
      <c r="H18" s="83">
        <f>VLOOKUP($A$9&amp;$E$7&amp;$A18,PERFIL_DATOS!$A:$M,H$8,0)</f>
        <v>7.9677784232276059</v>
      </c>
      <c r="I18" s="83">
        <f>VLOOKUP($A$9&amp;$E$7&amp;$A18,PERFIL_DATOS!$A:$M,I$8,0)</f>
        <v>8.0226168966761424</v>
      </c>
      <c r="J18" s="83">
        <f>VLOOKUP($A$9&amp;$E$7&amp;$A18,PERFIL_DATOS!$A:$M,J$8,0)</f>
        <v>8.1488111282078624</v>
      </c>
      <c r="K18" s="83">
        <f>VLOOKUP($A$9&amp;$E$7&amp;$A18,PERFIL_DATOS!$A:$M,K$8,0)</f>
        <v>9.8970057294618989</v>
      </c>
      <c r="L18" s="9"/>
      <c r="M18" s="84">
        <f>DESPLEGABLES!P11</f>
        <v>9.0398168846378493</v>
      </c>
    </row>
    <row r="19" spans="1:13" x14ac:dyDescent="0.35">
      <c r="A19" s="15" t="s">
        <v>9</v>
      </c>
      <c r="B19" s="35" t="s">
        <v>9</v>
      </c>
      <c r="C19" s="79">
        <f>VLOOKUP($A$9&amp;$E$7&amp;$A19,PERFIL_DATOS!$A:$M,C$8,0)</f>
        <v>2.6738860707276615</v>
      </c>
      <c r="D19" s="85">
        <f>VLOOKUP($A$9&amp;$E$7&amp;$A19,PERFIL_DATOS!$A:$M,D$8,0)</f>
        <v>3.0397989811729023</v>
      </c>
      <c r="E19" s="79">
        <f>VLOOKUP($A$9&amp;$E$7&amp;$A19,PERFIL_DATOS!$A:$M,E$8,0)</f>
        <v>3.2540808443933402</v>
      </c>
      <c r="F19" s="85">
        <f>VLOOKUP($A$9&amp;$E$7&amp;$A19,PERFIL_DATOS!$A:$M,F$8,0)</f>
        <v>2.9657504044045</v>
      </c>
      <c r="G19" s="79">
        <f>VLOOKUP($A$9&amp;$E$7&amp;$A19,PERFIL_DATOS!$A:$M,G$8,0)</f>
        <v>2.8271556141232042</v>
      </c>
      <c r="H19" s="79">
        <f>VLOOKUP($A$9&amp;$E$7&amp;$A19,PERFIL_DATOS!$A:$M,H$8,0)</f>
        <v>3.3186331287655837</v>
      </c>
      <c r="I19" s="79">
        <f>VLOOKUP($A$9&amp;$E$7&amp;$A19,PERFIL_DATOS!$A:$M,I$8,0)</f>
        <v>2.8274026138038937</v>
      </c>
      <c r="J19" s="79">
        <f>VLOOKUP($A$9&amp;$E$7&amp;$A19,PERFIL_DATOS!$A:$M,J$8,0)</f>
        <v>3.610017417621088</v>
      </c>
      <c r="K19" s="79">
        <f>VLOOKUP($A$9&amp;$E$7&amp;$A19,PERFIL_DATOS!$A:$M,K$8,0)</f>
        <v>3.3843843873779167</v>
      </c>
      <c r="L19" s="9"/>
      <c r="M19" s="80">
        <f>DESPLEGABLES!P12</f>
        <v>6.0301442185477825</v>
      </c>
    </row>
    <row r="20" spans="1:13" x14ac:dyDescent="0.35">
      <c r="A20" s="16" t="s">
        <v>10</v>
      </c>
      <c r="B20" s="14" t="s">
        <v>10</v>
      </c>
      <c r="C20" s="81">
        <f>VLOOKUP($A$9&amp;$E$7&amp;$A20,PERFIL_DATOS!$A:$M,C$8,0)</f>
        <v>6.8402790979206332</v>
      </c>
      <c r="D20" s="81">
        <f>VLOOKUP($A$9&amp;$E$7&amp;$A20,PERFIL_DATOS!$A:$M,D$8,0)</f>
        <v>6.5121520555518213</v>
      </c>
      <c r="E20" s="81">
        <f>VLOOKUP($A$9&amp;$E$7&amp;$A20,PERFIL_DATOS!$A:$M,E$8,0)</f>
        <v>5.9492773987901799</v>
      </c>
      <c r="F20" s="81">
        <f>VLOOKUP($A$9&amp;$E$7&amp;$A20,PERFIL_DATOS!$A:$M,F$8,0)</f>
        <v>6.8811663778817529</v>
      </c>
      <c r="G20" s="81">
        <f>VLOOKUP($A$9&amp;$E$7&amp;$A20,PERFIL_DATOS!$A:$M,G$8,0)</f>
        <v>6.6730973243872409</v>
      </c>
      <c r="H20" s="81">
        <f>VLOOKUP($A$9&amp;$E$7&amp;$A20,PERFIL_DATOS!$A:$M,H$8,0)</f>
        <v>6.4499055199263546</v>
      </c>
      <c r="I20" s="81">
        <f>VLOOKUP($A$9&amp;$E$7&amp;$A20,PERFIL_DATOS!$A:$M,I$8,0)</f>
        <v>8.0500876979041642</v>
      </c>
      <c r="J20" s="81">
        <f>VLOOKUP($A$9&amp;$E$7&amp;$A20,PERFIL_DATOS!$A:$M,J$8,0)</f>
        <v>7.3452993539523783</v>
      </c>
      <c r="K20" s="81">
        <f>VLOOKUP($A$9&amp;$E$7&amp;$A20,PERFIL_DATOS!$A:$M,K$8,0)</f>
        <v>5.3467354499139068</v>
      </c>
      <c r="L20" s="9"/>
      <c r="M20" s="82">
        <f>DESPLEGABLES!P13</f>
        <v>6.8404670261101117</v>
      </c>
    </row>
    <row r="21" spans="1:13" x14ac:dyDescent="0.35">
      <c r="A21" s="16" t="s">
        <v>11</v>
      </c>
      <c r="B21" s="14" t="s">
        <v>11</v>
      </c>
      <c r="C21" s="81">
        <f>VLOOKUP($A$9&amp;$E$7&amp;$A21,PERFIL_DATOS!$A:$M,C$8,0)</f>
        <v>7.2812462723119529</v>
      </c>
      <c r="D21" s="81">
        <f>VLOOKUP($A$9&amp;$E$7&amp;$A21,PERFIL_DATOS!$A:$M,D$8,0)</f>
        <v>8.5119791910559019</v>
      </c>
      <c r="E21" s="81">
        <f>VLOOKUP($A$9&amp;$E$7&amp;$A21,PERFIL_DATOS!$A:$M,E$8,0)</f>
        <v>7.3235784264496422</v>
      </c>
      <c r="F21" s="81">
        <f>VLOOKUP($A$9&amp;$E$7&amp;$A21,PERFIL_DATOS!$A:$M,F$8,0)</f>
        <v>6.6659657621258193</v>
      </c>
      <c r="G21" s="81">
        <f>VLOOKUP($A$9&amp;$E$7&amp;$A21,PERFIL_DATOS!$A:$M,G$8,0)</f>
        <v>6.9228217584976699</v>
      </c>
      <c r="H21" s="81">
        <f>VLOOKUP($A$9&amp;$E$7&amp;$A21,PERFIL_DATOS!$A:$M,H$8,0)</f>
        <v>7.7744763175892944</v>
      </c>
      <c r="I21" s="81">
        <f>VLOOKUP($A$9&amp;$E$7&amp;$A21,PERFIL_DATOS!$A:$M,I$8,0)</f>
        <v>7.6190876744664529</v>
      </c>
      <c r="J21" s="81">
        <f>VLOOKUP($A$9&amp;$E$7&amp;$A21,PERFIL_DATOS!$A:$M,J$8,0)</f>
        <v>7.6277277112886619</v>
      </c>
      <c r="K21" s="81">
        <f>VLOOKUP($A$9&amp;$E$7&amp;$A21,PERFIL_DATOS!$A:$M,K$8,0)</f>
        <v>7.7573275196444555</v>
      </c>
      <c r="L21" s="9"/>
      <c r="M21" s="82">
        <f>DESPLEGABLES!P14</f>
        <v>8.2667242675976826</v>
      </c>
    </row>
    <row r="22" spans="1:13" x14ac:dyDescent="0.35">
      <c r="A22" s="16" t="s">
        <v>12</v>
      </c>
      <c r="B22" s="14" t="s">
        <v>12</v>
      </c>
      <c r="C22" s="81">
        <f>VLOOKUP($A$9&amp;$E$7&amp;$A22,PERFIL_DATOS!$A:$M,C$8,0)</f>
        <v>16.290111108638364</v>
      </c>
      <c r="D22" s="81">
        <f>VLOOKUP($A$9&amp;$E$7&amp;$A22,PERFIL_DATOS!$A:$M,D$8,0)</f>
        <v>17.937020907932368</v>
      </c>
      <c r="E22" s="81">
        <f>VLOOKUP($A$9&amp;$E$7&amp;$A22,PERFIL_DATOS!$A:$M,E$8,0)</f>
        <v>18.67628169117296</v>
      </c>
      <c r="F22" s="81">
        <f>VLOOKUP($A$9&amp;$E$7&amp;$A22,PERFIL_DATOS!$A:$M,F$8,0)</f>
        <v>16.169246602869826</v>
      </c>
      <c r="G22" s="81">
        <f>VLOOKUP($A$9&amp;$E$7&amp;$A22,PERFIL_DATOS!$A:$M,G$8,0)</f>
        <v>16.250912180759883</v>
      </c>
      <c r="H22" s="81">
        <f>VLOOKUP($A$9&amp;$E$7&amp;$A22,PERFIL_DATOS!$A:$M,H$8,0)</f>
        <v>15.868967444444337</v>
      </c>
      <c r="I22" s="81">
        <f>VLOOKUP($A$9&amp;$E$7&amp;$A22,PERFIL_DATOS!$A:$M,I$8,0)</f>
        <v>16.036015444542244</v>
      </c>
      <c r="J22" s="81">
        <f>VLOOKUP($A$9&amp;$E$7&amp;$A22,PERFIL_DATOS!$A:$M,J$8,0)</f>
        <v>16.949875593203771</v>
      </c>
      <c r="K22" s="81">
        <f>VLOOKUP($A$9&amp;$E$7&amp;$A22,PERFIL_DATOS!$A:$M,K$8,0)</f>
        <v>18.093909382073896</v>
      </c>
      <c r="L22" s="9"/>
      <c r="M22" s="82">
        <f>DESPLEGABLES!P15</f>
        <v>18.352870352662652</v>
      </c>
    </row>
    <row r="23" spans="1:13" x14ac:dyDescent="0.35">
      <c r="A23" s="16" t="s">
        <v>13</v>
      </c>
      <c r="B23" s="14" t="s">
        <v>13</v>
      </c>
      <c r="C23" s="81">
        <f>VLOOKUP($A$9&amp;$E$7&amp;$A23,PERFIL_DATOS!$A:$M,C$8,0)</f>
        <v>21.300445611448616</v>
      </c>
      <c r="D23" s="81">
        <f>VLOOKUP($A$9&amp;$E$7&amp;$A23,PERFIL_DATOS!$A:$M,D$8,0)</f>
        <v>21.908506332248677</v>
      </c>
      <c r="E23" s="81">
        <f>VLOOKUP($A$9&amp;$E$7&amp;$A23,PERFIL_DATOS!$A:$M,E$8,0)</f>
        <v>21.103483653957106</v>
      </c>
      <c r="F23" s="81">
        <f>VLOOKUP($A$9&amp;$E$7&amp;$A23,PERFIL_DATOS!$A:$M,F$8,0)</f>
        <v>21.984840143417756</v>
      </c>
      <c r="G23" s="81">
        <f>VLOOKUP($A$9&amp;$E$7&amp;$A23,PERFIL_DATOS!$A:$M,G$8,0)</f>
        <v>23.624455838565449</v>
      </c>
      <c r="H23" s="81">
        <f>VLOOKUP($A$9&amp;$E$7&amp;$A23,PERFIL_DATOS!$A:$M,H$8,0)</f>
        <v>22.017570225494946</v>
      </c>
      <c r="I23" s="81">
        <f>VLOOKUP($A$9&amp;$E$7&amp;$A23,PERFIL_DATOS!$A:$M,I$8,0)</f>
        <v>22.236282649011883</v>
      </c>
      <c r="J23" s="81">
        <f>VLOOKUP($A$9&amp;$E$7&amp;$A23,PERFIL_DATOS!$A:$M,J$8,0)</f>
        <v>21.500461957972082</v>
      </c>
      <c r="K23" s="81">
        <f>VLOOKUP($A$9&amp;$E$7&amp;$A23,PERFIL_DATOS!$A:$M,K$8,0)</f>
        <v>20.856429660830575</v>
      </c>
      <c r="L23" s="9"/>
      <c r="M23" s="82">
        <f>DESPLEGABLES!P16</f>
        <v>20.23978997019303</v>
      </c>
    </row>
    <row r="24" spans="1:13" x14ac:dyDescent="0.35">
      <c r="A24" s="16" t="s">
        <v>14</v>
      </c>
      <c r="B24" s="14" t="s">
        <v>14</v>
      </c>
      <c r="C24" s="81">
        <f>VLOOKUP($A$9&amp;$E$7&amp;$A24,PERFIL_DATOS!$A:$M,C$8,0)</f>
        <v>9.5250771305226696</v>
      </c>
      <c r="D24" s="81">
        <f>VLOOKUP($A$9&amp;$E$7&amp;$A24,PERFIL_DATOS!$A:$M,D$8,0)</f>
        <v>9.9678116718293879</v>
      </c>
      <c r="E24" s="81">
        <f>VLOOKUP($A$9&amp;$E$7&amp;$A24,PERFIL_DATOS!$A:$M,E$8,0)</f>
        <v>10.05002586009838</v>
      </c>
      <c r="F24" s="81">
        <f>VLOOKUP($A$9&amp;$E$7&amp;$A24,PERFIL_DATOS!$A:$M,F$8,0)</f>
        <v>10.350836762504349</v>
      </c>
      <c r="G24" s="81">
        <f>VLOOKUP($A$9&amp;$E$7&amp;$A24,PERFIL_DATOS!$A:$M,G$8,0)</f>
        <v>10.024055812069435</v>
      </c>
      <c r="H24" s="81">
        <f>VLOOKUP($A$9&amp;$E$7&amp;$A24,PERFIL_DATOS!$A:$M,H$8,0)</f>
        <v>10.577655274931038</v>
      </c>
      <c r="I24" s="81">
        <f>VLOOKUP($A$9&amp;$E$7&amp;$A24,PERFIL_DATOS!$A:$M,I$8,0)</f>
        <v>9.3077945610256627</v>
      </c>
      <c r="J24" s="81">
        <f>VLOOKUP($A$9&amp;$E$7&amp;$A24,PERFIL_DATOS!$A:$M,J$8,0)</f>
        <v>9.5318302384682951</v>
      </c>
      <c r="K24" s="81">
        <f>VLOOKUP($A$9&amp;$E$7&amp;$A24,PERFIL_DATOS!$A:$M,K$8,0)</f>
        <v>9.4002677606922678</v>
      </c>
      <c r="L24" s="9"/>
      <c r="M24" s="82">
        <f>DESPLEGABLES!P17</f>
        <v>10.298051206282512</v>
      </c>
    </row>
    <row r="25" spans="1:13" x14ac:dyDescent="0.35">
      <c r="A25" s="16" t="s">
        <v>15</v>
      </c>
      <c r="B25" s="14" t="s">
        <v>15</v>
      </c>
      <c r="C25" s="81">
        <f>VLOOKUP($A$9&amp;$E$7&amp;$A25,PERFIL_DATOS!$A:$M,C$8,0)</f>
        <v>14.689110779721274</v>
      </c>
      <c r="D25" s="81">
        <f>VLOOKUP($A$9&amp;$E$7&amp;$A25,PERFIL_DATOS!$A:$M,D$8,0)</f>
        <v>13.537236293164762</v>
      </c>
      <c r="E25" s="81">
        <f>VLOOKUP($A$9&amp;$E$7&amp;$A25,PERFIL_DATOS!$A:$M,E$8,0)</f>
        <v>13.27035407965948</v>
      </c>
      <c r="F25" s="81">
        <f>VLOOKUP($A$9&amp;$E$7&amp;$A25,PERFIL_DATOS!$A:$M,F$8,0)</f>
        <v>14.024680299634937</v>
      </c>
      <c r="G25" s="81">
        <f>VLOOKUP($A$9&amp;$E$7&amp;$A25,PERFIL_DATOS!$A:$M,G$8,0)</f>
        <v>15.61106690073597</v>
      </c>
      <c r="H25" s="81">
        <f>VLOOKUP($A$9&amp;$E$7&amp;$A25,PERFIL_DATOS!$A:$M,H$8,0)</f>
        <v>14.670843695856792</v>
      </c>
      <c r="I25" s="81">
        <f>VLOOKUP($A$9&amp;$E$7&amp;$A25,PERFIL_DATOS!$A:$M,I$8,0)</f>
        <v>13.929091894500964</v>
      </c>
      <c r="J25" s="81">
        <f>VLOOKUP($A$9&amp;$E$7&amp;$A25,PERFIL_DATOS!$A:$M,J$8,0)</f>
        <v>14.433959600872646</v>
      </c>
      <c r="K25" s="81">
        <f>VLOOKUP($A$9&amp;$E$7&amp;$A25,PERFIL_DATOS!$A:$M,K$8,0)</f>
        <v>15.27022516286069</v>
      </c>
      <c r="L25" s="9"/>
      <c r="M25" s="82">
        <f>DESPLEGABLES!P18</f>
        <v>12.694672658593841</v>
      </c>
    </row>
    <row r="26" spans="1:13" x14ac:dyDescent="0.35">
      <c r="A26" s="17" t="s">
        <v>16</v>
      </c>
      <c r="B26" s="36" t="s">
        <v>16</v>
      </c>
      <c r="C26" s="83">
        <f>VLOOKUP($A$9&amp;$E$7&amp;$A26,PERFIL_DATOS!$A:$M,C$8,0)</f>
        <v>21.399847376688214</v>
      </c>
      <c r="D26" s="83">
        <f>VLOOKUP($A$9&amp;$E$7&amp;$A26,PERFIL_DATOS!$A:$M,D$8,0)</f>
        <v>18.585498588497064</v>
      </c>
      <c r="E26" s="83">
        <f>VLOOKUP($A$9&amp;$E$7&amp;$A26,PERFIL_DATOS!$A:$M,E$8,0)</f>
        <v>20.372919530681877</v>
      </c>
      <c r="F26" s="83">
        <f>VLOOKUP($A$9&amp;$E$7&amp;$A26,PERFIL_DATOS!$A:$M,F$8,0)</f>
        <v>20.957513318631069</v>
      </c>
      <c r="G26" s="83">
        <f>VLOOKUP($A$9&amp;$E$7&amp;$A26,PERFIL_DATOS!$A:$M,G$8,0)</f>
        <v>18.066437187677511</v>
      </c>
      <c r="H26" s="83">
        <f>VLOOKUP($A$9&amp;$E$7&amp;$A26,PERFIL_DATOS!$A:$M,H$8,0)</f>
        <v>19.321952054462002</v>
      </c>
      <c r="I26" s="83">
        <f>VLOOKUP($A$9&amp;$E$7&amp;$A26,PERFIL_DATOS!$A:$M,I$8,0)</f>
        <v>19.994238544478275</v>
      </c>
      <c r="J26" s="83">
        <f>VLOOKUP($A$9&amp;$E$7&amp;$A26,PERFIL_DATOS!$A:$M,J$8,0)</f>
        <v>19.000831360832933</v>
      </c>
      <c r="K26" s="83">
        <f>VLOOKUP($A$9&amp;$E$7&amp;$A26,PERFIL_DATOS!$A:$M,K$8,0)</f>
        <v>19.890719318026822</v>
      </c>
      <c r="L26" s="9"/>
      <c r="M26" s="84">
        <f>DESPLEGABLES!P19</f>
        <v>17.2772733933867</v>
      </c>
    </row>
    <row r="27" spans="1:13" x14ac:dyDescent="0.35">
      <c r="A27" s="15" t="s">
        <v>39</v>
      </c>
      <c r="B27" s="35" t="s">
        <v>39</v>
      </c>
      <c r="C27" s="79">
        <f>VLOOKUP($A$9&amp;$E$7&amp;$A27,PERFIL_DATOS!$A:$M,C$8,0)</f>
        <v>2.9498696147233288</v>
      </c>
      <c r="D27" s="79">
        <f>VLOOKUP($A$9&amp;$E$7&amp;$A27,PERFIL_DATOS!$A:$M,D$8,0)</f>
        <v>1.9133511232169023</v>
      </c>
      <c r="E27" s="79">
        <f>VLOOKUP($A$9&amp;$E$7&amp;$A27,PERFIL_DATOS!$A:$M,E$8,0)</f>
        <v>2.160640367620648</v>
      </c>
      <c r="F27" s="79">
        <f>VLOOKUP($A$9&amp;$E$7&amp;$A27,PERFIL_DATOS!$A:$M,F$8,0)</f>
        <v>2.3992060968642761</v>
      </c>
      <c r="G27" s="79">
        <f>VLOOKUP($A$9&amp;$E$7&amp;$A27,PERFIL_DATOS!$A:$M,G$8,0)</f>
        <v>2.9513289886846605</v>
      </c>
      <c r="H27" s="79">
        <f>VLOOKUP($A$9&amp;$E$7&amp;$A27,PERFIL_DATOS!$A:$M,H$8,0)</f>
        <v>2.3696426294554596</v>
      </c>
      <c r="I27" s="79">
        <f>VLOOKUP($A$9&amp;$E$7&amp;$A27,PERFIL_DATOS!$A:$M,I$8,0)</f>
        <v>2.1092869938990204</v>
      </c>
      <c r="J27" s="79">
        <f>VLOOKUP($A$9&amp;$E$7&amp;$A27,PERFIL_DATOS!$A:$M,J$8,0)</f>
        <v>3.3393938995874199</v>
      </c>
      <c r="K27" s="79">
        <f>VLOOKUP($A$9&amp;$E$7&amp;$A27,PERFIL_DATOS!$A:$M,K$8,0)</f>
        <v>3.1640171664917163</v>
      </c>
      <c r="L27" s="9"/>
      <c r="M27" s="80">
        <f>DESPLEGABLES!P20</f>
        <v>6.997466423388202</v>
      </c>
    </row>
    <row r="28" spans="1:13" x14ac:dyDescent="0.35">
      <c r="A28" s="16" t="s">
        <v>40</v>
      </c>
      <c r="B28" s="14" t="s">
        <v>40</v>
      </c>
      <c r="C28" s="81">
        <f>VLOOKUP($A$9&amp;$E$7&amp;$A28,PERFIL_DATOS!$A:$M,C$8,0)</f>
        <v>3.7602390986534595</v>
      </c>
      <c r="D28" s="81">
        <f>VLOOKUP($A$9&amp;$E$7&amp;$A28,PERFIL_DATOS!$A:$M,D$8,0)</f>
        <v>2.9913425663824289</v>
      </c>
      <c r="E28" s="81">
        <f>VLOOKUP($A$9&amp;$E$7&amp;$A28,PERFIL_DATOS!$A:$M,E$8,0)</f>
        <v>3.5692436491309536</v>
      </c>
      <c r="F28" s="81">
        <f>VLOOKUP($A$9&amp;$E$7&amp;$A28,PERFIL_DATOS!$A:$M,F$8,0)</f>
        <v>3.803679693164526</v>
      </c>
      <c r="G28" s="81">
        <f>VLOOKUP($A$9&amp;$E$7&amp;$A28,PERFIL_DATOS!$A:$M,G$8,0)</f>
        <v>2.6151832036584066</v>
      </c>
      <c r="H28" s="81">
        <f>VLOOKUP($A$9&amp;$E$7&amp;$A28,PERFIL_DATOS!$A:$M,H$8,0)</f>
        <v>2.8916188958940658</v>
      </c>
      <c r="I28" s="81">
        <f>VLOOKUP($A$9&amp;$E$7&amp;$A28,PERFIL_DATOS!$A:$M,I$8,0)</f>
        <v>2.7673635882884637</v>
      </c>
      <c r="J28" s="81">
        <f>VLOOKUP($A$9&amp;$E$7&amp;$A28,PERFIL_DATOS!$A:$M,J$8,0)</f>
        <v>3.1694747872198072</v>
      </c>
      <c r="K28" s="81">
        <f>VLOOKUP($A$9&amp;$E$7&amp;$A28,PERFIL_DATOS!$A:$M,K$8,0)</f>
        <v>2.1248875233545674</v>
      </c>
      <c r="L28" s="9"/>
      <c r="M28" s="82">
        <f>DESPLEGABLES!P21</f>
        <v>6.7738464152954325</v>
      </c>
    </row>
    <row r="29" spans="1:13" x14ac:dyDescent="0.35">
      <c r="A29" s="16" t="s">
        <v>41</v>
      </c>
      <c r="B29" s="14" t="s">
        <v>41</v>
      </c>
      <c r="C29" s="81">
        <f>VLOOKUP($A$9&amp;$E$7&amp;$A29,PERFIL_DATOS!$A:$M,C$8,0)</f>
        <v>11.328583215885562</v>
      </c>
      <c r="D29" s="81">
        <f>VLOOKUP($A$9&amp;$E$7&amp;$A29,PERFIL_DATOS!$A:$M,D$8,0)</f>
        <v>10.469321540644227</v>
      </c>
      <c r="E29" s="81">
        <f>VLOOKUP($A$9&amp;$E$7&amp;$A29,PERFIL_DATOS!$A:$M,E$8,0)</f>
        <v>12.171326885526963</v>
      </c>
      <c r="F29" s="81">
        <f>VLOOKUP($A$9&amp;$E$7&amp;$A29,PERFIL_DATOS!$A:$M,F$8,0)</f>
        <v>11.925755783899312</v>
      </c>
      <c r="G29" s="81">
        <f>VLOOKUP($A$9&amp;$E$7&amp;$A29,PERFIL_DATOS!$A:$M,G$8,0)</f>
        <v>9.8491613738333967</v>
      </c>
      <c r="H29" s="81">
        <f>VLOOKUP($A$9&amp;$E$7&amp;$A29,PERFIL_DATOS!$A:$M,H$8,0)</f>
        <v>11.256460773981114</v>
      </c>
      <c r="I29" s="81">
        <f>VLOOKUP($A$9&amp;$E$7&amp;$A29,PERFIL_DATOS!$A:$M,I$8,0)</f>
        <v>13.047136611659296</v>
      </c>
      <c r="J29" s="81">
        <f>VLOOKUP($A$9&amp;$E$7&amp;$A29,PERFIL_DATOS!$A:$M,J$8,0)</f>
        <v>11.645576957778353</v>
      </c>
      <c r="K29" s="81">
        <f>VLOOKUP($A$9&amp;$E$7&amp;$A29,PERFIL_DATOS!$A:$M,K$8,0)</f>
        <v>11.169230910500842</v>
      </c>
      <c r="L29" s="9"/>
      <c r="M29" s="82">
        <f>DESPLEGABLES!P22</f>
        <v>14.344474307642358</v>
      </c>
    </row>
    <row r="30" spans="1:13" x14ac:dyDescent="0.35">
      <c r="A30" s="16" t="s">
        <v>42</v>
      </c>
      <c r="B30" s="14" t="s">
        <v>42</v>
      </c>
      <c r="C30" s="81">
        <f>VLOOKUP($A$9&amp;$E$7&amp;$A30,PERFIL_DATOS!$A:$M,C$8,0)</f>
        <v>28.568401491499124</v>
      </c>
      <c r="D30" s="81">
        <f>VLOOKUP($A$9&amp;$E$7&amp;$A30,PERFIL_DATOS!$A:$M,D$8,0)</f>
        <v>27.808673386166983</v>
      </c>
      <c r="E30" s="81">
        <f>VLOOKUP($A$9&amp;$E$7&amp;$A30,PERFIL_DATOS!$A:$M,E$8,0)</f>
        <v>28.878090469447699</v>
      </c>
      <c r="F30" s="81">
        <f>VLOOKUP($A$9&amp;$E$7&amp;$A30,PERFIL_DATOS!$A:$M,F$8,0)</f>
        <v>27.772584178780214</v>
      </c>
      <c r="G30" s="81">
        <f>VLOOKUP($A$9&amp;$E$7&amp;$A30,PERFIL_DATOS!$A:$M,G$8,0)</f>
        <v>28.830136991005283</v>
      </c>
      <c r="H30" s="81">
        <f>VLOOKUP($A$9&amp;$E$7&amp;$A30,PERFIL_DATOS!$A:$M,H$8,0)</f>
        <v>28.305891316894709</v>
      </c>
      <c r="I30" s="81">
        <f>VLOOKUP($A$9&amp;$E$7&amp;$A30,PERFIL_DATOS!$A:$M,I$8,0)</f>
        <v>28.999894622468876</v>
      </c>
      <c r="J30" s="81">
        <f>VLOOKUP($A$9&amp;$E$7&amp;$A30,PERFIL_DATOS!$A:$M,J$8,0)</f>
        <v>25.479256944467171</v>
      </c>
      <c r="K30" s="81">
        <f>VLOOKUP($A$9&amp;$E$7&amp;$A30,PERFIL_DATOS!$A:$M,K$8,0)</f>
        <v>26.70950821214711</v>
      </c>
      <c r="L30" s="9"/>
      <c r="M30" s="82">
        <f>DESPLEGABLES!P23</f>
        <v>28.880961625267481</v>
      </c>
    </row>
    <row r="31" spans="1:13" x14ac:dyDescent="0.35">
      <c r="A31" s="16" t="s">
        <v>43</v>
      </c>
      <c r="B31" s="14" t="s">
        <v>43</v>
      </c>
      <c r="C31" s="81">
        <f>VLOOKUP($A$9&amp;$E$7&amp;$A31,PERFIL_DATOS!$A:$M,C$8,0)</f>
        <v>25.927913506144602</v>
      </c>
      <c r="D31" s="81">
        <f>VLOOKUP($A$9&amp;$E$7&amp;$A31,PERFIL_DATOS!$A:$M,D$8,0)</f>
        <v>26.751862836467811</v>
      </c>
      <c r="E31" s="81">
        <f>VLOOKUP($A$9&amp;$E$7&amp;$A31,PERFIL_DATOS!$A:$M,E$8,0)</f>
        <v>26.511889020828995</v>
      </c>
      <c r="F31" s="81">
        <f>VLOOKUP($A$9&amp;$E$7&amp;$A31,PERFIL_DATOS!$A:$M,F$8,0)</f>
        <v>23.948853127073189</v>
      </c>
      <c r="G31" s="81">
        <f>VLOOKUP($A$9&amp;$E$7&amp;$A31,PERFIL_DATOS!$A:$M,G$8,0)</f>
        <v>25.55108189840572</v>
      </c>
      <c r="H31" s="81">
        <f>VLOOKUP($A$9&amp;$E$7&amp;$A31,PERFIL_DATOS!$A:$M,H$8,0)</f>
        <v>25.628975407904303</v>
      </c>
      <c r="I31" s="81">
        <f>VLOOKUP($A$9&amp;$E$7&amp;$A31,PERFIL_DATOS!$A:$M,I$8,0)</f>
        <v>25.690509843705144</v>
      </c>
      <c r="J31" s="81">
        <f>VLOOKUP($A$9&amp;$E$7&amp;$A31,PERFIL_DATOS!$A:$M,J$8,0)</f>
        <v>26.187283889347068</v>
      </c>
      <c r="K31" s="81">
        <f>VLOOKUP($A$9&amp;$E$7&amp;$A31,PERFIL_DATOS!$A:$M,K$8,0)</f>
        <v>26.539051876249321</v>
      </c>
      <c r="L31" s="9"/>
      <c r="M31" s="82">
        <f>DESPLEGABLES!P24</f>
        <v>19.901301097318981</v>
      </c>
    </row>
    <row r="32" spans="1:13" x14ac:dyDescent="0.35">
      <c r="A32" s="17" t="s">
        <v>44</v>
      </c>
      <c r="B32" s="36" t="s">
        <v>44</v>
      </c>
      <c r="C32" s="83">
        <f>VLOOKUP($A$9&amp;$E$7&amp;$A32,PERFIL_DATOS!$A:$M,C$8,0)</f>
        <v>27.464995091515192</v>
      </c>
      <c r="D32" s="83">
        <f>VLOOKUP($A$9&amp;$E$7&amp;$A32,PERFIL_DATOS!$A:$M,D$8,0)</f>
        <v>30.065451995043674</v>
      </c>
      <c r="E32" s="83">
        <f>VLOOKUP($A$9&amp;$E$7&amp;$A32,PERFIL_DATOS!$A:$M,E$8,0)</f>
        <v>26.708809030870249</v>
      </c>
      <c r="F32" s="83">
        <f>VLOOKUP($A$9&amp;$E$7&amp;$A32,PERFIL_DATOS!$A:$M,F$8,0)</f>
        <v>30.149921443539263</v>
      </c>
      <c r="G32" s="83">
        <f>VLOOKUP($A$9&amp;$E$7&amp;$A32,PERFIL_DATOS!$A:$M,G$8,0)</f>
        <v>30.203109440711913</v>
      </c>
      <c r="H32" s="83">
        <f>VLOOKUP($A$9&amp;$E$7&amp;$A32,PERFIL_DATOS!$A:$M,H$8,0)</f>
        <v>29.547414297817625</v>
      </c>
      <c r="I32" s="83">
        <f>VLOOKUP($A$9&amp;$E$7&amp;$A32,PERFIL_DATOS!$A:$M,I$8,0)</f>
        <v>27.385808657453985</v>
      </c>
      <c r="J32" s="83">
        <f>VLOOKUP($A$9&amp;$E$7&amp;$A32,PERFIL_DATOS!$A:$M,J$8,0)</f>
        <v>30.179015361847718</v>
      </c>
      <c r="K32" s="83">
        <f>VLOOKUP($A$9&amp;$E$7&amp;$A32,PERFIL_DATOS!$A:$M,K$8,0)</f>
        <v>30.293303430560336</v>
      </c>
      <c r="L32" s="9"/>
      <c r="M32" s="84">
        <f>DESPLEGABLES!P25</f>
        <v>23.101944362749688</v>
      </c>
    </row>
    <row r="33" spans="1:13" x14ac:dyDescent="0.35">
      <c r="A33" s="15" t="s">
        <v>17</v>
      </c>
      <c r="B33" s="35" t="s">
        <v>17</v>
      </c>
      <c r="C33" s="79">
        <f>VLOOKUP($A$9&amp;$E$7&amp;$A33,PERFIL_DATOS!$A:$M,C$8,0)</f>
        <v>29.878517951792904</v>
      </c>
      <c r="D33" s="79">
        <f>VLOOKUP($A$9&amp;$E$7&amp;$A33,PERFIL_DATOS!$A:$M,D$8,0)</f>
        <v>32.000895400263005</v>
      </c>
      <c r="E33" s="79">
        <f>VLOOKUP($A$9&amp;$E$7&amp;$A33,PERFIL_DATOS!$A:$M,E$8,0)</f>
        <v>29.158225277099426</v>
      </c>
      <c r="F33" s="79">
        <f>VLOOKUP($A$9&amp;$E$7&amp;$A33,PERFIL_DATOS!$A:$M,F$8,0)</f>
        <v>31.971372259755555</v>
      </c>
      <c r="G33" s="79">
        <f>VLOOKUP($A$9&amp;$E$7&amp;$A33,PERFIL_DATOS!$A:$M,G$8,0)</f>
        <v>29.673230289465337</v>
      </c>
      <c r="H33" s="79">
        <f>VLOOKUP($A$9&amp;$E$7&amp;$A33,PERFIL_DATOS!$A:$M,H$8,0)</f>
        <v>28.59757939369484</v>
      </c>
      <c r="I33" s="79">
        <f>VLOOKUP($A$9&amp;$E$7&amp;$A33,PERFIL_DATOS!$A:$M,I$8,0)</f>
        <v>27.377133968293293</v>
      </c>
      <c r="J33" s="79">
        <f>VLOOKUP($A$9&amp;$E$7&amp;$A33,PERFIL_DATOS!$A:$M,J$8,0)</f>
        <v>27.459688624651569</v>
      </c>
      <c r="K33" s="79">
        <f>VLOOKUP($A$9&amp;$E$7&amp;$A33,PERFIL_DATOS!$A:$M,K$8,0)</f>
        <v>27.349904342231635</v>
      </c>
      <c r="L33" s="9"/>
      <c r="M33" s="80">
        <f>DESPLEGABLES!P26</f>
        <v>21.507795496376829</v>
      </c>
    </row>
    <row r="34" spans="1:13" x14ac:dyDescent="0.35">
      <c r="A34" s="16" t="s">
        <v>18</v>
      </c>
      <c r="B34" s="14" t="s">
        <v>18</v>
      </c>
      <c r="C34" s="81">
        <f>VLOOKUP($A$9&amp;$E$7&amp;$A34,PERFIL_DATOS!$A:$M,C$8,0)</f>
        <v>30.108628715798513</v>
      </c>
      <c r="D34" s="81">
        <f>VLOOKUP($A$9&amp;$E$7&amp;$A34,PERFIL_DATOS!$A:$M,D$8,0)</f>
        <v>29.695859568854026</v>
      </c>
      <c r="E34" s="81">
        <f>VLOOKUP($A$9&amp;$E$7&amp;$A34,PERFIL_DATOS!$A:$M,E$8,0)</f>
        <v>29.608828036757696</v>
      </c>
      <c r="F34" s="81">
        <f>VLOOKUP($A$9&amp;$E$7&amp;$A34,PERFIL_DATOS!$A:$M,F$8,0)</f>
        <v>28.691024411036715</v>
      </c>
      <c r="G34" s="81">
        <f>VLOOKUP($A$9&amp;$E$7&amp;$A34,PERFIL_DATOS!$A:$M,G$8,0)</f>
        <v>31.706984085955618</v>
      </c>
      <c r="H34" s="81">
        <f>VLOOKUP($A$9&amp;$E$7&amp;$A34,PERFIL_DATOS!$A:$M,H$8,0)</f>
        <v>30.402439858598544</v>
      </c>
      <c r="I34" s="81">
        <f>VLOOKUP($A$9&amp;$E$7&amp;$A34,PERFIL_DATOS!$A:$M,I$8,0)</f>
        <v>31.652437663765408</v>
      </c>
      <c r="J34" s="81">
        <f>VLOOKUP($A$9&amp;$E$7&amp;$A34,PERFIL_DATOS!$A:$M,J$8,0)</f>
        <v>32.506351777067962</v>
      </c>
      <c r="K34" s="81">
        <f>VLOOKUP($A$9&amp;$E$7&amp;$A34,PERFIL_DATOS!$A:$M,K$8,0)</f>
        <v>31.893111319342943</v>
      </c>
      <c r="L34" s="9"/>
      <c r="M34" s="82">
        <f>DESPLEGABLES!P27</f>
        <v>33.017193829051692</v>
      </c>
    </row>
    <row r="35" spans="1:13" x14ac:dyDescent="0.35">
      <c r="A35" s="16" t="s">
        <v>19</v>
      </c>
      <c r="B35" s="14" t="s">
        <v>19</v>
      </c>
      <c r="C35" s="81">
        <f>VLOOKUP($A$9&amp;$E$7&amp;$A35,PERFIL_DATOS!$A:$M,C$8,0)</f>
        <v>23.248369938745647</v>
      </c>
      <c r="D35" s="81">
        <f>VLOOKUP($A$9&amp;$E$7&amp;$A35,PERFIL_DATOS!$A:$M,D$8,0)</f>
        <v>23.008734535054344</v>
      </c>
      <c r="E35" s="81">
        <f>VLOOKUP($A$9&amp;$E$7&amp;$A35,PERFIL_DATOS!$A:$M,E$8,0)</f>
        <v>24.6610454357861</v>
      </c>
      <c r="F35" s="81">
        <f>VLOOKUP($A$9&amp;$E$7&amp;$A35,PERFIL_DATOS!$A:$M,F$8,0)</f>
        <v>22.128043490827228</v>
      </c>
      <c r="G35" s="81">
        <f>VLOOKUP($A$9&amp;$E$7&amp;$A35,PERFIL_DATOS!$A:$M,G$8,0)</f>
        <v>20.672484342735672</v>
      </c>
      <c r="H35" s="81">
        <f>VLOOKUP($A$9&amp;$E$7&amp;$A35,PERFIL_DATOS!$A:$M,H$8,0)</f>
        <v>21.618429914161695</v>
      </c>
      <c r="I35" s="81">
        <f>VLOOKUP($A$9&amp;$E$7&amp;$A35,PERFIL_DATOS!$A:$M,I$8,0)</f>
        <v>22.338353029962736</v>
      </c>
      <c r="J35" s="81">
        <f>VLOOKUP($A$9&amp;$E$7&amp;$A35,PERFIL_DATOS!$A:$M,J$8,0)</f>
        <v>22.405661404803688</v>
      </c>
      <c r="K35" s="81">
        <f>VLOOKUP($A$9&amp;$E$7&amp;$A35,PERFIL_DATOS!$A:$M,K$8,0)</f>
        <v>23.369928104908151</v>
      </c>
      <c r="L35" s="9"/>
      <c r="M35" s="82">
        <f>DESPLEGABLES!P28</f>
        <v>26.298805040906771</v>
      </c>
    </row>
    <row r="36" spans="1:13" x14ac:dyDescent="0.35">
      <c r="A36" s="17" t="s">
        <v>20</v>
      </c>
      <c r="B36" s="36" t="s">
        <v>20</v>
      </c>
      <c r="C36" s="83">
        <f>VLOOKUP($A$9&amp;$E$7&amp;$A36,PERFIL_DATOS!$A:$M,C$8,0)</f>
        <v>16.764484542564631</v>
      </c>
      <c r="D36" s="83">
        <f>VLOOKUP($A$9&amp;$E$7&amp;$A36,PERFIL_DATOS!$A:$M,D$8,0)</f>
        <v>15.294514462027003</v>
      </c>
      <c r="E36" s="83">
        <f>VLOOKUP($A$9&amp;$E$7&amp;$A36,PERFIL_DATOS!$A:$M,E$8,0)</f>
        <v>16.571901883095336</v>
      </c>
      <c r="F36" s="83">
        <f>VLOOKUP($A$9&amp;$E$7&amp;$A36,PERFIL_DATOS!$A:$M,F$8,0)</f>
        <v>17.209559665717077</v>
      </c>
      <c r="G36" s="83">
        <f>VLOOKUP($A$9&amp;$E$7&amp;$A36,PERFIL_DATOS!$A:$M,G$8,0)</f>
        <v>17.94730303022385</v>
      </c>
      <c r="H36" s="83">
        <f>VLOOKUP($A$9&amp;$E$7&amp;$A36,PERFIL_DATOS!$A:$M,H$8,0)</f>
        <v>19.381555521634176</v>
      </c>
      <c r="I36" s="83">
        <f>VLOOKUP($A$9&amp;$E$7&amp;$A36,PERFIL_DATOS!$A:$M,I$8,0)</f>
        <v>18.632075506149466</v>
      </c>
      <c r="J36" s="83">
        <f>VLOOKUP($A$9&amp;$E$7&amp;$A36,PERFIL_DATOS!$A:$M,J$8,0)</f>
        <v>17.628299078848993</v>
      </c>
      <c r="K36" s="83">
        <f>VLOOKUP($A$9&amp;$E$7&amp;$A36,PERFIL_DATOS!$A:$M,K$8,0)</f>
        <v>17.387055825863591</v>
      </c>
      <c r="L36" s="9"/>
      <c r="M36" s="84">
        <f>DESPLEGABLES!P29</f>
        <v>19.176202911878185</v>
      </c>
    </row>
    <row r="37" spans="1:13" x14ac:dyDescent="0.35">
      <c r="A37" s="15" t="s">
        <v>21</v>
      </c>
      <c r="B37" s="35" t="s">
        <v>21</v>
      </c>
      <c r="C37" s="79">
        <f>VLOOKUP($A$9&amp;$E$7&amp;$A37,PERFIL_DATOS!$A:$M,C$8,0)</f>
        <v>45.50387275059704</v>
      </c>
      <c r="D37" s="79">
        <f>VLOOKUP($A$9&amp;$E$7&amp;$A37,PERFIL_DATOS!$A:$M,D$8,0)</f>
        <v>49.182169674688211</v>
      </c>
      <c r="E37" s="79">
        <f>VLOOKUP($A$9&amp;$E$7&amp;$A37,PERFIL_DATOS!$A:$M,E$8,0)</f>
        <v>49.071421704046848</v>
      </c>
      <c r="F37" s="79">
        <f>VLOOKUP($A$9&amp;$E$7&amp;$A37,PERFIL_DATOS!$A:$M,F$8,0)</f>
        <v>48.692001058047133</v>
      </c>
      <c r="G37" s="79">
        <f>VLOOKUP($A$9&amp;$E$7&amp;$A37,PERFIL_DATOS!$A:$M,G$8,0)</f>
        <v>48.536379178611583</v>
      </c>
      <c r="H37" s="79">
        <f>VLOOKUP($A$9&amp;$E$7&amp;$A37,PERFIL_DATOS!$A:$M,H$8,0)</f>
        <v>47.550666449243316</v>
      </c>
      <c r="I37" s="79">
        <f>VLOOKUP($A$9&amp;$E$7&amp;$A37,PERFIL_DATOS!$A:$M,I$8,0)</f>
        <v>47.284235745357613</v>
      </c>
      <c r="J37" s="79">
        <f>VLOOKUP($A$9&amp;$E$7&amp;$A37,PERFIL_DATOS!$A:$M,J$8,0)</f>
        <v>48.620638888424416</v>
      </c>
      <c r="K37" s="79">
        <f>VLOOKUP($A$9&amp;$E$7&amp;$A37,PERFIL_DATOS!$A:$M,K$8,0)</f>
        <v>50.838350135485022</v>
      </c>
      <c r="L37" s="9"/>
      <c r="M37" s="80">
        <f>DESPLEGABLES!P30</f>
        <v>49.600446579335028</v>
      </c>
    </row>
    <row r="38" spans="1:13" x14ac:dyDescent="0.35">
      <c r="A38" s="17" t="s">
        <v>22</v>
      </c>
      <c r="B38" s="36" t="s">
        <v>22</v>
      </c>
      <c r="C38" s="83">
        <f>VLOOKUP($A$9&amp;$E$7&amp;$A38,PERFIL_DATOS!$A:$M,C$8,0)</f>
        <v>54.496128732819024</v>
      </c>
      <c r="D38" s="83">
        <f>VLOOKUP($A$9&amp;$E$7&amp;$A38,PERFIL_DATOS!$A:$M,D$8,0)</f>
        <v>50.817832373149571</v>
      </c>
      <c r="E38" s="83">
        <f>VLOOKUP($A$9&amp;$E$7&amp;$A38,PERFIL_DATOS!$A:$M,E$8,0)</f>
        <v>50.928578610345973</v>
      </c>
      <c r="F38" s="83">
        <f>VLOOKUP($A$9&amp;$E$7&amp;$A38,PERFIL_DATOS!$A:$M,F$8,0)</f>
        <v>51.307997888499898</v>
      </c>
      <c r="G38" s="83">
        <f>VLOOKUP($A$9&amp;$E$7&amp;$A38,PERFIL_DATOS!$A:$M,G$8,0)</f>
        <v>51.463622635402317</v>
      </c>
      <c r="H38" s="83">
        <f>VLOOKUP($A$9&amp;$E$7&amp;$A38,PERFIL_DATOS!$A:$M,H$8,0)</f>
        <v>52.449335677270085</v>
      </c>
      <c r="I38" s="83">
        <f>VLOOKUP($A$9&amp;$E$7&amp;$A38,PERFIL_DATOS!$A:$M,I$8,0)</f>
        <v>52.715764514464766</v>
      </c>
      <c r="J38" s="83">
        <f>VLOOKUP($A$9&amp;$E$7&amp;$A38,PERFIL_DATOS!$A:$M,J$8,0)</f>
        <v>51.379364365007987</v>
      </c>
      <c r="K38" s="83">
        <f>VLOOKUP($A$9&amp;$E$7&amp;$A38,PERFIL_DATOS!$A:$M,K$8,0)</f>
        <v>49.161649922080827</v>
      </c>
      <c r="L38" s="9"/>
      <c r="M38" s="84">
        <f>DESPLEGABLES!P31</f>
        <v>50.399571359898232</v>
      </c>
    </row>
    <row r="39" spans="1:13" ht="15.5" x14ac:dyDescent="0.35">
      <c r="A39" s="41" t="s">
        <v>113</v>
      </c>
      <c r="B39" s="39"/>
      <c r="C39" s="10"/>
      <c r="D39" s="10"/>
      <c r="E39" s="10"/>
      <c r="F39" s="10"/>
      <c r="G39" s="11"/>
      <c r="H39" s="11"/>
      <c r="I39" s="11"/>
      <c r="J39" s="11"/>
      <c r="K39" s="11"/>
      <c r="L39" s="11"/>
    </row>
    <row r="40" spans="1:13" x14ac:dyDescent="0.35">
      <c r="A40" s="42" t="s">
        <v>114</v>
      </c>
      <c r="B40" s="40"/>
      <c r="C40" s="13"/>
      <c r="D40" s="13"/>
      <c r="E40" s="13"/>
      <c r="F40" s="13"/>
      <c r="G40" s="13"/>
      <c r="H40" s="13"/>
      <c r="I40" s="13"/>
      <c r="J40" s="13"/>
      <c r="K40" s="13"/>
      <c r="L40" s="13"/>
    </row>
    <row r="41" spans="1:13" x14ac:dyDescent="0.35">
      <c r="A41" s="12"/>
      <c r="B41" s="40"/>
    </row>
    <row r="42" spans="1:13" x14ac:dyDescent="0.35">
      <c r="B42" s="14"/>
    </row>
    <row r="43" spans="1:13" x14ac:dyDescent="0.35">
      <c r="B43" s="14"/>
    </row>
    <row r="44" spans="1:13" x14ac:dyDescent="0.35">
      <c r="B44" s="14"/>
    </row>
    <row r="45" spans="1:13" x14ac:dyDescent="0.35">
      <c r="B45" s="14"/>
    </row>
    <row r="46" spans="1:13" x14ac:dyDescent="0.35">
      <c r="B46" s="14"/>
    </row>
    <row r="47" spans="1:13" x14ac:dyDescent="0.35">
      <c r="B47" s="14"/>
    </row>
    <row r="48" spans="1:13" x14ac:dyDescent="0.35">
      <c r="B48" s="14"/>
    </row>
    <row r="49" spans="2:2" x14ac:dyDescent="0.35">
      <c r="B49" s="14"/>
    </row>
    <row r="50" spans="2:2" x14ac:dyDescent="0.35">
      <c r="B50" s="14"/>
    </row>
    <row r="51" spans="2:2" x14ac:dyDescent="0.35">
      <c r="B51" s="14"/>
    </row>
    <row r="52" spans="2:2" x14ac:dyDescent="0.35">
      <c r="B52" s="14"/>
    </row>
    <row r="53" spans="2:2" x14ac:dyDescent="0.35">
      <c r="B53" s="14"/>
    </row>
    <row r="54" spans="2:2" x14ac:dyDescent="0.35">
      <c r="B54" s="14"/>
    </row>
    <row r="55" spans="2:2" x14ac:dyDescent="0.35">
      <c r="B55" s="14"/>
    </row>
    <row r="56" spans="2:2" x14ac:dyDescent="0.35">
      <c r="B56" s="14"/>
    </row>
    <row r="57" spans="2:2" x14ac:dyDescent="0.35">
      <c r="B57" s="14"/>
    </row>
    <row r="58" spans="2:2" x14ac:dyDescent="0.35">
      <c r="B58" s="14"/>
    </row>
    <row r="59" spans="2:2" x14ac:dyDescent="0.35">
      <c r="B59" s="14"/>
    </row>
    <row r="60" spans="2:2" x14ac:dyDescent="0.35">
      <c r="B60" s="14"/>
    </row>
    <row r="61" spans="2:2" x14ac:dyDescent="0.35">
      <c r="B61" s="14"/>
    </row>
    <row r="62" spans="2:2" x14ac:dyDescent="0.35">
      <c r="B62" s="14"/>
    </row>
    <row r="63" spans="2:2" x14ac:dyDescent="0.35">
      <c r="B63" s="14"/>
    </row>
    <row r="64" spans="2:2" x14ac:dyDescent="0.35">
      <c r="B64" s="14"/>
    </row>
    <row r="65" spans="2:2" x14ac:dyDescent="0.35">
      <c r="B65" s="14"/>
    </row>
    <row r="66" spans="2:2" x14ac:dyDescent="0.35">
      <c r="B66" s="14"/>
    </row>
    <row r="67" spans="2:2" x14ac:dyDescent="0.35">
      <c r="B67" s="14"/>
    </row>
    <row r="68" spans="2:2" x14ac:dyDescent="0.35">
      <c r="B68" s="14"/>
    </row>
    <row r="69" spans="2:2" x14ac:dyDescent="0.35">
      <c r="B69" s="14"/>
    </row>
    <row r="70" spans="2:2" x14ac:dyDescent="0.35">
      <c r="B70" s="14"/>
    </row>
    <row r="71" spans="2:2" x14ac:dyDescent="0.35">
      <c r="B71" s="14"/>
    </row>
    <row r="72" spans="2:2" x14ac:dyDescent="0.35">
      <c r="B72" s="14"/>
    </row>
    <row r="73" spans="2:2" x14ac:dyDescent="0.35">
      <c r="B73" s="14"/>
    </row>
    <row r="74" spans="2:2" x14ac:dyDescent="0.35">
      <c r="B74" s="14"/>
    </row>
    <row r="75" spans="2:2" x14ac:dyDescent="0.35">
      <c r="B75" s="14"/>
    </row>
    <row r="76" spans="2:2" x14ac:dyDescent="0.35">
      <c r="B76" s="14"/>
    </row>
    <row r="77" spans="2:2" x14ac:dyDescent="0.35">
      <c r="B77" s="14"/>
    </row>
    <row r="78" spans="2:2" x14ac:dyDescent="0.35">
      <c r="B78" s="14"/>
    </row>
    <row r="79" spans="2:2" x14ac:dyDescent="0.35">
      <c r="B79" s="14"/>
    </row>
    <row r="80" spans="2:2" x14ac:dyDescent="0.35">
      <c r="B80" s="14"/>
    </row>
    <row r="81" spans="2:2" x14ac:dyDescent="0.35">
      <c r="B81" s="14"/>
    </row>
    <row r="82" spans="2:2" x14ac:dyDescent="0.35">
      <c r="B82" s="14"/>
    </row>
    <row r="83" spans="2:2" x14ac:dyDescent="0.35">
      <c r="B83" s="14"/>
    </row>
    <row r="84" spans="2:2" x14ac:dyDescent="0.35">
      <c r="B84" s="14"/>
    </row>
    <row r="85" spans="2:2" x14ac:dyDescent="0.35">
      <c r="B85" s="14"/>
    </row>
    <row r="86" spans="2:2" x14ac:dyDescent="0.35">
      <c r="B86" s="14"/>
    </row>
    <row r="87" spans="2:2" x14ac:dyDescent="0.35">
      <c r="B87" s="14"/>
    </row>
    <row r="88" spans="2:2" x14ac:dyDescent="0.35">
      <c r="B88" s="14"/>
    </row>
    <row r="89" spans="2:2" x14ac:dyDescent="0.35">
      <c r="B89" s="14"/>
    </row>
    <row r="90" spans="2:2" x14ac:dyDescent="0.35">
      <c r="B90" s="14"/>
    </row>
    <row r="91" spans="2:2" x14ac:dyDescent="0.35">
      <c r="B91" s="14"/>
    </row>
    <row r="92" spans="2:2" x14ac:dyDescent="0.35">
      <c r="B92" s="14"/>
    </row>
    <row r="93" spans="2:2" x14ac:dyDescent="0.35">
      <c r="B93" s="14"/>
    </row>
    <row r="94" spans="2:2" x14ac:dyDescent="0.35">
      <c r="B94" s="14"/>
    </row>
    <row r="95" spans="2:2" x14ac:dyDescent="0.35">
      <c r="B95" s="14"/>
    </row>
    <row r="96" spans="2:2" x14ac:dyDescent="0.35">
      <c r="B96" s="14"/>
    </row>
    <row r="97" spans="2:2" x14ac:dyDescent="0.35">
      <c r="B97" s="14"/>
    </row>
    <row r="98" spans="2:2" x14ac:dyDescent="0.35">
      <c r="B98" s="14"/>
    </row>
    <row r="99" spans="2:2" x14ac:dyDescent="0.35">
      <c r="B99" s="14"/>
    </row>
    <row r="100" spans="2:2" x14ac:dyDescent="0.35">
      <c r="B100" s="14"/>
    </row>
    <row r="101" spans="2:2" x14ac:dyDescent="0.35">
      <c r="B101" s="14"/>
    </row>
    <row r="102" spans="2:2" x14ac:dyDescent="0.35">
      <c r="B102" s="14"/>
    </row>
    <row r="103" spans="2:2" x14ac:dyDescent="0.35">
      <c r="B103" s="14"/>
    </row>
    <row r="104" spans="2:2" x14ac:dyDescent="0.35">
      <c r="B104" s="14"/>
    </row>
    <row r="105" spans="2:2" x14ac:dyDescent="0.35">
      <c r="B105" s="14"/>
    </row>
    <row r="106" spans="2:2" x14ac:dyDescent="0.35">
      <c r="B106" s="14"/>
    </row>
    <row r="107" spans="2:2" x14ac:dyDescent="0.35">
      <c r="B107" s="14"/>
    </row>
    <row r="108" spans="2:2" x14ac:dyDescent="0.35">
      <c r="B108" s="14"/>
    </row>
    <row r="109" spans="2:2" x14ac:dyDescent="0.35">
      <c r="B109" s="14"/>
    </row>
    <row r="110" spans="2:2" x14ac:dyDescent="0.35">
      <c r="B110" s="14"/>
    </row>
    <row r="111" spans="2:2" x14ac:dyDescent="0.35">
      <c r="B111" s="14"/>
    </row>
    <row r="112" spans="2:2" x14ac:dyDescent="0.35">
      <c r="B112" s="14"/>
    </row>
    <row r="113" spans="2:2" x14ac:dyDescent="0.35">
      <c r="B113" s="14"/>
    </row>
    <row r="114" spans="2:2" x14ac:dyDescent="0.35">
      <c r="B114" s="14"/>
    </row>
    <row r="115" spans="2:2" x14ac:dyDescent="0.35">
      <c r="B115" s="14"/>
    </row>
    <row r="116" spans="2:2" x14ac:dyDescent="0.35">
      <c r="B116" s="14"/>
    </row>
    <row r="117" spans="2:2" x14ac:dyDescent="0.35">
      <c r="B117" s="14"/>
    </row>
    <row r="118" spans="2:2" x14ac:dyDescent="0.35">
      <c r="B118" s="14"/>
    </row>
    <row r="119" spans="2:2" x14ac:dyDescent="0.35">
      <c r="B119" s="14"/>
    </row>
    <row r="120" spans="2:2" x14ac:dyDescent="0.35">
      <c r="B120" s="14"/>
    </row>
    <row r="121" spans="2:2" x14ac:dyDescent="0.35">
      <c r="B121" s="14"/>
    </row>
    <row r="122" spans="2:2" x14ac:dyDescent="0.35">
      <c r="B122" s="14"/>
    </row>
    <row r="123" spans="2:2" x14ac:dyDescent="0.35">
      <c r="B123" s="14"/>
    </row>
    <row r="124" spans="2:2" x14ac:dyDescent="0.35">
      <c r="B124" s="14"/>
    </row>
    <row r="125" spans="2:2" x14ac:dyDescent="0.35">
      <c r="B125" s="14"/>
    </row>
    <row r="126" spans="2:2" x14ac:dyDescent="0.35">
      <c r="B126" s="14"/>
    </row>
    <row r="127" spans="2:2" x14ac:dyDescent="0.35">
      <c r="B127" s="14"/>
    </row>
    <row r="128" spans="2:2" x14ac:dyDescent="0.35">
      <c r="B128" s="14"/>
    </row>
    <row r="129" spans="2:2" x14ac:dyDescent="0.35">
      <c r="B129" s="14"/>
    </row>
    <row r="130" spans="2:2" x14ac:dyDescent="0.35">
      <c r="B130" s="14"/>
    </row>
    <row r="131" spans="2:2" x14ac:dyDescent="0.35">
      <c r="B131" s="14"/>
    </row>
    <row r="132" spans="2:2" x14ac:dyDescent="0.35">
      <c r="B132" s="14"/>
    </row>
    <row r="133" spans="2:2" x14ac:dyDescent="0.35">
      <c r="B133" s="14"/>
    </row>
    <row r="134" spans="2:2" x14ac:dyDescent="0.35">
      <c r="B134" s="14"/>
    </row>
    <row r="135" spans="2:2" x14ac:dyDescent="0.35">
      <c r="B135" s="14"/>
    </row>
    <row r="136" spans="2:2" x14ac:dyDescent="0.35">
      <c r="B136" s="14"/>
    </row>
    <row r="137" spans="2:2" x14ac:dyDescent="0.35">
      <c r="B137" s="14"/>
    </row>
    <row r="138" spans="2:2" x14ac:dyDescent="0.35">
      <c r="B138" s="14"/>
    </row>
    <row r="139" spans="2:2" x14ac:dyDescent="0.35">
      <c r="B139" s="14"/>
    </row>
    <row r="140" spans="2:2" x14ac:dyDescent="0.35">
      <c r="B140" s="14"/>
    </row>
    <row r="141" spans="2:2" x14ac:dyDescent="0.35">
      <c r="B141" s="14"/>
    </row>
    <row r="142" spans="2:2" x14ac:dyDescent="0.35">
      <c r="B142" s="14"/>
    </row>
    <row r="143" spans="2:2" x14ac:dyDescent="0.35">
      <c r="B143" s="14"/>
    </row>
    <row r="144" spans="2:2" x14ac:dyDescent="0.35">
      <c r="B144" s="14"/>
    </row>
    <row r="145" spans="2:2" x14ac:dyDescent="0.35">
      <c r="B145" s="14"/>
    </row>
    <row r="146" spans="2:2" x14ac:dyDescent="0.35">
      <c r="B146" s="14"/>
    </row>
    <row r="147" spans="2:2" x14ac:dyDescent="0.35">
      <c r="B147" s="14"/>
    </row>
    <row r="148" spans="2:2" x14ac:dyDescent="0.35">
      <c r="B148" s="14"/>
    </row>
    <row r="149" spans="2:2" x14ac:dyDescent="0.35">
      <c r="B149" s="14"/>
    </row>
    <row r="150" spans="2:2" x14ac:dyDescent="0.35">
      <c r="B150" s="14"/>
    </row>
    <row r="151" spans="2:2" x14ac:dyDescent="0.35">
      <c r="B151" s="14"/>
    </row>
    <row r="152" spans="2:2" x14ac:dyDescent="0.35">
      <c r="B152" s="14"/>
    </row>
    <row r="153" spans="2:2" x14ac:dyDescent="0.35">
      <c r="B153" s="14"/>
    </row>
    <row r="154" spans="2:2" x14ac:dyDescent="0.35">
      <c r="B154" s="14"/>
    </row>
    <row r="155" spans="2:2" x14ac:dyDescent="0.35">
      <c r="B155" s="14"/>
    </row>
    <row r="156" spans="2:2" x14ac:dyDescent="0.35">
      <c r="B156" s="14"/>
    </row>
    <row r="157" spans="2:2" x14ac:dyDescent="0.35">
      <c r="B157" s="14"/>
    </row>
    <row r="158" spans="2:2" x14ac:dyDescent="0.35">
      <c r="B158" s="14"/>
    </row>
    <row r="159" spans="2:2" x14ac:dyDescent="0.35">
      <c r="B159" s="14"/>
    </row>
    <row r="160" spans="2:2" x14ac:dyDescent="0.35">
      <c r="B160" s="14"/>
    </row>
    <row r="161" spans="2:2" x14ac:dyDescent="0.35">
      <c r="B161" s="14"/>
    </row>
    <row r="162" spans="2:2" x14ac:dyDescent="0.35">
      <c r="B162" s="14"/>
    </row>
    <row r="163" spans="2:2" x14ac:dyDescent="0.35">
      <c r="B163" s="14"/>
    </row>
    <row r="164" spans="2:2" x14ac:dyDescent="0.35">
      <c r="B164" s="14"/>
    </row>
    <row r="165" spans="2:2" x14ac:dyDescent="0.35">
      <c r="B165" s="14"/>
    </row>
    <row r="166" spans="2:2" x14ac:dyDescent="0.35">
      <c r="B166" s="14"/>
    </row>
    <row r="167" spans="2:2" x14ac:dyDescent="0.35">
      <c r="B167" s="14"/>
    </row>
    <row r="168" spans="2:2" x14ac:dyDescent="0.35">
      <c r="B168" s="14"/>
    </row>
    <row r="169" spans="2:2" x14ac:dyDescent="0.35">
      <c r="B169" s="14"/>
    </row>
    <row r="170" spans="2:2" x14ac:dyDescent="0.35">
      <c r="B170" s="14"/>
    </row>
    <row r="171" spans="2:2" x14ac:dyDescent="0.35">
      <c r="B171" s="14"/>
    </row>
    <row r="172" spans="2:2" x14ac:dyDescent="0.35">
      <c r="B172" s="14"/>
    </row>
    <row r="173" spans="2:2" x14ac:dyDescent="0.35">
      <c r="B173" s="14"/>
    </row>
    <row r="174" spans="2:2" x14ac:dyDescent="0.35">
      <c r="B174" s="14"/>
    </row>
    <row r="175" spans="2:2" x14ac:dyDescent="0.35">
      <c r="B175" s="14"/>
    </row>
    <row r="176" spans="2:2" x14ac:dyDescent="0.35">
      <c r="B176" s="14"/>
    </row>
    <row r="177" spans="2:2" x14ac:dyDescent="0.35">
      <c r="B177" s="14"/>
    </row>
    <row r="178" spans="2:2" x14ac:dyDescent="0.35">
      <c r="B178" s="14"/>
    </row>
    <row r="179" spans="2:2" x14ac:dyDescent="0.35">
      <c r="B179" s="14"/>
    </row>
    <row r="180" spans="2:2" x14ac:dyDescent="0.35">
      <c r="B180" s="14"/>
    </row>
    <row r="181" spans="2:2" x14ac:dyDescent="0.35">
      <c r="B181" s="14"/>
    </row>
    <row r="182" spans="2:2" x14ac:dyDescent="0.35">
      <c r="B182" s="14"/>
    </row>
    <row r="183" spans="2:2" x14ac:dyDescent="0.35">
      <c r="B183" s="14"/>
    </row>
    <row r="184" spans="2:2" x14ac:dyDescent="0.35">
      <c r="B184" s="14"/>
    </row>
    <row r="185" spans="2:2" x14ac:dyDescent="0.35">
      <c r="B185" s="14"/>
    </row>
    <row r="186" spans="2:2" x14ac:dyDescent="0.35">
      <c r="B186" s="14"/>
    </row>
    <row r="187" spans="2:2" x14ac:dyDescent="0.35">
      <c r="B187" s="14"/>
    </row>
    <row r="188" spans="2:2" x14ac:dyDescent="0.35">
      <c r="B188" s="14"/>
    </row>
    <row r="189" spans="2:2" x14ac:dyDescent="0.35">
      <c r="B189" s="14"/>
    </row>
    <row r="190" spans="2:2" x14ac:dyDescent="0.35">
      <c r="B190" s="14"/>
    </row>
    <row r="191" spans="2:2" x14ac:dyDescent="0.35">
      <c r="B191" s="14"/>
    </row>
    <row r="192" spans="2:2" x14ac:dyDescent="0.35">
      <c r="B192" s="14"/>
    </row>
    <row r="193" spans="2:2" x14ac:dyDescent="0.35">
      <c r="B193" s="14"/>
    </row>
    <row r="194" spans="2:2" x14ac:dyDescent="0.35">
      <c r="B194" s="14"/>
    </row>
    <row r="195" spans="2:2" x14ac:dyDescent="0.35">
      <c r="B195" s="14"/>
    </row>
    <row r="196" spans="2:2" x14ac:dyDescent="0.35">
      <c r="B196" s="14"/>
    </row>
    <row r="197" spans="2:2" x14ac:dyDescent="0.35">
      <c r="B197" s="14"/>
    </row>
    <row r="198" spans="2:2" x14ac:dyDescent="0.35">
      <c r="B198" s="14"/>
    </row>
    <row r="199" spans="2:2" x14ac:dyDescent="0.35">
      <c r="B199" s="14"/>
    </row>
    <row r="200" spans="2:2" x14ac:dyDescent="0.35">
      <c r="B200" s="14"/>
    </row>
    <row r="201" spans="2:2" x14ac:dyDescent="0.35">
      <c r="B201" s="14"/>
    </row>
    <row r="202" spans="2:2" x14ac:dyDescent="0.35">
      <c r="B202" s="14"/>
    </row>
    <row r="203" spans="2:2" x14ac:dyDescent="0.35">
      <c r="B203" s="14"/>
    </row>
    <row r="204" spans="2:2" x14ac:dyDescent="0.35">
      <c r="B204" s="14"/>
    </row>
    <row r="205" spans="2:2" x14ac:dyDescent="0.35">
      <c r="B205" s="14"/>
    </row>
    <row r="206" spans="2:2" x14ac:dyDescent="0.35">
      <c r="B206" s="14"/>
    </row>
    <row r="207" spans="2:2" x14ac:dyDescent="0.35">
      <c r="B207" s="14"/>
    </row>
    <row r="208" spans="2:2" x14ac:dyDescent="0.35">
      <c r="B208" s="14"/>
    </row>
    <row r="209" spans="2:2" x14ac:dyDescent="0.35">
      <c r="B209" s="14"/>
    </row>
    <row r="210" spans="2:2" x14ac:dyDescent="0.35">
      <c r="B210" s="14"/>
    </row>
    <row r="211" spans="2:2" x14ac:dyDescent="0.35">
      <c r="B211" s="14"/>
    </row>
    <row r="212" spans="2:2" x14ac:dyDescent="0.35">
      <c r="B212" s="14"/>
    </row>
    <row r="213" spans="2:2" x14ac:dyDescent="0.35">
      <c r="B213" s="14"/>
    </row>
    <row r="214" spans="2:2" x14ac:dyDescent="0.35">
      <c r="B214" s="14"/>
    </row>
    <row r="215" spans="2:2" x14ac:dyDescent="0.35">
      <c r="B215" s="14"/>
    </row>
    <row r="216" spans="2:2" x14ac:dyDescent="0.35">
      <c r="B216" s="14"/>
    </row>
    <row r="217" spans="2:2" x14ac:dyDescent="0.35">
      <c r="B217" s="14"/>
    </row>
    <row r="218" spans="2:2" x14ac:dyDescent="0.35">
      <c r="B218" s="14"/>
    </row>
    <row r="219" spans="2:2" x14ac:dyDescent="0.35">
      <c r="B219" s="14"/>
    </row>
    <row r="220" spans="2:2" x14ac:dyDescent="0.35">
      <c r="B220" s="14"/>
    </row>
    <row r="221" spans="2:2" x14ac:dyDescent="0.35">
      <c r="B221" s="14"/>
    </row>
    <row r="222" spans="2:2" x14ac:dyDescent="0.35">
      <c r="B222" s="14"/>
    </row>
    <row r="223" spans="2:2" x14ac:dyDescent="0.35">
      <c r="B223" s="14"/>
    </row>
    <row r="224" spans="2:2" x14ac:dyDescent="0.35">
      <c r="B224" s="14"/>
    </row>
    <row r="225" spans="2:2" x14ac:dyDescent="0.35">
      <c r="B225" s="14"/>
    </row>
    <row r="226" spans="2:2" x14ac:dyDescent="0.35">
      <c r="B226" s="14"/>
    </row>
    <row r="227" spans="2:2" x14ac:dyDescent="0.35">
      <c r="B227" s="14"/>
    </row>
    <row r="228" spans="2:2" x14ac:dyDescent="0.35">
      <c r="B228" s="14"/>
    </row>
    <row r="229" spans="2:2" x14ac:dyDescent="0.35">
      <c r="B229" s="14"/>
    </row>
    <row r="230" spans="2:2" x14ac:dyDescent="0.35">
      <c r="B230" s="14"/>
    </row>
    <row r="231" spans="2:2" x14ac:dyDescent="0.35">
      <c r="B231" s="14"/>
    </row>
    <row r="232" spans="2:2" x14ac:dyDescent="0.35">
      <c r="B232" s="14"/>
    </row>
    <row r="233" spans="2:2" x14ac:dyDescent="0.35">
      <c r="B233" s="14"/>
    </row>
    <row r="234" spans="2:2" x14ac:dyDescent="0.35">
      <c r="B234" s="14"/>
    </row>
    <row r="235" spans="2:2" x14ac:dyDescent="0.35">
      <c r="B235" s="14"/>
    </row>
    <row r="236" spans="2:2" x14ac:dyDescent="0.35">
      <c r="B236" s="14"/>
    </row>
    <row r="237" spans="2:2" x14ac:dyDescent="0.35">
      <c r="B237" s="14"/>
    </row>
    <row r="238" spans="2:2" x14ac:dyDescent="0.35">
      <c r="B238" s="14"/>
    </row>
    <row r="239" spans="2:2" x14ac:dyDescent="0.35">
      <c r="B239" s="14"/>
    </row>
    <row r="240" spans="2:2" x14ac:dyDescent="0.35">
      <c r="B240" s="14"/>
    </row>
    <row r="241" spans="2:2" x14ac:dyDescent="0.35">
      <c r="B241" s="14"/>
    </row>
    <row r="242" spans="2:2" x14ac:dyDescent="0.35">
      <c r="B242" s="14"/>
    </row>
    <row r="243" spans="2:2" x14ac:dyDescent="0.35">
      <c r="B243" s="14"/>
    </row>
    <row r="244" spans="2:2" x14ac:dyDescent="0.35">
      <c r="B244" s="14"/>
    </row>
    <row r="245" spans="2:2" x14ac:dyDescent="0.35">
      <c r="B245" s="14"/>
    </row>
    <row r="246" spans="2:2" x14ac:dyDescent="0.35">
      <c r="B246" s="14"/>
    </row>
    <row r="247" spans="2:2" x14ac:dyDescent="0.35">
      <c r="B247" s="14"/>
    </row>
    <row r="248" spans="2:2" x14ac:dyDescent="0.35">
      <c r="B248" s="14"/>
    </row>
    <row r="249" spans="2:2" x14ac:dyDescent="0.35">
      <c r="B249" s="14"/>
    </row>
    <row r="250" spans="2:2" x14ac:dyDescent="0.35">
      <c r="B250" s="14"/>
    </row>
    <row r="251" spans="2:2" x14ac:dyDescent="0.35">
      <c r="B251" s="14"/>
    </row>
    <row r="252" spans="2:2" x14ac:dyDescent="0.35">
      <c r="B252" s="14"/>
    </row>
    <row r="253" spans="2:2" x14ac:dyDescent="0.35">
      <c r="B253" s="14"/>
    </row>
    <row r="254" spans="2:2" x14ac:dyDescent="0.35">
      <c r="B254" s="14"/>
    </row>
    <row r="255" spans="2:2" x14ac:dyDescent="0.35">
      <c r="B255" s="14"/>
    </row>
    <row r="256" spans="2:2" x14ac:dyDescent="0.35">
      <c r="B256" s="14"/>
    </row>
    <row r="257" spans="2:2" x14ac:dyDescent="0.35">
      <c r="B257" s="14"/>
    </row>
    <row r="258" spans="2:2" x14ac:dyDescent="0.35">
      <c r="B258" s="14"/>
    </row>
    <row r="259" spans="2:2" x14ac:dyDescent="0.35">
      <c r="B259" s="14"/>
    </row>
    <row r="260" spans="2:2" x14ac:dyDescent="0.35">
      <c r="B260" s="14"/>
    </row>
    <row r="261" spans="2:2" x14ac:dyDescent="0.35">
      <c r="B261" s="14"/>
    </row>
    <row r="262" spans="2:2" x14ac:dyDescent="0.35">
      <c r="B262" s="14"/>
    </row>
    <row r="263" spans="2:2" x14ac:dyDescent="0.35">
      <c r="B263" s="14"/>
    </row>
    <row r="264" spans="2:2" x14ac:dyDescent="0.35">
      <c r="B264" s="14"/>
    </row>
    <row r="265" spans="2:2" x14ac:dyDescent="0.35">
      <c r="B265" s="14"/>
    </row>
    <row r="266" spans="2:2" x14ac:dyDescent="0.35">
      <c r="B266" s="14"/>
    </row>
    <row r="267" spans="2:2" x14ac:dyDescent="0.35">
      <c r="B267" s="14"/>
    </row>
    <row r="268" spans="2:2" x14ac:dyDescent="0.35">
      <c r="B268" s="14"/>
    </row>
    <row r="269" spans="2:2" x14ac:dyDescent="0.35">
      <c r="B269" s="14"/>
    </row>
    <row r="270" spans="2:2" x14ac:dyDescent="0.35">
      <c r="B270" s="14"/>
    </row>
    <row r="271" spans="2:2" x14ac:dyDescent="0.35">
      <c r="B271" s="14"/>
    </row>
    <row r="272" spans="2:2" x14ac:dyDescent="0.35">
      <c r="B272" s="14"/>
    </row>
    <row r="273" spans="2:2" x14ac:dyDescent="0.35">
      <c r="B273" s="14"/>
    </row>
    <row r="274" spans="2:2" x14ac:dyDescent="0.35">
      <c r="B274" s="14"/>
    </row>
    <row r="275" spans="2:2" x14ac:dyDescent="0.35">
      <c r="B275" s="14"/>
    </row>
    <row r="276" spans="2:2" x14ac:dyDescent="0.35">
      <c r="B276" s="14"/>
    </row>
    <row r="277" spans="2:2" x14ac:dyDescent="0.35">
      <c r="B277" s="14"/>
    </row>
    <row r="278" spans="2:2" x14ac:dyDescent="0.35">
      <c r="B278" s="14"/>
    </row>
    <row r="279" spans="2:2" x14ac:dyDescent="0.35">
      <c r="B279" s="14"/>
    </row>
    <row r="280" spans="2:2" x14ac:dyDescent="0.35">
      <c r="B280" s="14"/>
    </row>
    <row r="281" spans="2:2" x14ac:dyDescent="0.35">
      <c r="B281" s="14"/>
    </row>
    <row r="282" spans="2:2" x14ac:dyDescent="0.35">
      <c r="B282" s="14"/>
    </row>
    <row r="283" spans="2:2" x14ac:dyDescent="0.35">
      <c r="B283" s="14"/>
    </row>
    <row r="284" spans="2:2" x14ac:dyDescent="0.35">
      <c r="B284" s="14"/>
    </row>
    <row r="285" spans="2:2" x14ac:dyDescent="0.35">
      <c r="B285" s="14"/>
    </row>
    <row r="286" spans="2:2" x14ac:dyDescent="0.35">
      <c r="B286" s="14"/>
    </row>
    <row r="287" spans="2:2" x14ac:dyDescent="0.35">
      <c r="B287" s="14"/>
    </row>
    <row r="288" spans="2:2" x14ac:dyDescent="0.35">
      <c r="B288" s="14"/>
    </row>
    <row r="289" spans="2:2" x14ac:dyDescent="0.35">
      <c r="B289" s="14"/>
    </row>
    <row r="290" spans="2:2" x14ac:dyDescent="0.35">
      <c r="B290" s="14"/>
    </row>
    <row r="291" spans="2:2" x14ac:dyDescent="0.35">
      <c r="B291" s="14"/>
    </row>
    <row r="292" spans="2:2" x14ac:dyDescent="0.35">
      <c r="B292" s="14"/>
    </row>
    <row r="293" spans="2:2" x14ac:dyDescent="0.35">
      <c r="B293" s="14"/>
    </row>
    <row r="294" spans="2:2" x14ac:dyDescent="0.35">
      <c r="B294" s="14"/>
    </row>
    <row r="295" spans="2:2" x14ac:dyDescent="0.35">
      <c r="B295" s="14"/>
    </row>
    <row r="296" spans="2:2" x14ac:dyDescent="0.35">
      <c r="B296" s="14"/>
    </row>
    <row r="297" spans="2:2" x14ac:dyDescent="0.35">
      <c r="B297" s="14"/>
    </row>
    <row r="298" spans="2:2" x14ac:dyDescent="0.35">
      <c r="B298" s="14"/>
    </row>
    <row r="299" spans="2:2" x14ac:dyDescent="0.35">
      <c r="B299" s="14"/>
    </row>
    <row r="300" spans="2:2" x14ac:dyDescent="0.35">
      <c r="B300" s="14"/>
    </row>
    <row r="301" spans="2:2" x14ac:dyDescent="0.35">
      <c r="B301" s="14"/>
    </row>
    <row r="302" spans="2:2" x14ac:dyDescent="0.35">
      <c r="B302" s="14"/>
    </row>
    <row r="303" spans="2:2" x14ac:dyDescent="0.35">
      <c r="B303" s="14"/>
    </row>
    <row r="304" spans="2:2" x14ac:dyDescent="0.35">
      <c r="B304" s="14"/>
    </row>
    <row r="305" spans="2:2" x14ac:dyDescent="0.35">
      <c r="B305" s="14"/>
    </row>
    <row r="306" spans="2:2" x14ac:dyDescent="0.35">
      <c r="B306" s="14"/>
    </row>
    <row r="307" spans="2:2" x14ac:dyDescent="0.35">
      <c r="B307" s="14"/>
    </row>
    <row r="308" spans="2:2" x14ac:dyDescent="0.35">
      <c r="B308" s="14"/>
    </row>
    <row r="309" spans="2:2" x14ac:dyDescent="0.35">
      <c r="B309" s="14"/>
    </row>
    <row r="310" spans="2:2" x14ac:dyDescent="0.35">
      <c r="B310" s="14"/>
    </row>
    <row r="311" spans="2:2" x14ac:dyDescent="0.35">
      <c r="B311" s="14"/>
    </row>
    <row r="312" spans="2:2" x14ac:dyDescent="0.35">
      <c r="B312" s="14"/>
    </row>
    <row r="313" spans="2:2" x14ac:dyDescent="0.35">
      <c r="B313" s="14"/>
    </row>
    <row r="314" spans="2:2" x14ac:dyDescent="0.35">
      <c r="B314" s="14"/>
    </row>
    <row r="315" spans="2:2" x14ac:dyDescent="0.35">
      <c r="B315" s="14"/>
    </row>
    <row r="316" spans="2:2" x14ac:dyDescent="0.35">
      <c r="B316" s="14"/>
    </row>
    <row r="317" spans="2:2" x14ac:dyDescent="0.35">
      <c r="B317" s="14"/>
    </row>
    <row r="318" spans="2:2" x14ac:dyDescent="0.35">
      <c r="B318" s="14"/>
    </row>
    <row r="319" spans="2:2" x14ac:dyDescent="0.35">
      <c r="B319" s="14"/>
    </row>
    <row r="320" spans="2:2" x14ac:dyDescent="0.35">
      <c r="B320" s="14"/>
    </row>
    <row r="321" spans="2:2" x14ac:dyDescent="0.35">
      <c r="B321" s="14"/>
    </row>
    <row r="322" spans="2:2" x14ac:dyDescent="0.35">
      <c r="B322" s="14"/>
    </row>
    <row r="323" spans="2:2" x14ac:dyDescent="0.35">
      <c r="B323" s="14"/>
    </row>
    <row r="324" spans="2:2" x14ac:dyDescent="0.35">
      <c r="B324" s="14"/>
    </row>
    <row r="325" spans="2:2" x14ac:dyDescent="0.35">
      <c r="B325" s="14"/>
    </row>
    <row r="326" spans="2:2" x14ac:dyDescent="0.35">
      <c r="B326" s="14"/>
    </row>
    <row r="327" spans="2:2" x14ac:dyDescent="0.35">
      <c r="B327" s="14"/>
    </row>
    <row r="328" spans="2:2" x14ac:dyDescent="0.35">
      <c r="B328" s="14"/>
    </row>
    <row r="329" spans="2:2" x14ac:dyDescent="0.35">
      <c r="B329" s="14"/>
    </row>
    <row r="330" spans="2:2" x14ac:dyDescent="0.35">
      <c r="B330" s="14"/>
    </row>
    <row r="331" spans="2:2" x14ac:dyDescent="0.35">
      <c r="B331" s="14"/>
    </row>
    <row r="332" spans="2:2" x14ac:dyDescent="0.35">
      <c r="B332" s="14"/>
    </row>
    <row r="333" spans="2:2" x14ac:dyDescent="0.35">
      <c r="B333" s="14"/>
    </row>
    <row r="334" spans="2:2" x14ac:dyDescent="0.35">
      <c r="B334" s="14"/>
    </row>
    <row r="335" spans="2:2" x14ac:dyDescent="0.35">
      <c r="B335" s="14"/>
    </row>
    <row r="336" spans="2:2" x14ac:dyDescent="0.35">
      <c r="B336" s="14"/>
    </row>
    <row r="337" spans="2:2" x14ac:dyDescent="0.35">
      <c r="B337" s="14"/>
    </row>
    <row r="338" spans="2:2" x14ac:dyDescent="0.35">
      <c r="B338" s="14"/>
    </row>
    <row r="339" spans="2:2" x14ac:dyDescent="0.35">
      <c r="B339" s="14"/>
    </row>
    <row r="340" spans="2:2" x14ac:dyDescent="0.35">
      <c r="B340" s="14"/>
    </row>
    <row r="341" spans="2:2" x14ac:dyDescent="0.35">
      <c r="B341" s="14"/>
    </row>
    <row r="342" spans="2:2" x14ac:dyDescent="0.35">
      <c r="B342" s="14"/>
    </row>
    <row r="343" spans="2:2" x14ac:dyDescent="0.35">
      <c r="B343" s="14"/>
    </row>
    <row r="344" spans="2:2" x14ac:dyDescent="0.35">
      <c r="B344" s="14"/>
    </row>
    <row r="345" spans="2:2" x14ac:dyDescent="0.35">
      <c r="B345" s="14"/>
    </row>
    <row r="346" spans="2:2" x14ac:dyDescent="0.35">
      <c r="B346" s="14"/>
    </row>
    <row r="347" spans="2:2" x14ac:dyDescent="0.35">
      <c r="B347" s="14"/>
    </row>
    <row r="348" spans="2:2" x14ac:dyDescent="0.35">
      <c r="B348" s="14"/>
    </row>
    <row r="349" spans="2:2" x14ac:dyDescent="0.35">
      <c r="B349" s="14"/>
    </row>
    <row r="350" spans="2:2" x14ac:dyDescent="0.35">
      <c r="B350" s="14"/>
    </row>
    <row r="351" spans="2:2" x14ac:dyDescent="0.35">
      <c r="B351" s="14"/>
    </row>
    <row r="352" spans="2:2" x14ac:dyDescent="0.35">
      <c r="B352" s="14"/>
    </row>
    <row r="353" spans="2:2" x14ac:dyDescent="0.35">
      <c r="B353" s="14"/>
    </row>
    <row r="354" spans="2:2" x14ac:dyDescent="0.35">
      <c r="B354" s="14"/>
    </row>
    <row r="355" spans="2:2" x14ac:dyDescent="0.35">
      <c r="B355" s="14"/>
    </row>
    <row r="356" spans="2:2" x14ac:dyDescent="0.35">
      <c r="B356" s="14"/>
    </row>
    <row r="357" spans="2:2" x14ac:dyDescent="0.35">
      <c r="B357" s="14"/>
    </row>
    <row r="358" spans="2:2" x14ac:dyDescent="0.35">
      <c r="B358" s="14"/>
    </row>
    <row r="359" spans="2:2" x14ac:dyDescent="0.35">
      <c r="B359" s="14"/>
    </row>
    <row r="360" spans="2:2" x14ac:dyDescent="0.35">
      <c r="B360" s="14"/>
    </row>
    <row r="361" spans="2:2" x14ac:dyDescent="0.35">
      <c r="B361" s="14"/>
    </row>
    <row r="362" spans="2:2" x14ac:dyDescent="0.35">
      <c r="B362" s="14"/>
    </row>
    <row r="363" spans="2:2" x14ac:dyDescent="0.35">
      <c r="B363" s="14"/>
    </row>
    <row r="364" spans="2:2" x14ac:dyDescent="0.35">
      <c r="B364" s="14"/>
    </row>
    <row r="365" spans="2:2" x14ac:dyDescent="0.35">
      <c r="B365" s="14"/>
    </row>
    <row r="366" spans="2:2" x14ac:dyDescent="0.35">
      <c r="B366" s="14"/>
    </row>
    <row r="367" spans="2:2" x14ac:dyDescent="0.35">
      <c r="B367" s="14"/>
    </row>
    <row r="368" spans="2:2" x14ac:dyDescent="0.35">
      <c r="B368" s="14"/>
    </row>
    <row r="369" spans="2:2" x14ac:dyDescent="0.35">
      <c r="B369" s="14"/>
    </row>
    <row r="370" spans="2:2" x14ac:dyDescent="0.35">
      <c r="B370" s="14"/>
    </row>
    <row r="371" spans="2:2" x14ac:dyDescent="0.35">
      <c r="B371" s="14"/>
    </row>
    <row r="372" spans="2:2" x14ac:dyDescent="0.35">
      <c r="B372" s="14"/>
    </row>
    <row r="373" spans="2:2" x14ac:dyDescent="0.35">
      <c r="B373" s="14"/>
    </row>
    <row r="374" spans="2:2" x14ac:dyDescent="0.35">
      <c r="B374" s="14"/>
    </row>
    <row r="375" spans="2:2" x14ac:dyDescent="0.35">
      <c r="B375" s="14"/>
    </row>
    <row r="376" spans="2:2" x14ac:dyDescent="0.35">
      <c r="B376" s="14"/>
    </row>
    <row r="377" spans="2:2" x14ac:dyDescent="0.35">
      <c r="B377" s="14"/>
    </row>
    <row r="378" spans="2:2" x14ac:dyDescent="0.35">
      <c r="B378" s="14"/>
    </row>
    <row r="379" spans="2:2" x14ac:dyDescent="0.35">
      <c r="B379" s="14"/>
    </row>
    <row r="380" spans="2:2" x14ac:dyDescent="0.35">
      <c r="B380" s="14"/>
    </row>
    <row r="381" spans="2:2" x14ac:dyDescent="0.35">
      <c r="B381" s="14"/>
    </row>
    <row r="382" spans="2:2" x14ac:dyDescent="0.35">
      <c r="B382" s="14"/>
    </row>
    <row r="383" spans="2:2" x14ac:dyDescent="0.35">
      <c r="B383" s="14"/>
    </row>
    <row r="384" spans="2:2" x14ac:dyDescent="0.35">
      <c r="B384" s="14"/>
    </row>
    <row r="385" spans="2:2" x14ac:dyDescent="0.35">
      <c r="B385" s="14"/>
    </row>
    <row r="386" spans="2:2" x14ac:dyDescent="0.35">
      <c r="B386" s="14"/>
    </row>
    <row r="387" spans="2:2" x14ac:dyDescent="0.35">
      <c r="B387" s="14"/>
    </row>
    <row r="388" spans="2:2" x14ac:dyDescent="0.35">
      <c r="B388" s="14"/>
    </row>
    <row r="389" spans="2:2" x14ac:dyDescent="0.35">
      <c r="B389" s="14"/>
    </row>
    <row r="390" spans="2:2" x14ac:dyDescent="0.35">
      <c r="B390" s="14"/>
    </row>
    <row r="391" spans="2:2" x14ac:dyDescent="0.35">
      <c r="B391" s="14"/>
    </row>
    <row r="392" spans="2:2" x14ac:dyDescent="0.35">
      <c r="B392" s="14"/>
    </row>
    <row r="393" spans="2:2" x14ac:dyDescent="0.35">
      <c r="B393" s="14"/>
    </row>
    <row r="394" spans="2:2" x14ac:dyDescent="0.35">
      <c r="B394" s="14"/>
    </row>
    <row r="395" spans="2:2" x14ac:dyDescent="0.35">
      <c r="B395" s="14"/>
    </row>
    <row r="396" spans="2:2" x14ac:dyDescent="0.35">
      <c r="B396" s="14"/>
    </row>
    <row r="397" spans="2:2" x14ac:dyDescent="0.35">
      <c r="B397" s="14"/>
    </row>
    <row r="398" spans="2:2" x14ac:dyDescent="0.35">
      <c r="B398" s="14"/>
    </row>
    <row r="399" spans="2:2" x14ac:dyDescent="0.35">
      <c r="B399" s="14"/>
    </row>
    <row r="400" spans="2:2" x14ac:dyDescent="0.35">
      <c r="B400" s="14"/>
    </row>
    <row r="401" spans="2:2" x14ac:dyDescent="0.35">
      <c r="B401" s="14"/>
    </row>
    <row r="402" spans="2:2" x14ac:dyDescent="0.35">
      <c r="B402" s="14"/>
    </row>
    <row r="403" spans="2:2" x14ac:dyDescent="0.35">
      <c r="B403" s="14"/>
    </row>
    <row r="404" spans="2:2" x14ac:dyDescent="0.35">
      <c r="B404" s="14"/>
    </row>
    <row r="405" spans="2:2" x14ac:dyDescent="0.35">
      <c r="B405" s="14"/>
    </row>
    <row r="406" spans="2:2" x14ac:dyDescent="0.35">
      <c r="B406" s="14"/>
    </row>
    <row r="407" spans="2:2" x14ac:dyDescent="0.35">
      <c r="B407" s="14"/>
    </row>
    <row r="408" spans="2:2" x14ac:dyDescent="0.35">
      <c r="B408" s="14"/>
    </row>
    <row r="409" spans="2:2" x14ac:dyDescent="0.35">
      <c r="B409" s="14"/>
    </row>
    <row r="410" spans="2:2" x14ac:dyDescent="0.35">
      <c r="B410" s="14"/>
    </row>
    <row r="411" spans="2:2" x14ac:dyDescent="0.35">
      <c r="B411" s="14"/>
    </row>
    <row r="412" spans="2:2" x14ac:dyDescent="0.35">
      <c r="B412" s="14"/>
    </row>
    <row r="413" spans="2:2" x14ac:dyDescent="0.35">
      <c r="B413" s="14"/>
    </row>
    <row r="414" spans="2:2" x14ac:dyDescent="0.35">
      <c r="B414" s="14"/>
    </row>
    <row r="415" spans="2:2" x14ac:dyDescent="0.35">
      <c r="B415" s="14"/>
    </row>
    <row r="416" spans="2:2" x14ac:dyDescent="0.35">
      <c r="B416" s="14"/>
    </row>
    <row r="417" spans="2:2" x14ac:dyDescent="0.35">
      <c r="B417" s="14"/>
    </row>
    <row r="418" spans="2:2" x14ac:dyDescent="0.35">
      <c r="B418" s="14"/>
    </row>
    <row r="419" spans="2:2" x14ac:dyDescent="0.35">
      <c r="B419" s="14"/>
    </row>
    <row r="420" spans="2:2" x14ac:dyDescent="0.35">
      <c r="B420" s="14"/>
    </row>
    <row r="421" spans="2:2" x14ac:dyDescent="0.35">
      <c r="B421" s="14"/>
    </row>
    <row r="422" spans="2:2" x14ac:dyDescent="0.35">
      <c r="B422" s="14"/>
    </row>
    <row r="423" spans="2:2" x14ac:dyDescent="0.35">
      <c r="B423" s="14"/>
    </row>
    <row r="424" spans="2:2" x14ac:dyDescent="0.35">
      <c r="B424" s="14"/>
    </row>
    <row r="425" spans="2:2" x14ac:dyDescent="0.35">
      <c r="B425" s="14"/>
    </row>
    <row r="426" spans="2:2" x14ac:dyDescent="0.35">
      <c r="B426" s="14"/>
    </row>
    <row r="427" spans="2:2" x14ac:dyDescent="0.35">
      <c r="B427" s="14"/>
    </row>
    <row r="428" spans="2:2" x14ac:dyDescent="0.35">
      <c r="B428" s="14"/>
    </row>
    <row r="429" spans="2:2" x14ac:dyDescent="0.35">
      <c r="B429" s="14"/>
    </row>
    <row r="430" spans="2:2" x14ac:dyDescent="0.35">
      <c r="B430" s="14"/>
    </row>
    <row r="431" spans="2:2" x14ac:dyDescent="0.35">
      <c r="B431" s="14"/>
    </row>
    <row r="432" spans="2:2" x14ac:dyDescent="0.35">
      <c r="B432" s="14"/>
    </row>
    <row r="433" spans="2:2" x14ac:dyDescent="0.35">
      <c r="B433" s="14"/>
    </row>
    <row r="434" spans="2:2" x14ac:dyDescent="0.35">
      <c r="B434" s="14"/>
    </row>
    <row r="435" spans="2:2" x14ac:dyDescent="0.35">
      <c r="B435" s="14"/>
    </row>
    <row r="436" spans="2:2" x14ac:dyDescent="0.35">
      <c r="B436" s="14"/>
    </row>
    <row r="437" spans="2:2" x14ac:dyDescent="0.35">
      <c r="B437" s="14"/>
    </row>
    <row r="438" spans="2:2" x14ac:dyDescent="0.35">
      <c r="B438" s="14"/>
    </row>
    <row r="439" spans="2:2" x14ac:dyDescent="0.35">
      <c r="B439" s="14"/>
    </row>
    <row r="440" spans="2:2" x14ac:dyDescent="0.35">
      <c r="B440" s="14"/>
    </row>
    <row r="441" spans="2:2" x14ac:dyDescent="0.35">
      <c r="B441" s="14"/>
    </row>
    <row r="442" spans="2:2" x14ac:dyDescent="0.35">
      <c r="B442" s="14"/>
    </row>
    <row r="443" spans="2:2" x14ac:dyDescent="0.35">
      <c r="B443" s="14"/>
    </row>
    <row r="444" spans="2:2" x14ac:dyDescent="0.35">
      <c r="B444" s="14"/>
    </row>
    <row r="445" spans="2:2" x14ac:dyDescent="0.35">
      <c r="B445" s="14"/>
    </row>
    <row r="446" spans="2:2" x14ac:dyDescent="0.35">
      <c r="B446" s="14"/>
    </row>
    <row r="447" spans="2:2" x14ac:dyDescent="0.35">
      <c r="B447" s="14"/>
    </row>
    <row r="448" spans="2:2" x14ac:dyDescent="0.35">
      <c r="B448" s="14"/>
    </row>
    <row r="449" spans="2:2" x14ac:dyDescent="0.35">
      <c r="B449" s="14"/>
    </row>
    <row r="450" spans="2:2" x14ac:dyDescent="0.35">
      <c r="B450" s="14"/>
    </row>
    <row r="451" spans="2:2" x14ac:dyDescent="0.35">
      <c r="B451" s="14"/>
    </row>
    <row r="452" spans="2:2" x14ac:dyDescent="0.35">
      <c r="B452" s="14"/>
    </row>
    <row r="453" spans="2:2" x14ac:dyDescent="0.35">
      <c r="B453" s="14"/>
    </row>
    <row r="454" spans="2:2" x14ac:dyDescent="0.35">
      <c r="B454" s="14"/>
    </row>
    <row r="455" spans="2:2" x14ac:dyDescent="0.35">
      <c r="B455" s="14"/>
    </row>
    <row r="456" spans="2:2" x14ac:dyDescent="0.35">
      <c r="B456" s="14"/>
    </row>
    <row r="457" spans="2:2" x14ac:dyDescent="0.35">
      <c r="B457" s="14"/>
    </row>
    <row r="458" spans="2:2" x14ac:dyDescent="0.35">
      <c r="B458" s="14"/>
    </row>
    <row r="459" spans="2:2" x14ac:dyDescent="0.35">
      <c r="B459" s="14"/>
    </row>
    <row r="460" spans="2:2" x14ac:dyDescent="0.35">
      <c r="B460" s="14"/>
    </row>
    <row r="461" spans="2:2" x14ac:dyDescent="0.35">
      <c r="B461" s="14"/>
    </row>
    <row r="462" spans="2:2" x14ac:dyDescent="0.35">
      <c r="B462" s="14"/>
    </row>
    <row r="463" spans="2:2" x14ac:dyDescent="0.35">
      <c r="B463" s="14"/>
    </row>
    <row r="464" spans="2:2" x14ac:dyDescent="0.35">
      <c r="B464" s="14"/>
    </row>
    <row r="465" spans="2:2" x14ac:dyDescent="0.35">
      <c r="B465" s="14"/>
    </row>
    <row r="466" spans="2:2" x14ac:dyDescent="0.35">
      <c r="B466" s="14"/>
    </row>
    <row r="467" spans="2:2" x14ac:dyDescent="0.35">
      <c r="B467" s="14"/>
    </row>
    <row r="468" spans="2:2" x14ac:dyDescent="0.35">
      <c r="B468" s="14"/>
    </row>
    <row r="469" spans="2:2" x14ac:dyDescent="0.35">
      <c r="B469" s="14"/>
    </row>
    <row r="470" spans="2:2" x14ac:dyDescent="0.35">
      <c r="B470" s="14"/>
    </row>
    <row r="471" spans="2:2" x14ac:dyDescent="0.35">
      <c r="B471" s="14"/>
    </row>
    <row r="472" spans="2:2" x14ac:dyDescent="0.35">
      <c r="B472" s="14"/>
    </row>
    <row r="473" spans="2:2" x14ac:dyDescent="0.35">
      <c r="B473" s="14"/>
    </row>
    <row r="474" spans="2:2" x14ac:dyDescent="0.35">
      <c r="B474" s="14"/>
    </row>
    <row r="475" spans="2:2" x14ac:dyDescent="0.35">
      <c r="B475" s="14"/>
    </row>
    <row r="476" spans="2:2" x14ac:dyDescent="0.35">
      <c r="B476" s="14"/>
    </row>
    <row r="477" spans="2:2" x14ac:dyDescent="0.35">
      <c r="B477" s="14"/>
    </row>
    <row r="478" spans="2:2" x14ac:dyDescent="0.35">
      <c r="B478" s="14"/>
    </row>
    <row r="479" spans="2:2" x14ac:dyDescent="0.35">
      <c r="B479" s="14"/>
    </row>
    <row r="480" spans="2:2" x14ac:dyDescent="0.35">
      <c r="B480" s="14"/>
    </row>
    <row r="481" spans="2:2" x14ac:dyDescent="0.35">
      <c r="B481" s="14"/>
    </row>
    <row r="482" spans="2:2" x14ac:dyDescent="0.35">
      <c r="B482" s="14"/>
    </row>
    <row r="483" spans="2:2" x14ac:dyDescent="0.35">
      <c r="B483" s="14"/>
    </row>
    <row r="484" spans="2:2" x14ac:dyDescent="0.35">
      <c r="B484" s="14"/>
    </row>
    <row r="485" spans="2:2" x14ac:dyDescent="0.35">
      <c r="B485" s="14"/>
    </row>
    <row r="486" spans="2:2" x14ac:dyDescent="0.35">
      <c r="B486" s="14"/>
    </row>
    <row r="487" spans="2:2" x14ac:dyDescent="0.35">
      <c r="B487" s="14"/>
    </row>
    <row r="488" spans="2:2" x14ac:dyDescent="0.35">
      <c r="B488" s="14"/>
    </row>
    <row r="489" spans="2:2" x14ac:dyDescent="0.35">
      <c r="B489" s="14"/>
    </row>
    <row r="490" spans="2:2" x14ac:dyDescent="0.35">
      <c r="B490" s="14"/>
    </row>
    <row r="491" spans="2:2" x14ac:dyDescent="0.35">
      <c r="B491" s="14"/>
    </row>
    <row r="492" spans="2:2" x14ac:dyDescent="0.35">
      <c r="B492" s="14"/>
    </row>
    <row r="493" spans="2:2" x14ac:dyDescent="0.35">
      <c r="B493" s="14"/>
    </row>
    <row r="494" spans="2:2" x14ac:dyDescent="0.35">
      <c r="B494" s="14"/>
    </row>
    <row r="495" spans="2:2" x14ac:dyDescent="0.35">
      <c r="B495" s="14"/>
    </row>
    <row r="496" spans="2:2" x14ac:dyDescent="0.35">
      <c r="B496" s="14"/>
    </row>
    <row r="497" spans="2:2" x14ac:dyDescent="0.35">
      <c r="B497" s="14"/>
    </row>
    <row r="498" spans="2:2" x14ac:dyDescent="0.35">
      <c r="B498" s="14"/>
    </row>
    <row r="499" spans="2:2" x14ac:dyDescent="0.35">
      <c r="B499" s="14"/>
    </row>
    <row r="500" spans="2:2" x14ac:dyDescent="0.35">
      <c r="B500" s="14"/>
    </row>
  </sheetData>
  <sheetProtection sheet="1" objects="1" scenarios="1"/>
  <mergeCells count="1">
    <mergeCell ref="A1:N1"/>
  </mergeCells>
  <pageMargins left="0.70866141732283472" right="0.70866141732283472" top="0.74803149606299213" bottom="0.74803149606299213" header="0.31496062992125984" footer="0.31496062992125984"/>
  <pageSetup paperSize="9" scale="73" orientation="landscape" r:id="rId1"/>
  <ignoredErrors>
    <ignoredError sqref="C9:K9 A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304800</xdr:colOff>
                    <xdr:row>6</xdr:row>
                    <xdr:rowOff>12700</xdr:rowOff>
                  </from>
                  <to>
                    <xdr:col>2</xdr:col>
                    <xdr:colOff>228600</xdr:colOff>
                    <xdr:row>6</xdr:row>
                    <xdr:rowOff>457200</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2</xdr:col>
                    <xdr:colOff>1041400</xdr:colOff>
                    <xdr:row>5</xdr:row>
                    <xdr:rowOff>146050</xdr:rowOff>
                  </from>
                  <to>
                    <xdr:col>5</xdr:col>
                    <xdr:colOff>990600</xdr:colOff>
                    <xdr:row>6</xdr:row>
                    <xdr:rowOff>476250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M506"/>
  <sheetViews>
    <sheetView showGridLines="0" showRowColHeaders="0" zoomScale="60" zoomScaleNormal="60" workbookViewId="0">
      <selection sqref="A1:K1"/>
    </sheetView>
  </sheetViews>
  <sheetFormatPr baseColWidth="10" defaultRowHeight="14.5" x14ac:dyDescent="0.35"/>
  <cols>
    <col min="1" max="1" width="50.26953125" style="3" customWidth="1"/>
    <col min="2" max="2" width="7.54296875" style="3" customWidth="1"/>
    <col min="3" max="11" width="16" style="3" customWidth="1"/>
    <col min="12" max="12" width="2.26953125" style="88" customWidth="1"/>
    <col min="13" max="16384" width="10.90625" style="3"/>
  </cols>
  <sheetData>
    <row r="1" spans="1:13" ht="48.75" customHeight="1" x14ac:dyDescent="0.35">
      <c r="A1" s="103" t="s">
        <v>248</v>
      </c>
      <c r="B1" s="103"/>
      <c r="C1" s="104"/>
      <c r="D1" s="104"/>
      <c r="E1" s="104"/>
      <c r="F1" s="104"/>
      <c r="G1" s="104"/>
      <c r="H1" s="104"/>
      <c r="I1" s="104"/>
      <c r="J1" s="104"/>
      <c r="K1" s="104"/>
    </row>
    <row r="2" spans="1:13" x14ac:dyDescent="0.35">
      <c r="A2" s="49">
        <v>1</v>
      </c>
      <c r="B2" s="49"/>
      <c r="C2" s="50"/>
      <c r="D2" s="50"/>
      <c r="E2" s="50"/>
      <c r="F2" s="50"/>
      <c r="G2" s="50"/>
      <c r="H2" s="50"/>
      <c r="I2" s="50"/>
      <c r="J2" s="50"/>
      <c r="K2" s="50"/>
    </row>
    <row r="3" spans="1:13" ht="6" customHeight="1" x14ac:dyDescent="0.35">
      <c r="A3" s="50"/>
      <c r="B3" s="38"/>
      <c r="C3" s="50"/>
      <c r="D3" s="50"/>
      <c r="E3" s="50"/>
      <c r="F3" s="50"/>
      <c r="G3" s="50"/>
      <c r="H3" s="50"/>
      <c r="I3" s="50"/>
      <c r="J3" s="50"/>
      <c r="K3" s="50"/>
    </row>
    <row r="4" spans="1:13" ht="19" thickBot="1" x14ac:dyDescent="0.4">
      <c r="A4" s="51" t="s">
        <v>45</v>
      </c>
      <c r="B4" s="52"/>
      <c r="C4" s="50"/>
      <c r="D4" s="50"/>
      <c r="E4" s="50"/>
      <c r="F4" s="50"/>
      <c r="G4" s="50"/>
      <c r="H4" s="50"/>
      <c r="I4" s="50"/>
      <c r="J4" s="50"/>
      <c r="K4" s="50"/>
    </row>
    <row r="5" spans="1:13" ht="19" thickTop="1" x14ac:dyDescent="0.45">
      <c r="A5" s="2" t="s">
        <v>38</v>
      </c>
      <c r="B5" s="37"/>
      <c r="C5" s="53">
        <v>5</v>
      </c>
      <c r="D5" s="53">
        <v>6</v>
      </c>
      <c r="E5" s="53">
        <v>7</v>
      </c>
      <c r="F5" s="53">
        <v>8</v>
      </c>
      <c r="G5" s="53">
        <v>9</v>
      </c>
      <c r="H5" s="53">
        <v>10</v>
      </c>
      <c r="I5" s="53">
        <v>11</v>
      </c>
      <c r="J5" s="53">
        <v>12</v>
      </c>
      <c r="K5" s="53">
        <v>13</v>
      </c>
      <c r="L5" s="3"/>
    </row>
    <row r="6" spans="1:13" ht="39" customHeight="1" x14ac:dyDescent="0.35">
      <c r="A6" s="38" t="str">
        <f>VLOOKUP(A7,DESPLEGABLES!K3:L5,2,0)</f>
        <v>DISTRIBUCION VOLUMEN X CRITERIO (kg ó litros)</v>
      </c>
      <c r="B6" s="38"/>
      <c r="C6" s="105" t="s">
        <v>176</v>
      </c>
      <c r="D6" s="105"/>
      <c r="E6" s="105"/>
      <c r="F6" s="105"/>
      <c r="G6" s="105"/>
      <c r="H6" s="105"/>
      <c r="I6" s="105"/>
      <c r="J6" s="105"/>
      <c r="K6" s="105"/>
    </row>
    <row r="7" spans="1:13" ht="35.15" customHeight="1" x14ac:dyDescent="0.35">
      <c r="A7" s="33">
        <v>2</v>
      </c>
      <c r="B7" s="33"/>
      <c r="C7" s="44" t="str">
        <f>KPI!C7</f>
        <v>TRIM 2 21</v>
      </c>
      <c r="D7" s="44" t="str">
        <f>KPI!D7</f>
        <v>TRIM 3 21</v>
      </c>
      <c r="E7" s="44" t="str">
        <f>KPI!E7</f>
        <v>TRIM 4 21</v>
      </c>
      <c r="F7" s="44" t="str">
        <f>KPI!F7</f>
        <v>TRIM 1 22</v>
      </c>
      <c r="G7" s="44" t="str">
        <f>KPI!G7</f>
        <v>TRIM 2 22</v>
      </c>
      <c r="H7" s="44" t="str">
        <f>KPI!H7</f>
        <v>TRIM 3 22</v>
      </c>
      <c r="I7" s="44" t="str">
        <f>KPI!I7</f>
        <v>TRIM 4 22</v>
      </c>
      <c r="J7" s="44" t="str">
        <f>KPI!J7</f>
        <v>TRIM 1 23</v>
      </c>
      <c r="K7" s="44" t="str">
        <f>KPI!K7</f>
        <v>TRIM 2 23</v>
      </c>
    </row>
    <row r="8" spans="1:13" x14ac:dyDescent="0.35">
      <c r="A8" s="89" t="s">
        <v>36</v>
      </c>
      <c r="B8" s="38" t="s">
        <v>36</v>
      </c>
      <c r="C8" s="86">
        <f>VLOOKUP($A$6&amp;$C$6&amp;$A8,MOTIVOS_DATOS!$A:$M,C$5,0)</f>
        <v>100</v>
      </c>
      <c r="D8" s="86">
        <f>VLOOKUP($A$6&amp;$C$6&amp;$A8,MOTIVOS_DATOS!$A:$M,D$5,0)</f>
        <v>100</v>
      </c>
      <c r="E8" s="86">
        <f>VLOOKUP($A$6&amp;$C$6&amp;$A8,MOTIVOS_DATOS!$A:$M,E$5,0)</f>
        <v>100</v>
      </c>
      <c r="F8" s="86">
        <f>VLOOKUP($A$6&amp;$C$6&amp;$A8,MOTIVOS_DATOS!$A:$M,F$5,0)</f>
        <v>100</v>
      </c>
      <c r="G8" s="86">
        <f>VLOOKUP($A$6&amp;$C$6&amp;$A8,MOTIVOS_DATOS!$A:$M,G$5,0)</f>
        <v>100</v>
      </c>
      <c r="H8" s="86">
        <f>VLOOKUP($A$6&amp;$C$6&amp;$A8,MOTIVOS_DATOS!$A:$M,H$5,0)</f>
        <v>100</v>
      </c>
      <c r="I8" s="86">
        <f>VLOOKUP($A$6&amp;$C$6&amp;$A8,MOTIVOS_DATOS!$A:$M,I$5,0)</f>
        <v>100</v>
      </c>
      <c r="J8" s="86">
        <f>VLOOKUP($A$6&amp;$C$6&amp;$A8,MOTIVOS_DATOS!$A:$M,J$5,0)</f>
        <v>100</v>
      </c>
      <c r="K8" s="86">
        <f>VLOOKUP($A$6&amp;$C$6&amp;$A8,MOTIVOS_DATOS!$A:$M,K$5,0)</f>
        <v>100</v>
      </c>
      <c r="M8" s="90"/>
    </row>
    <row r="9" spans="1:13" ht="6" customHeight="1" x14ac:dyDescent="0.35">
      <c r="A9" s="89"/>
      <c r="B9" s="38"/>
      <c r="C9" s="87"/>
      <c r="D9" s="87"/>
      <c r="E9" s="87"/>
      <c r="F9" s="87"/>
      <c r="G9" s="87"/>
      <c r="H9" s="87"/>
      <c r="I9" s="87"/>
      <c r="J9" s="87"/>
      <c r="K9" s="87"/>
      <c r="M9" s="90"/>
    </row>
    <row r="10" spans="1:13" ht="15" customHeight="1" x14ac:dyDescent="0.35">
      <c r="A10" s="91" t="s">
        <v>23</v>
      </c>
      <c r="B10" s="38" t="s">
        <v>23</v>
      </c>
      <c r="C10" s="86">
        <f>VLOOKUP($A$6&amp;$C$6&amp;$A10,MOTIVOS_DATOS!$A:$M,C$5,0)</f>
        <v>3.4647664485958756</v>
      </c>
      <c r="D10" s="86">
        <f>VLOOKUP($A$6&amp;$C$6&amp;$A10,MOTIVOS_DATOS!$A:$M,D$5,0)</f>
        <v>3.4836986786106929</v>
      </c>
      <c r="E10" s="86">
        <f>VLOOKUP($A$6&amp;$C$6&amp;$A10,MOTIVOS_DATOS!$A:$M,E$5,0)</f>
        <v>3.2119453216330895</v>
      </c>
      <c r="F10" s="86">
        <f>VLOOKUP($A$6&amp;$C$6&amp;$A10,MOTIVOS_DATOS!$A:$M,F$5,0)</f>
        <v>3.0371898367838943</v>
      </c>
      <c r="G10" s="86">
        <f>VLOOKUP($A$6&amp;$C$6&amp;$A10,MOTIVOS_DATOS!$A:$M,G$5,0)</f>
        <v>3.8587730861127407</v>
      </c>
      <c r="H10" s="86">
        <f>VLOOKUP($A$6&amp;$C$6&amp;$A10,MOTIVOS_DATOS!$A:$M,H$5,0)</f>
        <v>4.1217851792457063</v>
      </c>
      <c r="I10" s="86">
        <f>VLOOKUP($A$6&amp;$C$6&amp;$A10,MOTIVOS_DATOS!$A:$M,I$5,0)</f>
        <v>3.3428565305912437</v>
      </c>
      <c r="J10" s="86">
        <f>VLOOKUP($A$6&amp;$C$6&amp;$A10,MOTIVOS_DATOS!$A:$M,J$5,0)</f>
        <v>3.3625732633185459</v>
      </c>
      <c r="K10" s="86">
        <f>VLOOKUP($A$6&amp;$C$6&amp;$A10,MOTIVOS_DATOS!$A:$M,K$5,0)</f>
        <v>4.2634013336108776</v>
      </c>
      <c r="M10" s="90"/>
    </row>
    <row r="11" spans="1:13" ht="15" customHeight="1" x14ac:dyDescent="0.35">
      <c r="A11" s="91" t="s">
        <v>24</v>
      </c>
      <c r="B11" s="38" t="s">
        <v>24</v>
      </c>
      <c r="C11" s="86">
        <f>VLOOKUP($A$6&amp;$C$6&amp;$A11,MOTIVOS_DATOS!$A:$M,C$5,0)</f>
        <v>25.383649909109408</v>
      </c>
      <c r="D11" s="86">
        <f>VLOOKUP($A$6&amp;$C$6&amp;$A11,MOTIVOS_DATOS!$A:$M,D$5,0)</f>
        <v>26.384655269960117</v>
      </c>
      <c r="E11" s="86">
        <f>VLOOKUP($A$6&amp;$C$6&amp;$A11,MOTIVOS_DATOS!$A:$M,E$5,0)</f>
        <v>27.47381552737545</v>
      </c>
      <c r="F11" s="86">
        <f>VLOOKUP($A$6&amp;$C$6&amp;$A11,MOTIVOS_DATOS!$A:$M,F$5,0)</f>
        <v>26.571605497815128</v>
      </c>
      <c r="G11" s="86">
        <f>VLOOKUP($A$6&amp;$C$6&amp;$A11,MOTIVOS_DATOS!$A:$M,G$5,0)</f>
        <v>26.555905533184788</v>
      </c>
      <c r="H11" s="86">
        <f>VLOOKUP($A$6&amp;$C$6&amp;$A11,MOTIVOS_DATOS!$A:$M,H$5,0)</f>
        <v>25.849893467381268</v>
      </c>
      <c r="I11" s="86">
        <f>VLOOKUP($A$6&amp;$C$6&amp;$A11,MOTIVOS_DATOS!$A:$M,I$5,0)</f>
        <v>26.125747598586557</v>
      </c>
      <c r="J11" s="86">
        <f>VLOOKUP($A$6&amp;$C$6&amp;$A11,MOTIVOS_DATOS!$A:$M,J$5,0)</f>
        <v>24.699206905683898</v>
      </c>
      <c r="K11" s="86">
        <f>VLOOKUP($A$6&amp;$C$6&amp;$A11,MOTIVOS_DATOS!$A:$M,K$5,0)</f>
        <v>25.799014085531606</v>
      </c>
      <c r="M11" s="90"/>
    </row>
    <row r="12" spans="1:13" ht="15" customHeight="1" x14ac:dyDescent="0.35">
      <c r="A12" s="91" t="s">
        <v>25</v>
      </c>
      <c r="B12" s="38" t="s">
        <v>25</v>
      </c>
      <c r="C12" s="86">
        <f>VLOOKUP($A$6&amp;$C$6&amp;$A12,MOTIVOS_DATOS!$A:$M,C$5,0)</f>
        <v>26.490689454490418</v>
      </c>
      <c r="D12" s="86">
        <f>VLOOKUP($A$6&amp;$C$6&amp;$A12,MOTIVOS_DATOS!$A:$M,D$5,0)</f>
        <v>24.86415132666168</v>
      </c>
      <c r="E12" s="86">
        <f>VLOOKUP($A$6&amp;$C$6&amp;$A12,MOTIVOS_DATOS!$A:$M,E$5,0)</f>
        <v>27.02039942553257</v>
      </c>
      <c r="F12" s="86">
        <f>VLOOKUP($A$6&amp;$C$6&amp;$A12,MOTIVOS_DATOS!$A:$M,F$5,0)</f>
        <v>29.879547162440634</v>
      </c>
      <c r="G12" s="86">
        <f>VLOOKUP($A$6&amp;$C$6&amp;$A12,MOTIVOS_DATOS!$A:$M,G$5,0)</f>
        <v>28.409315634830918</v>
      </c>
      <c r="H12" s="86">
        <f>VLOOKUP($A$6&amp;$C$6&amp;$A12,MOTIVOS_DATOS!$A:$M,H$5,0)</f>
        <v>27.406754420289637</v>
      </c>
      <c r="I12" s="86">
        <f>VLOOKUP($A$6&amp;$C$6&amp;$A12,MOTIVOS_DATOS!$A:$M,I$5,0)</f>
        <v>32.11221145878136</v>
      </c>
      <c r="J12" s="86">
        <f>VLOOKUP($A$6&amp;$C$6&amp;$A12,MOTIVOS_DATOS!$A:$M,J$5,0)</f>
        <v>30.409578774945288</v>
      </c>
      <c r="K12" s="86">
        <f>VLOOKUP($A$6&amp;$C$6&amp;$A12,MOTIVOS_DATOS!$A:$M,K$5,0)</f>
        <v>27.704133035664814</v>
      </c>
      <c r="M12" s="90"/>
    </row>
    <row r="13" spans="1:13" ht="15" customHeight="1" x14ac:dyDescent="0.35">
      <c r="A13" s="91" t="s">
        <v>26</v>
      </c>
      <c r="B13" s="38" t="s">
        <v>26</v>
      </c>
      <c r="C13" s="86">
        <f>VLOOKUP($A$6&amp;$C$6&amp;$A13,MOTIVOS_DATOS!$A:$M,C$5,0)</f>
        <v>27.209012118453902</v>
      </c>
      <c r="D13" s="86">
        <f>VLOOKUP($A$6&amp;$C$6&amp;$A13,MOTIVOS_DATOS!$A:$M,D$5,0)</f>
        <v>28.967071593223743</v>
      </c>
      <c r="E13" s="86">
        <f>VLOOKUP($A$6&amp;$C$6&amp;$A13,MOTIVOS_DATOS!$A:$M,E$5,0)</f>
        <v>27.720275396464565</v>
      </c>
      <c r="F13" s="86">
        <f>VLOOKUP($A$6&amp;$C$6&amp;$A13,MOTIVOS_DATOS!$A:$M,F$5,0)</f>
        <v>26.997857595421987</v>
      </c>
      <c r="G13" s="86">
        <f>VLOOKUP($A$6&amp;$C$6&amp;$A13,MOTIVOS_DATOS!$A:$M,G$5,0)</f>
        <v>26.329342134358573</v>
      </c>
      <c r="H13" s="86">
        <f>VLOOKUP($A$6&amp;$C$6&amp;$A13,MOTIVOS_DATOS!$A:$M,H$5,0)</f>
        <v>27.814889768645664</v>
      </c>
      <c r="I13" s="86">
        <f>VLOOKUP($A$6&amp;$C$6&amp;$A13,MOTIVOS_DATOS!$A:$M,I$5,0)</f>
        <v>26.884102961449592</v>
      </c>
      <c r="J13" s="86">
        <f>VLOOKUP($A$6&amp;$C$6&amp;$A13,MOTIVOS_DATOS!$A:$M,J$5,0)</f>
        <v>29.20627562439898</v>
      </c>
      <c r="K13" s="86">
        <f>VLOOKUP($A$6&amp;$C$6&amp;$A13,MOTIVOS_DATOS!$A:$M,K$5,0)</f>
        <v>28.824908209809852</v>
      </c>
      <c r="M13" s="90"/>
    </row>
    <row r="14" spans="1:13" ht="15" customHeight="1" x14ac:dyDescent="0.35">
      <c r="A14" s="91" t="s">
        <v>27</v>
      </c>
      <c r="B14" s="38" t="s">
        <v>27</v>
      </c>
      <c r="C14" s="86">
        <f>VLOOKUP($A$6&amp;$C$6&amp;$A14,MOTIVOS_DATOS!$A:$M,C$5,0)</f>
        <v>1.9252936034895509</v>
      </c>
      <c r="D14" s="86">
        <f>VLOOKUP($A$6&amp;$C$6&amp;$A14,MOTIVOS_DATOS!$A:$M,D$5,0)</f>
        <v>1.3735353051501611</v>
      </c>
      <c r="E14" s="86">
        <f>VLOOKUP($A$6&amp;$C$6&amp;$A14,MOTIVOS_DATOS!$A:$M,E$5,0)</f>
        <v>1.8149158561961463</v>
      </c>
      <c r="F14" s="86">
        <f>VLOOKUP($A$6&amp;$C$6&amp;$A14,MOTIVOS_DATOS!$A:$M,F$5,0)</f>
        <v>1.9728781432808473</v>
      </c>
      <c r="G14" s="86">
        <f>VLOOKUP($A$6&amp;$C$6&amp;$A14,MOTIVOS_DATOS!$A:$M,G$5,0)</f>
        <v>1.5452686118827941</v>
      </c>
      <c r="H14" s="86">
        <f>VLOOKUP($A$6&amp;$C$6&amp;$A14,MOTIVOS_DATOS!$A:$M,H$5,0)</f>
        <v>1.3215710025666902</v>
      </c>
      <c r="I14" s="86">
        <f>VLOOKUP($A$6&amp;$C$6&amp;$A14,MOTIVOS_DATOS!$A:$M,I$5,0)</f>
        <v>1.5981370713564158</v>
      </c>
      <c r="J14" s="86">
        <f>VLOOKUP($A$6&amp;$C$6&amp;$A14,MOTIVOS_DATOS!$A:$M,J$5,0)</f>
        <v>1.6232617194428769</v>
      </c>
      <c r="K14" s="86">
        <f>VLOOKUP($A$6&amp;$C$6&amp;$A14,MOTIVOS_DATOS!$A:$M,K$5,0)</f>
        <v>1.5672810375835824</v>
      </c>
      <c r="M14" s="90"/>
    </row>
    <row r="15" spans="1:13" ht="15" customHeight="1" x14ac:dyDescent="0.35">
      <c r="A15" s="91" t="s">
        <v>211</v>
      </c>
      <c r="B15" s="38" t="s">
        <v>28</v>
      </c>
      <c r="C15" s="86">
        <f>VLOOKUP($A$6&amp;$C$6&amp;$A15,MOTIVOS_DATOS!$A:$M,C$5,0)</f>
        <v>0.59797088382818397</v>
      </c>
      <c r="D15" s="86">
        <f>VLOOKUP($A$6&amp;$C$6&amp;$A15,MOTIVOS_DATOS!$A:$M,D$5,0)</f>
        <v>0.45568636223460285</v>
      </c>
      <c r="E15" s="86">
        <f>VLOOKUP($A$6&amp;$C$6&amp;$A15,MOTIVOS_DATOS!$A:$M,E$5,0)</f>
        <v>0.53282131851937198</v>
      </c>
      <c r="F15" s="86">
        <f>VLOOKUP($A$6&amp;$C$6&amp;$A15,MOTIVOS_DATOS!$A:$M,F$5,0)</f>
        <v>0.59886765055563751</v>
      </c>
      <c r="G15" s="86">
        <f>VLOOKUP($A$6&amp;$C$6&amp;$A15,MOTIVOS_DATOS!$A:$M,G$5,0)</f>
        <v>0.43753132282233781</v>
      </c>
      <c r="H15" s="86">
        <f>VLOOKUP($A$6&amp;$C$6&amp;$A15,MOTIVOS_DATOS!$A:$M,H$5,0)</f>
        <v>0.52982370077113095</v>
      </c>
      <c r="I15" s="86">
        <f>VLOOKUP($A$6&amp;$C$6&amp;$A15,MOTIVOS_DATOS!$A:$M,I$5,0)</f>
        <v>0.40709317119814981</v>
      </c>
      <c r="J15" s="86">
        <f>VLOOKUP($A$6&amp;$C$6&amp;$A15,MOTIVOS_DATOS!$A:$M,J$5,0)</f>
        <v>0.46978903129000066</v>
      </c>
      <c r="K15" s="86">
        <f>VLOOKUP($A$6&amp;$C$6&amp;$A15,MOTIVOS_DATOS!$A:$M,K$5,0)</f>
        <v>0.48725421527178553</v>
      </c>
      <c r="M15" s="90"/>
    </row>
    <row r="16" spans="1:13" ht="15" customHeight="1" x14ac:dyDescent="0.35">
      <c r="A16" s="91" t="s">
        <v>212</v>
      </c>
      <c r="B16" s="38" t="s">
        <v>29</v>
      </c>
      <c r="C16" s="86">
        <f>VLOOKUP($A$6&amp;$C$6&amp;$A16,MOTIVOS_DATOS!$A:$M,C$5,0)</f>
        <v>8.6181958112497146</v>
      </c>
      <c r="D16" s="86">
        <f>VLOOKUP($A$6&amp;$C$6&amp;$A16,MOTIVOS_DATOS!$A:$M,D$5,0)</f>
        <v>6.5437515253150922</v>
      </c>
      <c r="E16" s="86">
        <f>VLOOKUP($A$6&amp;$C$6&amp;$A16,MOTIVOS_DATOS!$A:$M,E$5,0)</f>
        <v>6.8144846318228982</v>
      </c>
      <c r="F16" s="86">
        <f>VLOOKUP($A$6&amp;$C$6&amp;$A16,MOTIVOS_DATOS!$A:$M,F$5,0)</f>
        <v>6.1234334931183678</v>
      </c>
      <c r="G16" s="86">
        <f>VLOOKUP($A$6&amp;$C$6&amp;$A16,MOTIVOS_DATOS!$A:$M,G$5,0)</f>
        <v>5.8932862247109012</v>
      </c>
      <c r="H16" s="86">
        <f>VLOOKUP($A$6&amp;$C$6&amp;$A16,MOTIVOS_DATOS!$A:$M,H$5,0)</f>
        <v>4.3150932862729183</v>
      </c>
      <c r="I16" s="86">
        <f>VLOOKUP($A$6&amp;$C$6&amp;$A16,MOTIVOS_DATOS!$A:$M,I$5,0)</f>
        <v>4.9124865212935083</v>
      </c>
      <c r="J16" s="86">
        <f>VLOOKUP($A$6&amp;$C$6&amp;$A16,MOTIVOS_DATOS!$A:$M,J$5,0)</f>
        <v>5.4508494089503241</v>
      </c>
      <c r="K16" s="86">
        <f>VLOOKUP($A$6&amp;$C$6&amp;$A16,MOTIVOS_DATOS!$A:$M,K$5,0)</f>
        <v>5.0389755731714194</v>
      </c>
      <c r="M16" s="90"/>
    </row>
    <row r="17" spans="1:13" ht="15" customHeight="1" x14ac:dyDescent="0.35">
      <c r="A17" s="91" t="s">
        <v>29</v>
      </c>
      <c r="B17" s="38" t="s">
        <v>30</v>
      </c>
      <c r="C17" s="86">
        <f>VLOOKUP($A$6&amp;$C$6&amp;$A17,MOTIVOS_DATOS!$A:$M,C$5,0)</f>
        <v>0.53359042921501298</v>
      </c>
      <c r="D17" s="86">
        <f>VLOOKUP($A$6&amp;$C$6&amp;$A17,MOTIVOS_DATOS!$A:$M,D$5,0)</f>
        <v>0.80471944791684158</v>
      </c>
      <c r="E17" s="86">
        <f>VLOOKUP($A$6&amp;$C$6&amp;$A17,MOTIVOS_DATOS!$A:$M,E$5,0)</f>
        <v>0.6498605516252145</v>
      </c>
      <c r="F17" s="86">
        <f>VLOOKUP($A$6&amp;$C$6&amp;$A17,MOTIVOS_DATOS!$A:$M,F$5,0)</f>
        <v>0.3722059420880558</v>
      </c>
      <c r="G17" s="86">
        <f>VLOOKUP($A$6&amp;$C$6&amp;$A17,MOTIVOS_DATOS!$A:$M,G$5,0)</f>
        <v>0.7639476641064844</v>
      </c>
      <c r="H17" s="86">
        <f>VLOOKUP($A$6&amp;$C$6&amp;$A17,MOTIVOS_DATOS!$A:$M,H$5,0)</f>
        <v>0.47218485300425</v>
      </c>
      <c r="I17" s="86">
        <f>VLOOKUP($A$6&amp;$C$6&amp;$A17,MOTIVOS_DATOS!$A:$M,I$5,0)</f>
        <v>0.28419253876047262</v>
      </c>
      <c r="J17" s="86">
        <f>VLOOKUP($A$6&amp;$C$6&amp;$A17,MOTIVOS_DATOS!$A:$M,J$5,0)</f>
        <v>0.44261449299604005</v>
      </c>
      <c r="K17" s="86">
        <f>VLOOKUP($A$6&amp;$C$6&amp;$A17,MOTIVOS_DATOS!$A:$M,K$5,0)</f>
        <v>0.32263332246828991</v>
      </c>
      <c r="M17" s="90"/>
    </row>
    <row r="18" spans="1:13" ht="15" customHeight="1" x14ac:dyDescent="0.35">
      <c r="A18" s="91" t="s">
        <v>30</v>
      </c>
      <c r="B18" s="38" t="s">
        <v>31</v>
      </c>
      <c r="C18" s="86">
        <f>VLOOKUP($A$6&amp;$C$6&amp;$A18,MOTIVOS_DATOS!$A:$M,C$5,0)</f>
        <v>1.0094012728252788</v>
      </c>
      <c r="D18" s="86">
        <f>VLOOKUP($A$6&amp;$C$6&amp;$A18,MOTIVOS_DATOS!$A:$M,D$5,0)</f>
        <v>0.91455278142389906</v>
      </c>
      <c r="E18" s="86">
        <f>VLOOKUP($A$6&amp;$C$6&amp;$A18,MOTIVOS_DATOS!$A:$M,E$5,0)</f>
        <v>0.70490720137639462</v>
      </c>
      <c r="F18" s="86">
        <f>VLOOKUP($A$6&amp;$C$6&amp;$A18,MOTIVOS_DATOS!$A:$M,F$5,0)</f>
        <v>0.71795513216241169</v>
      </c>
      <c r="G18" s="86">
        <f>VLOOKUP($A$6&amp;$C$6&amp;$A18,MOTIVOS_DATOS!$A:$M,G$5,0)</f>
        <v>0.88559549888716382</v>
      </c>
      <c r="H18" s="86">
        <f>VLOOKUP($A$6&amp;$C$6&amp;$A18,MOTIVOS_DATOS!$A:$M,H$5,0)</f>
        <v>1.2182523697242329</v>
      </c>
      <c r="I18" s="86">
        <f>VLOOKUP($A$6&amp;$C$6&amp;$A18,MOTIVOS_DATOS!$A:$M,I$5,0)</f>
        <v>0.76914119911459855</v>
      </c>
      <c r="J18" s="86">
        <f>VLOOKUP($A$6&amp;$C$6&amp;$A18,MOTIVOS_DATOS!$A:$M,J$5,0)</f>
        <v>0.97221362059799254</v>
      </c>
      <c r="K18" s="86">
        <f>VLOOKUP($A$6&amp;$C$6&amp;$A18,MOTIVOS_DATOS!$A:$M,K$5,0)</f>
        <v>0.86716100649570815</v>
      </c>
      <c r="M18" s="90"/>
    </row>
    <row r="19" spans="1:13" s="5" customFormat="1" ht="15" customHeight="1" x14ac:dyDescent="0.35">
      <c r="A19" s="91" t="s">
        <v>31</v>
      </c>
      <c r="B19" s="38" t="s">
        <v>32</v>
      </c>
      <c r="C19" s="86">
        <f>VLOOKUP($A$6&amp;$C$6&amp;$A19,MOTIVOS_DATOS!$A:$M,C$5,0)</f>
        <v>0.14923050060044576</v>
      </c>
      <c r="D19" s="86">
        <f>VLOOKUP($A$6&amp;$C$6&amp;$A19,MOTIVOS_DATOS!$A:$M,D$5,0)</f>
        <v>0.13355432496214714</v>
      </c>
      <c r="E19" s="86">
        <f>VLOOKUP($A$6&amp;$C$6&amp;$A19,MOTIVOS_DATOS!$A:$M,E$5,0)</f>
        <v>0.13611265302071754</v>
      </c>
      <c r="F19" s="86">
        <f>VLOOKUP($A$6&amp;$C$6&amp;$A19,MOTIVOS_DATOS!$A:$M,F$5,0)</f>
        <v>0.18443012994715161</v>
      </c>
      <c r="G19" s="86">
        <f>VLOOKUP($A$6&amp;$C$6&amp;$A19,MOTIVOS_DATOS!$A:$M,G$5,0)</f>
        <v>0.15520568376596638</v>
      </c>
      <c r="H19" s="86">
        <f>VLOOKUP($A$6&amp;$C$6&amp;$A19,MOTIVOS_DATOS!$A:$M,H$5,0)</f>
        <v>0.14932340021858742</v>
      </c>
      <c r="I19" s="86">
        <f>VLOOKUP($A$6&amp;$C$6&amp;$A19,MOTIVOS_DATOS!$A:$M,I$5,0)</f>
        <v>0.13704330905679649</v>
      </c>
      <c r="J19" s="86">
        <f>VLOOKUP($A$6&amp;$C$6&amp;$A19,MOTIVOS_DATOS!$A:$M,J$5,0)</f>
        <v>0.18110227401082493</v>
      </c>
      <c r="K19" s="86">
        <f>VLOOKUP($A$6&amp;$C$6&amp;$A19,MOTIVOS_DATOS!$A:$M,K$5,0)</f>
        <v>0.13186472100671379</v>
      </c>
      <c r="L19" s="92"/>
      <c r="M19" s="90"/>
    </row>
    <row r="20" spans="1:13" ht="15" customHeight="1" x14ac:dyDescent="0.35">
      <c r="A20" s="91" t="s">
        <v>32</v>
      </c>
      <c r="B20" s="38" t="s">
        <v>33</v>
      </c>
      <c r="C20" s="86">
        <f>VLOOKUP($A$6&amp;$C$6&amp;$A20,MOTIVOS_DATOS!$A:$M,C$5,0)</f>
        <v>1.955612708222916</v>
      </c>
      <c r="D20" s="86">
        <f>VLOOKUP($A$6&amp;$C$6&amp;$A20,MOTIVOS_DATOS!$A:$M,D$5,0)</f>
        <v>0.62468774030389762</v>
      </c>
      <c r="E20" s="86">
        <f>VLOOKUP($A$6&amp;$C$6&amp;$A20,MOTIVOS_DATOS!$A:$M,E$5,0)</f>
        <v>1.5862863951055457</v>
      </c>
      <c r="F20" s="86">
        <f>VLOOKUP($A$6&amp;$C$6&amp;$A20,MOTIVOS_DATOS!$A:$M,F$5,0)</f>
        <v>1.213533745865718</v>
      </c>
      <c r="G20" s="86">
        <f>VLOOKUP($A$6&amp;$C$6&amp;$A20,MOTIVOS_DATOS!$A:$M,G$5,0)</f>
        <v>0.74294411416148431</v>
      </c>
      <c r="H20" s="86">
        <f>VLOOKUP($A$6&amp;$C$6&amp;$A20,MOTIVOS_DATOS!$A:$M,H$5,0)</f>
        <v>0.3480165562831023</v>
      </c>
      <c r="I20" s="86">
        <f>VLOOKUP($A$6&amp;$C$6&amp;$A20,MOTIVOS_DATOS!$A:$M,I$5,0)</f>
        <v>0.58632190795236472</v>
      </c>
      <c r="J20" s="86">
        <f>VLOOKUP($A$6&amp;$C$6&amp;$A20,MOTIVOS_DATOS!$A:$M,J$5,0)</f>
        <v>0.54045274470402327</v>
      </c>
      <c r="K20" s="86">
        <f>VLOOKUP($A$6&amp;$C$6&amp;$A20,MOTIVOS_DATOS!$A:$M,K$5,0)</f>
        <v>0.58232848874371168</v>
      </c>
      <c r="M20" s="90"/>
    </row>
    <row r="21" spans="1:13" ht="15" customHeight="1" x14ac:dyDescent="0.35">
      <c r="A21" s="91" t="s">
        <v>33</v>
      </c>
      <c r="B21" s="38" t="s">
        <v>46</v>
      </c>
      <c r="C21" s="86">
        <f>VLOOKUP($A$6&amp;$C$6&amp;$A21,MOTIVOS_DATOS!$A:$M,C$5,0)</f>
        <v>2.6625896827447191</v>
      </c>
      <c r="D21" s="86">
        <f>VLOOKUP($A$6&amp;$C$6&amp;$A21,MOTIVOS_DATOS!$A:$M,D$5,0)</f>
        <v>5.4499391051866306</v>
      </c>
      <c r="E21" s="86">
        <f>VLOOKUP($A$6&amp;$C$6&amp;$A21,MOTIVOS_DATOS!$A:$M,E$5,0)</f>
        <v>2.3341764981412361</v>
      </c>
      <c r="F21" s="86">
        <f>VLOOKUP($A$6&amp;$C$6&amp;$A21,MOTIVOS_DATOS!$A:$M,F$5,0)</f>
        <v>2.3304966302592569</v>
      </c>
      <c r="G21" s="86">
        <f>VLOOKUP($A$6&amp;$C$6&amp;$A21,MOTIVOS_DATOS!$A:$M,G$5,0)</f>
        <v>4.4228865248641185</v>
      </c>
      <c r="H21" s="86">
        <f>VLOOKUP($A$6&amp;$C$6&amp;$A21,MOTIVOS_DATOS!$A:$M,H$5,0)</f>
        <v>6.452415957976684</v>
      </c>
      <c r="I21" s="86">
        <f>VLOOKUP($A$6&amp;$C$6&amp;$A21,MOTIVOS_DATOS!$A:$M,I$5,0)</f>
        <v>2.8406651126404383</v>
      </c>
      <c r="J21" s="86">
        <f>VLOOKUP($A$6&amp;$C$6&amp;$A21,MOTIVOS_DATOS!$A:$M,J$5,0)</f>
        <v>2.6420849754345297</v>
      </c>
      <c r="K21" s="86">
        <f>VLOOKUP($A$6&amp;$C$6&amp;$A21,MOTIVOS_DATOS!$A:$M,K$5,0)</f>
        <v>4.4110422555766595</v>
      </c>
      <c r="L21" s="93"/>
      <c r="M21" s="90"/>
    </row>
    <row r="22" spans="1:13" ht="6" customHeight="1" x14ac:dyDescent="0.35">
      <c r="A22" s="91"/>
      <c r="B22" s="38"/>
      <c r="C22" s="87"/>
      <c r="D22" s="87"/>
      <c r="E22" s="87"/>
      <c r="F22" s="87"/>
      <c r="G22" s="87"/>
      <c r="H22" s="87"/>
      <c r="I22" s="87"/>
      <c r="J22" s="87"/>
      <c r="K22" s="87"/>
      <c r="L22" s="93"/>
      <c r="M22" s="90"/>
    </row>
    <row r="23" spans="1:13" ht="15" customHeight="1" x14ac:dyDescent="0.35">
      <c r="A23" s="91" t="s">
        <v>213</v>
      </c>
      <c r="B23" s="38" t="s">
        <v>47</v>
      </c>
      <c r="C23" s="86">
        <f>VLOOKUP($A$6&amp;$C$6&amp;$A23,MOTIVOS_DATOS!$A:$M,C$5,0)</f>
        <v>4.5767047012573743</v>
      </c>
      <c r="D23" s="86">
        <f>VLOOKUP($A$6&amp;$C$6&amp;$A23,MOTIVOS_DATOS!$A:$M,D$5,0)</f>
        <v>3.8167663417642834</v>
      </c>
      <c r="E23" s="86">
        <f>VLOOKUP($A$6&amp;$C$6&amp;$A23,MOTIVOS_DATOS!$A:$M,E$5,0)</f>
        <v>2.6814138581529834</v>
      </c>
      <c r="F23" s="86">
        <f>VLOOKUP($A$6&amp;$C$6&amp;$A23,MOTIVOS_DATOS!$A:$M,F$5,0)</f>
        <v>2.1559312876805081</v>
      </c>
      <c r="G23" s="86">
        <f>VLOOKUP($A$6&amp;$C$6&amp;$A23,MOTIVOS_DATOS!$A:$M,G$5,0)</f>
        <v>2.8298462686570218</v>
      </c>
      <c r="H23" s="86">
        <f>VLOOKUP($A$6&amp;$C$6&amp;$A23,MOTIVOS_DATOS!$A:$M,H$5,0)</f>
        <v>3.7782004543506273</v>
      </c>
      <c r="I23" s="86">
        <f>VLOOKUP($A$6&amp;$C$6&amp;$A23,MOTIVOS_DATOS!$A:$M,I$5,0)</f>
        <v>2.2750772520295981</v>
      </c>
      <c r="J23" s="86">
        <f>VLOOKUP($A$6&amp;$C$6&amp;$A23,MOTIVOS_DATOS!$A:$M,J$5,0)</f>
        <v>2.168208055143432</v>
      </c>
      <c r="K23" s="86">
        <f>VLOOKUP($A$6&amp;$C$6&amp;$A23,MOTIVOS_DATOS!$A:$M,K$5,0)</f>
        <v>2.6388093136327573</v>
      </c>
      <c r="L23" s="93"/>
      <c r="M23" s="90"/>
    </row>
    <row r="24" spans="1:13" s="5" customFormat="1" ht="15" customHeight="1" x14ac:dyDescent="0.35">
      <c r="A24" s="91" t="s">
        <v>214</v>
      </c>
      <c r="B24" s="38" t="s">
        <v>48</v>
      </c>
      <c r="C24" s="86">
        <f>VLOOKUP($A$6&amp;$C$6&amp;$A24,MOTIVOS_DATOS!$A:$M,C$5,0)</f>
        <v>5.9017014655268092</v>
      </c>
      <c r="D24" s="86">
        <f>VLOOKUP($A$6&amp;$C$6&amp;$A24,MOTIVOS_DATOS!$A:$M,D$5,0)</f>
        <v>4.5966098434984426</v>
      </c>
      <c r="E24" s="86">
        <f>VLOOKUP($A$6&amp;$C$6&amp;$A24,MOTIVOS_DATOS!$A:$M,E$5,0)</f>
        <v>7.2267785869231158</v>
      </c>
      <c r="F24" s="86">
        <f>VLOOKUP($A$6&amp;$C$6&amp;$A24,MOTIVOS_DATOS!$A:$M,F$5,0)</f>
        <v>4.8695397838270784</v>
      </c>
      <c r="G24" s="86">
        <f>VLOOKUP($A$6&amp;$C$6&amp;$A24,MOTIVOS_DATOS!$A:$M,G$5,0)</f>
        <v>5.2988743384596724</v>
      </c>
      <c r="H24" s="86">
        <f>VLOOKUP($A$6&amp;$C$6&amp;$A24,MOTIVOS_DATOS!$A:$M,H$5,0)</f>
        <v>5.3347793671106727</v>
      </c>
      <c r="I24" s="86">
        <f>VLOOKUP($A$6&amp;$C$6&amp;$A24,MOTIVOS_DATOS!$A:$M,I$5,0)</f>
        <v>7.1071104158637173</v>
      </c>
      <c r="J24" s="86">
        <f>VLOOKUP($A$6&amp;$C$6&amp;$A24,MOTIVOS_DATOS!$A:$M,J$5,0)</f>
        <v>6.3815860579057082</v>
      </c>
      <c r="K24" s="86">
        <f>VLOOKUP($A$6&amp;$C$6&amp;$A24,MOTIVOS_DATOS!$A:$M,K$5,0)</f>
        <v>4.9570999107656348</v>
      </c>
      <c r="L24" s="93"/>
      <c r="M24" s="90"/>
    </row>
    <row r="25" spans="1:13" ht="15" customHeight="1" x14ac:dyDescent="0.35">
      <c r="A25" s="91" t="s">
        <v>215</v>
      </c>
      <c r="B25" s="38" t="s">
        <v>49</v>
      </c>
      <c r="C25" s="86">
        <f>VLOOKUP($A$6&amp;$C$6&amp;$A25,MOTIVOS_DATOS!$A:$M,C$5,0)</f>
        <v>53.606347900676219</v>
      </c>
      <c r="D25" s="86">
        <f>VLOOKUP($A$6&amp;$C$6&amp;$A25,MOTIVOS_DATOS!$A:$M,D$5,0)</f>
        <v>63.337294586073277</v>
      </c>
      <c r="E25" s="86">
        <f>VLOOKUP($A$6&amp;$C$6&amp;$A25,MOTIVOS_DATOS!$A:$M,E$5,0)</f>
        <v>58.456381491452866</v>
      </c>
      <c r="F25" s="86">
        <f>VLOOKUP($A$6&amp;$C$6&amp;$A25,MOTIVOS_DATOS!$A:$M,F$5,0)</f>
        <v>56.363901323688047</v>
      </c>
      <c r="G25" s="86">
        <f>VLOOKUP($A$6&amp;$C$6&amp;$A25,MOTIVOS_DATOS!$A:$M,G$5,0)</f>
        <v>60.70025001209671</v>
      </c>
      <c r="H25" s="86">
        <f>VLOOKUP($A$6&amp;$C$6&amp;$A25,MOTIVOS_DATOS!$A:$M,H$5,0)</f>
        <v>64.777767936708855</v>
      </c>
      <c r="I25" s="86">
        <f>VLOOKUP($A$6&amp;$C$6&amp;$A25,MOTIVOS_DATOS!$A:$M,I$5,0)</f>
        <v>61.248856065034133</v>
      </c>
      <c r="J25" s="86">
        <f>VLOOKUP($A$6&amp;$C$6&amp;$A25,MOTIVOS_DATOS!$A:$M,J$5,0)</f>
        <v>62.458642131591027</v>
      </c>
      <c r="K25" s="86">
        <f>VLOOKUP($A$6&amp;$C$6&amp;$A25,MOTIVOS_DATOS!$A:$M,K$5,0)</f>
        <v>63.986347184529791</v>
      </c>
      <c r="M25" s="90"/>
    </row>
    <row r="26" spans="1:13" ht="15" customHeight="1" x14ac:dyDescent="0.35">
      <c r="A26" s="91" t="s">
        <v>216</v>
      </c>
      <c r="B26" s="38" t="s">
        <v>50</v>
      </c>
      <c r="C26" s="86">
        <f>VLOOKUP($A$6&amp;$C$6&amp;$A26,MOTIVOS_DATOS!$A:$M,C$5,0)</f>
        <v>3.7038461472750415</v>
      </c>
      <c r="D26" s="86">
        <f>VLOOKUP($A$6&amp;$C$6&amp;$A26,MOTIVOS_DATOS!$A:$M,D$5,0)</f>
        <v>2.0830150056782557</v>
      </c>
      <c r="E26" s="86">
        <f>VLOOKUP($A$6&amp;$C$6&amp;$A26,MOTIVOS_DATOS!$A:$M,E$5,0)</f>
        <v>3.387894631677498</v>
      </c>
      <c r="F26" s="86">
        <f>VLOOKUP($A$6&amp;$C$6&amp;$A26,MOTIVOS_DATOS!$A:$M,F$5,0)</f>
        <v>3.6233838224074626</v>
      </c>
      <c r="G26" s="86">
        <f>VLOOKUP($A$6&amp;$C$6&amp;$A26,MOTIVOS_DATOS!$A:$M,G$5,0)</f>
        <v>3.3170934280274045</v>
      </c>
      <c r="H26" s="86">
        <f>VLOOKUP($A$6&amp;$C$6&amp;$A26,MOTIVOS_DATOS!$A:$M,H$5,0)</f>
        <v>2.8403042774898601</v>
      </c>
      <c r="I26" s="86">
        <f>VLOOKUP($A$6&amp;$C$6&amp;$A26,MOTIVOS_DATOS!$A:$M,I$5,0)</f>
        <v>2.3004841722195661</v>
      </c>
      <c r="J26" s="86">
        <f>VLOOKUP($A$6&amp;$C$6&amp;$A26,MOTIVOS_DATOS!$A:$M,J$5,0)</f>
        <v>2.7482427540324532</v>
      </c>
      <c r="K26" s="86">
        <f>VLOOKUP($A$6&amp;$C$6&amp;$A26,MOTIVOS_DATOS!$A:$M,K$5,0)</f>
        <v>2.6734118626502945</v>
      </c>
      <c r="M26" s="90"/>
    </row>
    <row r="27" spans="1:13" ht="15" customHeight="1" x14ac:dyDescent="0.35">
      <c r="A27" s="91" t="s">
        <v>217</v>
      </c>
      <c r="B27" s="38" t="s">
        <v>51</v>
      </c>
      <c r="C27" s="86">
        <f>VLOOKUP($A$6&amp;$C$6&amp;$A27,MOTIVOS_DATOS!$A:$M,C$5,0)</f>
        <v>0.17632322457332547</v>
      </c>
      <c r="D27" s="86">
        <f>VLOOKUP($A$6&amp;$C$6&amp;$A27,MOTIVOS_DATOS!$A:$M,D$5,0)</f>
        <v>8.8717247888526543E-2</v>
      </c>
      <c r="E27" s="86">
        <f>VLOOKUP($A$6&amp;$C$6&amp;$A27,MOTIVOS_DATOS!$A:$M,E$5,0)</f>
        <v>0.33994008182722346</v>
      </c>
      <c r="F27" s="86">
        <f>VLOOKUP($A$6&amp;$C$6&amp;$A27,MOTIVOS_DATOS!$A:$M,F$5,0)</f>
        <v>0.55187070051283493</v>
      </c>
      <c r="G27" s="86">
        <f>VLOOKUP($A$6&amp;$C$6&amp;$A27,MOTIVOS_DATOS!$A:$M,G$5,0)</f>
        <v>0.49905389915052384</v>
      </c>
      <c r="H27" s="86">
        <f>VLOOKUP($A$6&amp;$C$6&amp;$A27,MOTIVOS_DATOS!$A:$M,H$5,0)</f>
        <v>0.1180238467255432</v>
      </c>
      <c r="I27" s="86">
        <f>VLOOKUP($A$6&amp;$C$6&amp;$A27,MOTIVOS_DATOS!$A:$M,I$5,0)</f>
        <v>0.12004895328008801</v>
      </c>
      <c r="J27" s="86">
        <f>VLOOKUP($A$6&amp;$C$6&amp;$A27,MOTIVOS_DATOS!$A:$M,J$5,0)</f>
        <v>0.20412959791165233</v>
      </c>
      <c r="K27" s="86">
        <f>VLOOKUP($A$6&amp;$C$6&amp;$A27,MOTIVOS_DATOS!$A:$M,K$5,0)</f>
        <v>0.13829865525983678</v>
      </c>
      <c r="L27" s="92"/>
      <c r="M27" s="90"/>
    </row>
    <row r="28" spans="1:13" ht="15" customHeight="1" x14ac:dyDescent="0.35">
      <c r="A28" s="91" t="s">
        <v>218</v>
      </c>
      <c r="B28" s="38" t="s">
        <v>52</v>
      </c>
      <c r="C28" s="86">
        <f>VLOOKUP($A$6&amp;$C$6&amp;$A28,MOTIVOS_DATOS!$A:$M,C$5,0)</f>
        <v>30.397352331018535</v>
      </c>
      <c r="D28" s="86">
        <f>VLOOKUP($A$6&amp;$C$6&amp;$A28,MOTIVOS_DATOS!$A:$M,D$5,0)</f>
        <v>24.592898103493248</v>
      </c>
      <c r="E28" s="86">
        <f>VLOOKUP($A$6&amp;$C$6&amp;$A28,MOTIVOS_DATOS!$A:$M,E$5,0)</f>
        <v>26.040986028639651</v>
      </c>
      <c r="F28" s="86">
        <f>VLOOKUP($A$6&amp;$C$6&amp;$A28,MOTIVOS_DATOS!$A:$M,F$5,0)</f>
        <v>30.490795376500007</v>
      </c>
      <c r="G28" s="86">
        <f>VLOOKUP($A$6&amp;$C$6&amp;$A28,MOTIVOS_DATOS!$A:$M,G$5,0)</f>
        <v>25.407074293887916</v>
      </c>
      <c r="H28" s="86">
        <f>VLOOKUP($A$6&amp;$C$6&amp;$A28,MOTIVOS_DATOS!$A:$M,H$5,0)</f>
        <v>21.228845695315062</v>
      </c>
      <c r="I28" s="86">
        <f>VLOOKUP($A$6&amp;$C$6&amp;$A28,MOTIVOS_DATOS!$A:$M,I$5,0)</f>
        <v>25.149012263569904</v>
      </c>
      <c r="J28" s="86">
        <f>VLOOKUP($A$6&amp;$C$6&amp;$A28,MOTIVOS_DATOS!$A:$M,J$5,0)</f>
        <v>24.163686782187924</v>
      </c>
      <c r="K28" s="86">
        <f>VLOOKUP($A$6&amp;$C$6&amp;$A28,MOTIVOS_DATOS!$A:$M,K$5,0)</f>
        <v>23.538185632005472</v>
      </c>
      <c r="M28" s="90"/>
    </row>
    <row r="29" spans="1:13" ht="15" customHeight="1" x14ac:dyDescent="0.35">
      <c r="A29" s="91" t="s">
        <v>219</v>
      </c>
      <c r="B29" s="38" t="s">
        <v>53</v>
      </c>
      <c r="C29" s="86">
        <f>VLOOKUP($A$6&amp;$C$6&amp;$A29,MOTIVOS_DATOS!$A:$M,C$5,0)</f>
        <v>0.21606312254661225</v>
      </c>
      <c r="D29" s="86">
        <f>VLOOKUP($A$6&amp;$C$6&amp;$A29,MOTIVOS_DATOS!$A:$M,D$5,0)</f>
        <v>0.28638426034001518</v>
      </c>
      <c r="E29" s="86">
        <f>VLOOKUP($A$6&amp;$C$6&amp;$A29,MOTIVOS_DATOS!$A:$M,E$5,0)</f>
        <v>0.36896735785329732</v>
      </c>
      <c r="F29" s="86">
        <f>VLOOKUP($A$6&amp;$C$6&amp;$A29,MOTIVOS_DATOS!$A:$M,F$5,0)</f>
        <v>0.22916702205600875</v>
      </c>
      <c r="G29" s="86">
        <f>VLOOKUP($A$6&amp;$C$6&amp;$A29,MOTIVOS_DATOS!$A:$M,G$5,0)</f>
        <v>0.1493556283288287</v>
      </c>
      <c r="H29" s="86">
        <f>VLOOKUP($A$6&amp;$C$6&amp;$A29,MOTIVOS_DATOS!$A:$M,H$5,0)</f>
        <v>0.18179166777492481</v>
      </c>
      <c r="I29" s="86">
        <f>VLOOKUP($A$6&amp;$C$6&amp;$A29,MOTIVOS_DATOS!$A:$M,I$5,0)</f>
        <v>0.23631395262142374</v>
      </c>
      <c r="J29" s="86">
        <f>VLOOKUP($A$6&amp;$C$6&amp;$A29,MOTIVOS_DATOS!$A:$M,J$5,0)</f>
        <v>0.16710329147634181</v>
      </c>
      <c r="K29" s="86">
        <f>VLOOKUP($A$6&amp;$C$6&amp;$A29,MOTIVOS_DATOS!$A:$M,K$5,0)</f>
        <v>6.4019414580842857E-2</v>
      </c>
      <c r="M29" s="90"/>
    </row>
    <row r="30" spans="1:13" s="5" customFormat="1" ht="15" customHeight="1" x14ac:dyDescent="0.35">
      <c r="A30" s="91" t="s">
        <v>220</v>
      </c>
      <c r="B30" s="38" t="s">
        <v>54</v>
      </c>
      <c r="C30" s="86">
        <f>VLOOKUP($A$6&amp;$C$6&amp;$A30,MOTIVOS_DATOS!$A:$M,C$5,0)</f>
        <v>1.421663185125988</v>
      </c>
      <c r="D30" s="86">
        <f>VLOOKUP($A$6&amp;$C$6&amp;$A30,MOTIVOS_DATOS!$A:$M,D$5,0)</f>
        <v>1.198318146933246</v>
      </c>
      <c r="E30" s="86">
        <f>VLOOKUP($A$6&amp;$C$6&amp;$A30,MOTIVOS_DATOS!$A:$M,E$5,0)</f>
        <v>1.4976403204032998</v>
      </c>
      <c r="F30" s="86">
        <f>VLOOKUP($A$6&amp;$C$6&amp;$A30,MOTIVOS_DATOS!$A:$M,F$5,0)</f>
        <v>1.7154096727608175</v>
      </c>
      <c r="G30" s="86">
        <f>VLOOKUP($A$6&amp;$C$6&amp;$A30,MOTIVOS_DATOS!$A:$M,G$5,0)</f>
        <v>1.7984533821117852</v>
      </c>
      <c r="H30" s="86">
        <f>VLOOKUP($A$6&amp;$C$6&amp;$A30,MOTIVOS_DATOS!$A:$M,H$5,0)</f>
        <v>1.7402892336915585</v>
      </c>
      <c r="I30" s="86">
        <f>VLOOKUP($A$6&amp;$C$6&amp;$A30,MOTIVOS_DATOS!$A:$M,I$5,0)</f>
        <v>1.5630973501973955</v>
      </c>
      <c r="J30" s="86">
        <f>VLOOKUP($A$6&amp;$C$6&amp;$A30,MOTIVOS_DATOS!$A:$M,J$5,0)</f>
        <v>1.708403709145168</v>
      </c>
      <c r="K30" s="86">
        <f>VLOOKUP($A$6&amp;$C$6&amp;$A30,MOTIVOS_DATOS!$A:$M,K$5,0)</f>
        <v>2.0038246007949829</v>
      </c>
      <c r="L30" s="88"/>
      <c r="M30" s="90"/>
    </row>
    <row r="31" spans="1:13" s="5" customFormat="1" ht="6" customHeight="1" x14ac:dyDescent="0.35">
      <c r="A31" s="91"/>
      <c r="B31" s="38"/>
      <c r="C31" s="87"/>
      <c r="D31" s="87"/>
      <c r="E31" s="87"/>
      <c r="F31" s="87"/>
      <c r="G31" s="87"/>
      <c r="H31" s="87"/>
      <c r="I31" s="87"/>
      <c r="J31" s="87"/>
      <c r="K31" s="87"/>
      <c r="L31" s="88"/>
      <c r="M31" s="90"/>
    </row>
    <row r="32" spans="1:13" ht="15" customHeight="1" x14ac:dyDescent="0.35">
      <c r="A32" s="91" t="s">
        <v>221</v>
      </c>
      <c r="B32" s="38" t="s">
        <v>55</v>
      </c>
      <c r="C32" s="86">
        <f>VLOOKUP($A$6&amp;$C$6&amp;$A32,MOTIVOS_DATOS!$A:$M,C$5,0)</f>
        <v>9.1172545147647757</v>
      </c>
      <c r="D32" s="86">
        <f>VLOOKUP($A$6&amp;$C$6&amp;$A32,MOTIVOS_DATOS!$A:$M,D$5,0)</f>
        <v>7.9929655367552641</v>
      </c>
      <c r="E32" s="86">
        <f>VLOOKUP($A$6&amp;$C$6&amp;$A32,MOTIVOS_DATOS!$A:$M,E$5,0)</f>
        <v>8.779481963397803</v>
      </c>
      <c r="F32" s="86">
        <f>VLOOKUP($A$6&amp;$C$6&amp;$A32,MOTIVOS_DATOS!$A:$M,F$5,0)</f>
        <v>8.9189946226502705</v>
      </c>
      <c r="G32" s="86">
        <f>VLOOKUP($A$6&amp;$C$6&amp;$A32,MOTIVOS_DATOS!$A:$M,G$5,0)</f>
        <v>7.6477437787648386</v>
      </c>
      <c r="H32" s="86">
        <f>VLOOKUP($A$6&amp;$C$6&amp;$A32,MOTIVOS_DATOS!$A:$M,H$5,0)</f>
        <v>7.727000778264709</v>
      </c>
      <c r="I32" s="86">
        <f>VLOOKUP($A$6&amp;$C$6&amp;$A32,MOTIVOS_DATOS!$A:$M,I$5,0)</f>
        <v>8.266221894186204</v>
      </c>
      <c r="J32" s="86">
        <f>VLOOKUP($A$6&amp;$C$6&amp;$A32,MOTIVOS_DATOS!$A:$M,J$5,0)</f>
        <v>8.8509786280477112</v>
      </c>
      <c r="K32" s="86">
        <f>VLOOKUP($A$6&amp;$C$6&amp;$A32,MOTIVOS_DATOS!$A:$M,K$5,0)</f>
        <v>8.6474474186253065</v>
      </c>
      <c r="L32" s="92"/>
      <c r="M32" s="90"/>
    </row>
    <row r="33" spans="1:13" ht="15" customHeight="1" x14ac:dyDescent="0.35">
      <c r="A33" s="91" t="s">
        <v>222</v>
      </c>
      <c r="B33" s="38" t="s">
        <v>56</v>
      </c>
      <c r="C33" s="86">
        <f>VLOOKUP($A$6&amp;$C$6&amp;$A33,MOTIVOS_DATOS!$A:$M,C$5,0)</f>
        <v>3.5423361828792279</v>
      </c>
      <c r="D33" s="86">
        <f>VLOOKUP($A$6&amp;$C$6&amp;$A33,MOTIVOS_DATOS!$A:$M,D$5,0)</f>
        <v>3.2802709078317491</v>
      </c>
      <c r="E33" s="86">
        <f>VLOOKUP($A$6&amp;$C$6&amp;$A33,MOTIVOS_DATOS!$A:$M,E$5,0)</f>
        <v>3.5895213188068884</v>
      </c>
      <c r="F33" s="86">
        <f>VLOOKUP($A$6&amp;$C$6&amp;$A33,MOTIVOS_DATOS!$A:$M,F$5,0)</f>
        <v>3.4651049948493577</v>
      </c>
      <c r="G33" s="86">
        <f>VLOOKUP($A$6&amp;$C$6&amp;$A33,MOTIVOS_DATOS!$A:$M,G$5,0)</f>
        <v>3.3888046312243936</v>
      </c>
      <c r="H33" s="86">
        <f>VLOOKUP($A$6&amp;$C$6&amp;$A33,MOTIVOS_DATOS!$A:$M,H$5,0)</f>
        <v>3.3098781165794309</v>
      </c>
      <c r="I33" s="86">
        <f>VLOOKUP($A$6&amp;$C$6&amp;$A33,MOTIVOS_DATOS!$A:$M,I$5,0)</f>
        <v>3.2914252252756451</v>
      </c>
      <c r="J33" s="86">
        <f>VLOOKUP($A$6&amp;$C$6&amp;$A33,MOTIVOS_DATOS!$A:$M,J$5,0)</f>
        <v>3.2763090698677164</v>
      </c>
      <c r="K33" s="86">
        <f>VLOOKUP($A$6&amp;$C$6&amp;$A33,MOTIVOS_DATOS!$A:$M,K$5,0)</f>
        <v>3.8285645685785905</v>
      </c>
      <c r="M33" s="90"/>
    </row>
    <row r="34" spans="1:13" ht="15" customHeight="1" x14ac:dyDescent="0.35">
      <c r="A34" s="91" t="s">
        <v>223</v>
      </c>
      <c r="B34" s="38" t="s">
        <v>57</v>
      </c>
      <c r="C34" s="86">
        <f>VLOOKUP($A$6&amp;$C$6&amp;$A34,MOTIVOS_DATOS!$A:$M,C$5,0)</f>
        <v>53.758367515917904</v>
      </c>
      <c r="D34" s="86">
        <f>VLOOKUP($A$6&amp;$C$6&amp;$A34,MOTIVOS_DATOS!$A:$M,D$5,0)</f>
        <v>49.111256544689901</v>
      </c>
      <c r="E34" s="86">
        <f>VLOOKUP($A$6&amp;$C$6&amp;$A34,MOTIVOS_DATOS!$A:$M,E$5,0)</f>
        <v>49.461655889064872</v>
      </c>
      <c r="F34" s="86">
        <f>VLOOKUP($A$6&amp;$C$6&amp;$A34,MOTIVOS_DATOS!$A:$M,F$5,0)</f>
        <v>51.702113320112787</v>
      </c>
      <c r="G34" s="86">
        <f>VLOOKUP($A$6&amp;$C$6&amp;$A34,MOTIVOS_DATOS!$A:$M,G$5,0)</f>
        <v>50.791161203365895</v>
      </c>
      <c r="H34" s="86">
        <f>VLOOKUP($A$6&amp;$C$6&amp;$A34,MOTIVOS_DATOS!$A:$M,H$5,0)</f>
        <v>46.731382654651512</v>
      </c>
      <c r="I34" s="86">
        <f>VLOOKUP($A$6&amp;$C$6&amp;$A34,MOTIVOS_DATOS!$A:$M,I$5,0)</f>
        <v>50.690385749059296</v>
      </c>
      <c r="J34" s="86">
        <f>VLOOKUP($A$6&amp;$C$6&amp;$A34,MOTIVOS_DATOS!$A:$M,J$5,0)</f>
        <v>50.469711206552724</v>
      </c>
      <c r="K34" s="86">
        <f>VLOOKUP($A$6&amp;$C$6&amp;$A34,MOTIVOS_DATOS!$A:$M,K$5,0)</f>
        <v>50.130878381103564</v>
      </c>
      <c r="M34" s="90"/>
    </row>
    <row r="35" spans="1:13" ht="15" customHeight="1" x14ac:dyDescent="0.35">
      <c r="A35" s="91" t="s">
        <v>224</v>
      </c>
      <c r="B35" s="38" t="s">
        <v>58</v>
      </c>
      <c r="C35" s="86">
        <f>VLOOKUP($A$6&amp;$C$6&amp;$A35,MOTIVOS_DATOS!$A:$M,C$5,0)</f>
        <v>5.7677304008680288</v>
      </c>
      <c r="D35" s="86">
        <f>VLOOKUP($A$6&amp;$C$6&amp;$A35,MOTIVOS_DATOS!$A:$M,D$5,0)</f>
        <v>4.6418136661647988</v>
      </c>
      <c r="E35" s="86">
        <f>VLOOKUP($A$6&amp;$C$6&amp;$A35,MOTIVOS_DATOS!$A:$M,E$5,0)</f>
        <v>4.4670395859594647</v>
      </c>
      <c r="F35" s="86">
        <f>VLOOKUP($A$6&amp;$C$6&amp;$A35,MOTIVOS_DATOS!$A:$M,F$5,0)</f>
        <v>4.0472331453617043</v>
      </c>
      <c r="G35" s="86">
        <f>VLOOKUP($A$6&amp;$C$6&amp;$A35,MOTIVOS_DATOS!$A:$M,G$5,0)</f>
        <v>5.0035054274657353</v>
      </c>
      <c r="H35" s="86">
        <f>VLOOKUP($A$6&amp;$C$6&amp;$A35,MOTIVOS_DATOS!$A:$M,H$5,0)</f>
        <v>4.8904662897942073</v>
      </c>
      <c r="I35" s="86">
        <f>VLOOKUP($A$6&amp;$C$6&amp;$A35,MOTIVOS_DATOS!$A:$M,I$5,0)</f>
        <v>4.3624300783649614</v>
      </c>
      <c r="J35" s="86">
        <f>VLOOKUP($A$6&amp;$C$6&amp;$A35,MOTIVOS_DATOS!$A:$M,J$5,0)</f>
        <v>5.1166805182477972</v>
      </c>
      <c r="K35" s="86">
        <f>VLOOKUP($A$6&amp;$C$6&amp;$A35,MOTIVOS_DATOS!$A:$M,K$5,0)</f>
        <v>4.6521905627400839</v>
      </c>
      <c r="M35" s="90"/>
    </row>
    <row r="36" spans="1:13" s="5" customFormat="1" ht="15" customHeight="1" x14ac:dyDescent="0.35">
      <c r="A36" s="91" t="s">
        <v>225</v>
      </c>
      <c r="B36" s="38" t="s">
        <v>59</v>
      </c>
      <c r="C36" s="86">
        <f>VLOOKUP($A$6&amp;$C$6&amp;$A36,MOTIVOS_DATOS!$A:$M,C$5,0)</f>
        <v>1.8382808307001859</v>
      </c>
      <c r="D36" s="86">
        <f>VLOOKUP($A$6&amp;$C$6&amp;$A36,MOTIVOS_DATOS!$A:$M,D$5,0)</f>
        <v>1.2841985619934433</v>
      </c>
      <c r="E36" s="86">
        <f>VLOOKUP($A$6&amp;$C$6&amp;$A36,MOTIVOS_DATOS!$A:$M,E$5,0)</f>
        <v>1.2593564339870091</v>
      </c>
      <c r="F36" s="86">
        <f>VLOOKUP($A$6&amp;$C$6&amp;$A36,MOTIVOS_DATOS!$A:$M,F$5,0)</f>
        <v>1.036325938809963</v>
      </c>
      <c r="G36" s="86">
        <f>VLOOKUP($A$6&amp;$C$6&amp;$A36,MOTIVOS_DATOS!$A:$M,G$5,0)</f>
        <v>1.2828577508228565</v>
      </c>
      <c r="H36" s="86">
        <f>VLOOKUP($A$6&amp;$C$6&amp;$A36,MOTIVOS_DATOS!$A:$M,H$5,0)</f>
        <v>1.6566738180022516</v>
      </c>
      <c r="I36" s="86">
        <f>VLOOKUP($A$6&amp;$C$6&amp;$A36,MOTIVOS_DATOS!$A:$M,I$5,0)</f>
        <v>1.2081933830557354</v>
      </c>
      <c r="J36" s="86">
        <f>VLOOKUP($A$6&amp;$C$6&amp;$A36,MOTIVOS_DATOS!$A:$M,J$5,0)</f>
        <v>1.4882603304808628</v>
      </c>
      <c r="K36" s="86">
        <f>VLOOKUP($A$6&amp;$C$6&amp;$A36,MOTIVOS_DATOS!$A:$M,K$5,0)</f>
        <v>1.1267638955723456</v>
      </c>
      <c r="L36" s="88"/>
      <c r="M36" s="90"/>
    </row>
    <row r="37" spans="1:13" ht="15" customHeight="1" x14ac:dyDescent="0.35">
      <c r="A37" s="91" t="s">
        <v>226</v>
      </c>
      <c r="B37" s="38" t="s">
        <v>60</v>
      </c>
      <c r="C37" s="86">
        <f>VLOOKUP($A$6&amp;$C$6&amp;$A37,MOTIVOS_DATOS!$A:$M,C$5,0)</f>
        <v>24.23378421921911</v>
      </c>
      <c r="D37" s="86">
        <f>VLOOKUP($A$6&amp;$C$6&amp;$A37,MOTIVOS_DATOS!$A:$M,D$5,0)</f>
        <v>31.894965312132545</v>
      </c>
      <c r="E37" s="86">
        <f>VLOOKUP($A$6&amp;$C$6&amp;$A37,MOTIVOS_DATOS!$A:$M,E$5,0)</f>
        <v>30.942557797625902</v>
      </c>
      <c r="F37" s="86">
        <f>VLOOKUP($A$6&amp;$C$6&amp;$A37,MOTIVOS_DATOS!$A:$M,F$5,0)</f>
        <v>29.267740406023492</v>
      </c>
      <c r="G37" s="86">
        <f>VLOOKUP($A$6&amp;$C$6&amp;$A37,MOTIVOS_DATOS!$A:$M,G$5,0)</f>
        <v>29.94515882458904</v>
      </c>
      <c r="H37" s="86">
        <f>VLOOKUP($A$6&amp;$C$6&amp;$A37,MOTIVOS_DATOS!$A:$M,H$5,0)</f>
        <v>33.282787946859209</v>
      </c>
      <c r="I37" s="86">
        <f>VLOOKUP($A$6&amp;$C$6&amp;$A37,MOTIVOS_DATOS!$A:$M,I$5,0)</f>
        <v>30.260133228390838</v>
      </c>
      <c r="J37" s="86">
        <f>VLOOKUP($A$6&amp;$C$6&amp;$A37,MOTIVOS_DATOS!$A:$M,J$5,0)</f>
        <v>29.314549955482704</v>
      </c>
      <c r="K37" s="86">
        <f>VLOOKUP($A$6&amp;$C$6&amp;$A37,MOTIVOS_DATOS!$A:$M,K$5,0)</f>
        <v>29.932383969265718</v>
      </c>
      <c r="M37" s="90"/>
    </row>
    <row r="38" spans="1:13" x14ac:dyDescent="0.35">
      <c r="A38" s="91" t="s">
        <v>227</v>
      </c>
      <c r="B38" s="38" t="s">
        <v>61</v>
      </c>
      <c r="C38" s="86">
        <f>VLOOKUP($A$6&amp;$C$6&amp;$A38,MOTIVOS_DATOS!$A:$M,C$5,0)</f>
        <v>0.2500751338177768</v>
      </c>
      <c r="D38" s="86">
        <f>VLOOKUP($A$6&amp;$C$6&amp;$A38,MOTIVOS_DATOS!$A:$M,D$5,0)</f>
        <v>0.6794260416316017</v>
      </c>
      <c r="E38" s="86">
        <f>VLOOKUP($A$6&amp;$C$6&amp;$A38,MOTIVOS_DATOS!$A:$M,E$5,0)</f>
        <v>0.39882700141157612</v>
      </c>
      <c r="F38" s="86">
        <f>VLOOKUP($A$6&amp;$C$6&amp;$A38,MOTIVOS_DATOS!$A:$M,F$5,0)</f>
        <v>0.4007835280906466</v>
      </c>
      <c r="G38" s="86">
        <f>VLOOKUP($A$6&amp;$C$6&amp;$A38,MOTIVOS_DATOS!$A:$M,G$5,0)</f>
        <v>0.34440128709912188</v>
      </c>
      <c r="H38" s="86">
        <f>VLOOKUP($A$6&amp;$C$6&amp;$A38,MOTIVOS_DATOS!$A:$M,H$5,0)</f>
        <v>0.97739225989827561</v>
      </c>
      <c r="I38" s="86">
        <f>VLOOKUP($A$6&amp;$C$6&amp;$A38,MOTIVOS_DATOS!$A:$M,I$5,0)</f>
        <v>0.42668606195415021</v>
      </c>
      <c r="J38" s="86">
        <f>VLOOKUP($A$6&amp;$C$6&amp;$A38,MOTIVOS_DATOS!$A:$M,J$5,0)</f>
        <v>0.39791956411881813</v>
      </c>
      <c r="K38" s="86">
        <f>VLOOKUP($A$6&amp;$C$6&amp;$A38,MOTIVOS_DATOS!$A:$M,K$5,0)</f>
        <v>0.34175993296216156</v>
      </c>
      <c r="L38" s="94"/>
      <c r="M38" s="90"/>
    </row>
    <row r="39" spans="1:13" x14ac:dyDescent="0.35">
      <c r="A39" s="91" t="s">
        <v>228</v>
      </c>
      <c r="B39" s="38" t="s">
        <v>62</v>
      </c>
      <c r="C39" s="86">
        <f>VLOOKUP($A$6&amp;$C$6&amp;$A39,MOTIVOS_DATOS!$A:$M,C$5,0)</f>
        <v>1.4921727470501656</v>
      </c>
      <c r="D39" s="86">
        <f>VLOOKUP($A$6&amp;$C$6&amp;$A39,MOTIVOS_DATOS!$A:$M,D$5,0)</f>
        <v>1.1151068520580789</v>
      </c>
      <c r="E39" s="86">
        <f>VLOOKUP($A$6&amp;$C$6&amp;$A39,MOTIVOS_DATOS!$A:$M,E$5,0)</f>
        <v>1.1015603392215969</v>
      </c>
      <c r="F39" s="86">
        <f>VLOOKUP($A$6&amp;$C$6&amp;$A39,MOTIVOS_DATOS!$A:$M,F$5,0)</f>
        <v>1.1617015835038154</v>
      </c>
      <c r="G39" s="86">
        <f>VLOOKUP($A$6&amp;$C$6&amp;$A39,MOTIVOS_DATOS!$A:$M,G$5,0)</f>
        <v>1.5963685548183066</v>
      </c>
      <c r="H39" s="86">
        <f>VLOOKUP($A$6&amp;$C$6&amp;$A39,MOTIVOS_DATOS!$A:$M,H$5,0)</f>
        <v>1.4244207841534708</v>
      </c>
      <c r="I39" s="86">
        <f>VLOOKUP($A$6&amp;$C$6&amp;$A39,MOTIVOS_DATOS!$A:$M,I$5,0)</f>
        <v>1.4945252072173298</v>
      </c>
      <c r="J39" s="86">
        <f>VLOOKUP($A$6&amp;$C$6&amp;$A39,MOTIVOS_DATOS!$A:$M,J$5,0)</f>
        <v>1.085593068707339</v>
      </c>
      <c r="K39" s="86">
        <f>VLOOKUP($A$6&amp;$C$6&amp;$A39,MOTIVOS_DATOS!$A:$M,K$5,0)</f>
        <v>1.340008742577715</v>
      </c>
      <c r="M39" s="90"/>
    </row>
    <row r="40" spans="1:13" ht="6" customHeight="1" x14ac:dyDescent="0.35">
      <c r="A40" s="91"/>
      <c r="B40" s="38"/>
      <c r="C40" s="87"/>
      <c r="D40" s="87"/>
      <c r="E40" s="87"/>
      <c r="F40" s="87"/>
      <c r="G40" s="87"/>
      <c r="H40" s="87"/>
      <c r="I40" s="87"/>
      <c r="J40" s="87"/>
      <c r="K40" s="87"/>
      <c r="M40" s="90"/>
    </row>
    <row r="41" spans="1:13" x14ac:dyDescent="0.35">
      <c r="A41" s="91" t="s">
        <v>229</v>
      </c>
      <c r="B41" s="38" t="s">
        <v>63</v>
      </c>
      <c r="C41" s="86">
        <f>VLOOKUP($A$6&amp;$C$6&amp;$A41,MOTIVOS_DATOS!$A:$M,C$5,0)</f>
        <v>17.629540261044333</v>
      </c>
      <c r="D41" s="86">
        <f>VLOOKUP($A$6&amp;$C$6&amp;$A41,MOTIVOS_DATOS!$A:$M,D$5,0)</f>
        <v>18.302725256338583</v>
      </c>
      <c r="E41" s="86">
        <f>VLOOKUP($A$6&amp;$C$6&amp;$A41,MOTIVOS_DATOS!$A:$M,E$5,0)</f>
        <v>18.670236334185677</v>
      </c>
      <c r="F41" s="86">
        <f>VLOOKUP($A$6&amp;$C$6&amp;$A41,MOTIVOS_DATOS!$A:$M,F$5,0)</f>
        <v>16.10163196409459</v>
      </c>
      <c r="G41" s="86">
        <f>VLOOKUP($A$6&amp;$C$6&amp;$A41,MOTIVOS_DATOS!$A:$M,G$5,0)</f>
        <v>18.227758449942684</v>
      </c>
      <c r="H41" s="86">
        <f>VLOOKUP($A$6&amp;$C$6&amp;$A41,MOTIVOS_DATOS!$A:$M,H$5,0)</f>
        <v>18.659600788536824</v>
      </c>
      <c r="I41" s="86">
        <f>VLOOKUP($A$6&amp;$C$6&amp;$A41,MOTIVOS_DATOS!$A:$M,I$5,0)</f>
        <v>20.317807755769643</v>
      </c>
      <c r="J41" s="86">
        <f>VLOOKUP($A$6&amp;$C$6&amp;$A41,MOTIVOS_DATOS!$A:$M,J$5,0)</f>
        <v>20.709787782335003</v>
      </c>
      <c r="K41" s="86">
        <f>VLOOKUP($A$6&amp;$C$6&amp;$A41,MOTIVOS_DATOS!$A:$M,K$5,0)</f>
        <v>19.199178485463467</v>
      </c>
      <c r="M41" s="90"/>
    </row>
    <row r="42" spans="1:13" ht="15" customHeight="1" x14ac:dyDescent="0.35">
      <c r="A42" s="91" t="s">
        <v>230</v>
      </c>
      <c r="B42" s="38" t="s">
        <v>64</v>
      </c>
      <c r="C42" s="86">
        <f>VLOOKUP($A$6&amp;$C$6&amp;$A42,MOTIVOS_DATOS!$A:$M,C$5,0)</f>
        <v>0.5607061717895061</v>
      </c>
      <c r="D42" s="86">
        <f>VLOOKUP($A$6&amp;$C$6&amp;$A42,MOTIVOS_DATOS!$A:$M,D$5,0)</f>
        <v>0.31173425406753874</v>
      </c>
      <c r="E42" s="86">
        <f>VLOOKUP($A$6&amp;$C$6&amp;$A42,MOTIVOS_DATOS!$A:$M,E$5,0)</f>
        <v>0.26018364943312167</v>
      </c>
      <c r="F42" s="86">
        <f>VLOOKUP($A$6&amp;$C$6&amp;$A42,MOTIVOS_DATOS!$A:$M,F$5,0)</f>
        <v>0.15092882926868767</v>
      </c>
      <c r="G42" s="86">
        <f>VLOOKUP($A$6&amp;$C$6&amp;$A42,MOTIVOS_DATOS!$A:$M,G$5,0)</f>
        <v>9.3242208409458682E-2</v>
      </c>
      <c r="H42" s="86">
        <f>VLOOKUP($A$6&amp;$C$6&amp;$A42,MOTIVOS_DATOS!$A:$M,H$5,0)</f>
        <v>0.27041219428964564</v>
      </c>
      <c r="I42" s="86">
        <f>VLOOKUP($A$6&amp;$C$6&amp;$A42,MOTIVOS_DATOS!$A:$M,I$5,0)</f>
        <v>0.18956994945873201</v>
      </c>
      <c r="J42" s="86">
        <f>VLOOKUP($A$6&amp;$C$6&amp;$A42,MOTIVOS_DATOS!$A:$M,J$5,0)</f>
        <v>0.15864561496377586</v>
      </c>
      <c r="K42" s="86">
        <f>VLOOKUP($A$6&amp;$C$6&amp;$A42,MOTIVOS_DATOS!$A:$M,K$5,0)</f>
        <v>0.20617893683710833</v>
      </c>
      <c r="M42" s="90"/>
    </row>
    <row r="43" spans="1:13" x14ac:dyDescent="0.35">
      <c r="A43" s="91" t="s">
        <v>231</v>
      </c>
      <c r="B43" s="38" t="s">
        <v>65</v>
      </c>
      <c r="C43" s="86">
        <f>VLOOKUP($A$6&amp;$C$6&amp;$A43,MOTIVOS_DATOS!$A:$M,C$5,0)</f>
        <v>3.1533555482961289</v>
      </c>
      <c r="D43" s="86">
        <f>VLOOKUP($A$6&amp;$C$6&amp;$A43,MOTIVOS_DATOS!$A:$M,D$5,0)</f>
        <v>2.4275623503411623</v>
      </c>
      <c r="E43" s="86">
        <f>VLOOKUP($A$6&amp;$C$6&amp;$A43,MOTIVOS_DATOS!$A:$M,E$5,0)</f>
        <v>4.4088724377588671</v>
      </c>
      <c r="F43" s="86">
        <f>VLOOKUP($A$6&amp;$C$6&amp;$A43,MOTIVOS_DATOS!$A:$M,F$5,0)</f>
        <v>4.2314637178922956</v>
      </c>
      <c r="G43" s="86">
        <f>VLOOKUP($A$6&amp;$C$6&amp;$A43,MOTIVOS_DATOS!$A:$M,G$5,0)</f>
        <v>4.2249019712205476</v>
      </c>
      <c r="H43" s="86">
        <f>VLOOKUP($A$6&amp;$C$6&amp;$A43,MOTIVOS_DATOS!$A:$M,H$5,0)</f>
        <v>3.2195297988980709</v>
      </c>
      <c r="I43" s="86">
        <f>VLOOKUP($A$6&amp;$C$6&amp;$A43,MOTIVOS_DATOS!$A:$M,I$5,0)</f>
        <v>4.1770374396918832</v>
      </c>
      <c r="J43" s="86">
        <f>VLOOKUP($A$6&amp;$C$6&amp;$A43,MOTIVOS_DATOS!$A:$M,J$5,0)</f>
        <v>3.7005818446817553</v>
      </c>
      <c r="K43" s="86">
        <f>VLOOKUP($A$6&amp;$C$6&amp;$A43,MOTIVOS_DATOS!$A:$M,K$5,0)</f>
        <v>3.7338656002326074</v>
      </c>
      <c r="M43" s="90"/>
    </row>
    <row r="44" spans="1:13" x14ac:dyDescent="0.35">
      <c r="A44" s="91" t="s">
        <v>232</v>
      </c>
      <c r="B44" s="38" t="s">
        <v>66</v>
      </c>
      <c r="C44" s="86">
        <f>VLOOKUP($A$6&amp;$C$6&amp;$A44,MOTIVOS_DATOS!$A:$M,C$5,0)</f>
        <v>0.18511605795797031</v>
      </c>
      <c r="D44" s="86">
        <f>VLOOKUP($A$6&amp;$C$6&amp;$A44,MOTIVOS_DATOS!$A:$M,D$5,0)</f>
        <v>0.22631640457320584</v>
      </c>
      <c r="E44" s="86">
        <f>VLOOKUP($A$6&amp;$C$6&amp;$A44,MOTIVOS_DATOS!$A:$M,E$5,0)</f>
        <v>0.26676038049245038</v>
      </c>
      <c r="F44" s="86">
        <f>VLOOKUP($A$6&amp;$C$6&amp;$A44,MOTIVOS_DATOS!$A:$M,F$5,0)</f>
        <v>0.23579472762896456</v>
      </c>
      <c r="G44" s="86">
        <f>VLOOKUP($A$6&amp;$C$6&amp;$A44,MOTIVOS_DATOS!$A:$M,G$5,0)</f>
        <v>0.25470317137469439</v>
      </c>
      <c r="H44" s="86">
        <f>VLOOKUP($A$6&amp;$C$6&amp;$A44,MOTIVOS_DATOS!$A:$M,H$5,0)</f>
        <v>0.34719674207583168</v>
      </c>
      <c r="I44" s="86">
        <f>VLOOKUP($A$6&amp;$C$6&amp;$A44,MOTIVOS_DATOS!$A:$M,I$5,0)</f>
        <v>0.38567295005918478</v>
      </c>
      <c r="J44" s="86">
        <f>VLOOKUP($A$6&amp;$C$6&amp;$A44,MOTIVOS_DATOS!$A:$M,J$5,0)</f>
        <v>0.55783631184910354</v>
      </c>
      <c r="K44" s="86">
        <f>VLOOKUP($A$6&amp;$C$6&amp;$A44,MOTIVOS_DATOS!$A:$M,K$5,0)</f>
        <v>0.28119601446733816</v>
      </c>
      <c r="M44" s="90"/>
    </row>
    <row r="45" spans="1:13" x14ac:dyDescent="0.35">
      <c r="A45" s="91" t="s">
        <v>233</v>
      </c>
      <c r="B45" s="38" t="s">
        <v>67</v>
      </c>
      <c r="C45" s="86">
        <f>VLOOKUP($A$6&amp;$C$6&amp;$A45,MOTIVOS_DATOS!$A:$M,C$5,0)</f>
        <v>45.324765666309247</v>
      </c>
      <c r="D45" s="86">
        <f>VLOOKUP($A$6&amp;$C$6&amp;$A45,MOTIVOS_DATOS!$A:$M,D$5,0)</f>
        <v>47.794618387355463</v>
      </c>
      <c r="E45" s="86">
        <f>VLOOKUP($A$6&amp;$C$6&amp;$A45,MOTIVOS_DATOS!$A:$M,E$5,0)</f>
        <v>42.840287535421041</v>
      </c>
      <c r="F45" s="86">
        <f>VLOOKUP($A$6&amp;$C$6&amp;$A45,MOTIVOS_DATOS!$A:$M,F$5,0)</f>
        <v>45.692219196375646</v>
      </c>
      <c r="G45" s="86">
        <f>VLOOKUP($A$6&amp;$C$6&amp;$A45,MOTIVOS_DATOS!$A:$M,G$5,0)</f>
        <v>45.992082568031464</v>
      </c>
      <c r="H45" s="86">
        <f>VLOOKUP($A$6&amp;$C$6&amp;$A45,MOTIVOS_DATOS!$A:$M,H$5,0)</f>
        <v>46.069782675476233</v>
      </c>
      <c r="I45" s="86">
        <f>VLOOKUP($A$6&amp;$C$6&amp;$A45,MOTIVOS_DATOS!$A:$M,I$5,0)</f>
        <v>44.228336360817735</v>
      </c>
      <c r="J45" s="86">
        <f>VLOOKUP($A$6&amp;$C$6&amp;$A45,MOTIVOS_DATOS!$A:$M,J$5,0)</f>
        <v>41.011510479554943</v>
      </c>
      <c r="K45" s="86">
        <f>VLOOKUP($A$6&amp;$C$6&amp;$A45,MOTIVOS_DATOS!$A:$M,K$5,0)</f>
        <v>41.713682795241326</v>
      </c>
      <c r="M45" s="90"/>
    </row>
    <row r="46" spans="1:13" x14ac:dyDescent="0.35">
      <c r="A46" s="91" t="s">
        <v>234</v>
      </c>
      <c r="B46" s="38" t="s">
        <v>68</v>
      </c>
      <c r="C46" s="86">
        <f>VLOOKUP($A$6&amp;$C$6&amp;$A46,MOTIVOS_DATOS!$A:$M,C$5,0)</f>
        <v>20.484550267510741</v>
      </c>
      <c r="D46" s="86">
        <f>VLOOKUP($A$6&amp;$C$6&amp;$A46,MOTIVOS_DATOS!$A:$M,D$5,0)</f>
        <v>21.312719569327729</v>
      </c>
      <c r="E46" s="86">
        <f>VLOOKUP($A$6&amp;$C$6&amp;$A46,MOTIVOS_DATOS!$A:$M,E$5,0)</f>
        <v>21.821372211212587</v>
      </c>
      <c r="F46" s="86">
        <f>VLOOKUP($A$6&amp;$C$6&amp;$A46,MOTIVOS_DATOS!$A:$M,F$5,0)</f>
        <v>22.452154775330229</v>
      </c>
      <c r="G46" s="86">
        <f>VLOOKUP($A$6&amp;$C$6&amp;$A46,MOTIVOS_DATOS!$A:$M,G$5,0)</f>
        <v>20.480502856020053</v>
      </c>
      <c r="H46" s="86">
        <f>VLOOKUP($A$6&amp;$C$6&amp;$A46,MOTIVOS_DATOS!$A:$M,H$5,0)</f>
        <v>20.933965687672572</v>
      </c>
      <c r="I46" s="86">
        <f>VLOOKUP($A$6&amp;$C$6&amp;$A46,MOTIVOS_DATOS!$A:$M,I$5,0)</f>
        <v>20.320771210315396</v>
      </c>
      <c r="J46" s="86">
        <f>VLOOKUP($A$6&amp;$C$6&amp;$A46,MOTIVOS_DATOS!$A:$M,J$5,0)</f>
        <v>20.743626457853001</v>
      </c>
      <c r="K46" s="86">
        <f>VLOOKUP($A$6&amp;$C$6&amp;$A46,MOTIVOS_DATOS!$A:$M,K$5,0)</f>
        <v>20.689246768643923</v>
      </c>
      <c r="M46" s="90"/>
    </row>
    <row r="47" spans="1:13" x14ac:dyDescent="0.35">
      <c r="A47" s="91" t="s">
        <v>235</v>
      </c>
      <c r="B47" s="38" t="s">
        <v>69</v>
      </c>
      <c r="C47" s="86">
        <f>VLOOKUP($A$6&amp;$C$6&amp;$A47,MOTIVOS_DATOS!$A:$M,C$5,0)</f>
        <v>12.214418857270779</v>
      </c>
      <c r="D47" s="86">
        <f>VLOOKUP($A$6&amp;$C$6&amp;$A47,MOTIVOS_DATOS!$A:$M,D$5,0)</f>
        <v>9.2437334955196881</v>
      </c>
      <c r="E47" s="86">
        <f>VLOOKUP($A$6&amp;$C$6&amp;$A47,MOTIVOS_DATOS!$A:$M,E$5,0)</f>
        <v>11.450070278524707</v>
      </c>
      <c r="F47" s="86">
        <f>VLOOKUP($A$6&amp;$C$6&amp;$A47,MOTIVOS_DATOS!$A:$M,F$5,0)</f>
        <v>10.924085887156371</v>
      </c>
      <c r="G47" s="86">
        <f>VLOOKUP($A$6&amp;$C$6&amp;$A47,MOTIVOS_DATOS!$A:$M,G$5,0)</f>
        <v>10.100464335411564</v>
      </c>
      <c r="H47" s="86">
        <f>VLOOKUP($A$6&amp;$C$6&amp;$A47,MOTIVOS_DATOS!$A:$M,H$5,0)</f>
        <v>10.133158439626447</v>
      </c>
      <c r="I47" s="86">
        <f>VLOOKUP($A$6&amp;$C$6&amp;$A47,MOTIVOS_DATOS!$A:$M,I$5,0)</f>
        <v>9.6269459700960311</v>
      </c>
      <c r="J47" s="86">
        <f>VLOOKUP($A$6&amp;$C$6&amp;$A47,MOTIVOS_DATOS!$A:$M,J$5,0)</f>
        <v>12.338178692148</v>
      </c>
      <c r="K47" s="86">
        <f>VLOOKUP($A$6&amp;$C$6&amp;$A47,MOTIVOS_DATOS!$A:$M,K$5,0)</f>
        <v>13.540810236541528</v>
      </c>
      <c r="M47" s="90"/>
    </row>
    <row r="48" spans="1:13" x14ac:dyDescent="0.35">
      <c r="A48" s="91" t="s">
        <v>236</v>
      </c>
      <c r="B48" s="38" t="s">
        <v>70</v>
      </c>
      <c r="C48" s="86">
        <f>VLOOKUP($A$6&amp;$C$6&amp;$A48,MOTIVOS_DATOS!$A:$M,C$5,0)</f>
        <v>0.44754838538709901</v>
      </c>
      <c r="D48" s="86">
        <f>VLOOKUP($A$6&amp;$C$6&amp;$A48,MOTIVOS_DATOS!$A:$M,D$5,0)</f>
        <v>0.38059468359588294</v>
      </c>
      <c r="E48" s="86">
        <f>VLOOKUP($A$6&amp;$C$6&amp;$A48,MOTIVOS_DATOS!$A:$M,E$5,0)</f>
        <v>0.28221829673797855</v>
      </c>
      <c r="F48" s="86">
        <f>VLOOKUP($A$6&amp;$C$6&amp;$A48,MOTIVOS_DATOS!$A:$M,F$5,0)</f>
        <v>0.21171984971820978</v>
      </c>
      <c r="G48" s="86">
        <f>VLOOKUP($A$6&amp;$C$6&amp;$A48,MOTIVOS_DATOS!$A:$M,G$5,0)</f>
        <v>0.62634683002496694</v>
      </c>
      <c r="H48" s="86">
        <f>VLOOKUP($A$6&amp;$C$6&amp;$A48,MOTIVOS_DATOS!$A:$M,H$5,0)</f>
        <v>0.36635781368000359</v>
      </c>
      <c r="I48" s="86">
        <f>VLOOKUP($A$6&amp;$C$6&amp;$A48,MOTIVOS_DATOS!$A:$M,I$5,0)</f>
        <v>0.75385839052394243</v>
      </c>
      <c r="J48" s="86">
        <f>VLOOKUP($A$6&amp;$C$6&amp;$A48,MOTIVOS_DATOS!$A:$M,J$5,0)</f>
        <v>0.77983531117569227</v>
      </c>
      <c r="K48" s="86">
        <f>VLOOKUP($A$6&amp;$C$6&amp;$A48,MOTIVOS_DATOS!$A:$M,K$5,0)</f>
        <v>0.63584051174187972</v>
      </c>
      <c r="M48" s="90"/>
    </row>
    <row r="49" spans="1:13" ht="6" customHeight="1" x14ac:dyDescent="0.35">
      <c r="A49" s="91"/>
      <c r="B49" s="38"/>
      <c r="C49" s="87"/>
      <c r="D49" s="87"/>
      <c r="E49" s="87"/>
      <c r="F49" s="87"/>
      <c r="G49" s="87"/>
      <c r="H49" s="87"/>
      <c r="I49" s="87"/>
      <c r="J49" s="87"/>
      <c r="K49" s="87"/>
      <c r="M49" s="90"/>
    </row>
    <row r="50" spans="1:13" ht="15" customHeight="1" x14ac:dyDescent="0.35">
      <c r="A50" s="91" t="s">
        <v>237</v>
      </c>
      <c r="B50" s="38" t="s">
        <v>71</v>
      </c>
      <c r="C50" s="86">
        <f>VLOOKUP($A$6&amp;$C$6&amp;$A50,MOTIVOS_DATOS!$A:$M,C$5,0)</f>
        <v>7.8388485873891582</v>
      </c>
      <c r="D50" s="86">
        <f>VLOOKUP($A$6&amp;$C$6&amp;$A50,MOTIVOS_DATOS!$A:$M,D$5,0)</f>
        <v>4.8638996949837194</v>
      </c>
      <c r="E50" s="86">
        <f>VLOOKUP($A$6&amp;$C$6&amp;$A50,MOTIVOS_DATOS!$A:$M,E$5,0)</f>
        <v>6.8246537880929701</v>
      </c>
      <c r="F50" s="86">
        <f>VLOOKUP($A$6&amp;$C$6&amp;$A50,MOTIVOS_DATOS!$A:$M,F$5,0)</f>
        <v>7.2506698859558183</v>
      </c>
      <c r="G50" s="86">
        <f>VLOOKUP($A$6&amp;$C$6&amp;$A50,MOTIVOS_DATOS!$A:$M,G$5,0)</f>
        <v>7.3326844863581471</v>
      </c>
      <c r="H50" s="86">
        <f>VLOOKUP($A$6&amp;$C$6&amp;$A50,MOTIVOS_DATOS!$A:$M,H$5,0)</f>
        <v>5.5335409140809508</v>
      </c>
      <c r="I50" s="86">
        <f>VLOOKUP($A$6&amp;$C$6&amp;$A50,MOTIVOS_DATOS!$A:$M,I$5,0)</f>
        <v>6.2145442581671251</v>
      </c>
      <c r="J50" s="86">
        <f>VLOOKUP($A$6&amp;$C$6&amp;$A50,MOTIVOS_DATOS!$A:$M,J$5,0)</f>
        <v>7.090867723441252</v>
      </c>
      <c r="K50" s="86">
        <f>VLOOKUP($A$6&amp;$C$6&amp;$A50,MOTIVOS_DATOS!$A:$M,K$5,0)</f>
        <v>6.6315853913522762</v>
      </c>
      <c r="M50" s="90"/>
    </row>
    <row r="51" spans="1:13" x14ac:dyDescent="0.35">
      <c r="A51" s="91" t="s">
        <v>238</v>
      </c>
      <c r="B51" s="38" t="s">
        <v>72</v>
      </c>
      <c r="C51" s="86">
        <f>VLOOKUP($A$6&amp;$C$6&amp;$A51,MOTIVOS_DATOS!$A:$M,C$5,0)</f>
        <v>0.41630000705454079</v>
      </c>
      <c r="D51" s="86">
        <f>VLOOKUP($A$6&amp;$C$6&amp;$A51,MOTIVOS_DATOS!$A:$M,D$5,0)</f>
        <v>0.2587127104026869</v>
      </c>
      <c r="E51" s="86">
        <f>VLOOKUP($A$6&amp;$C$6&amp;$A51,MOTIVOS_DATOS!$A:$M,E$5,0)</f>
        <v>0.34838514885012722</v>
      </c>
      <c r="F51" s="86">
        <f>VLOOKUP($A$6&amp;$C$6&amp;$A51,MOTIVOS_DATOS!$A:$M,F$5,0)</f>
        <v>0.20658393663067817</v>
      </c>
      <c r="G51" s="86">
        <f>VLOOKUP($A$6&amp;$C$6&amp;$A51,MOTIVOS_DATOS!$A:$M,G$5,0)</f>
        <v>0.25996340042707572</v>
      </c>
      <c r="H51" s="86">
        <f>VLOOKUP($A$6&amp;$C$6&amp;$A51,MOTIVOS_DATOS!$A:$M,H$5,0)</f>
        <v>0.39040699683235908</v>
      </c>
      <c r="I51" s="86">
        <f>VLOOKUP($A$6&amp;$C$6&amp;$A51,MOTIVOS_DATOS!$A:$M,I$5,0)</f>
        <v>0.46466737539171488</v>
      </c>
      <c r="J51" s="86">
        <f>VLOOKUP($A$6&amp;$C$6&amp;$A51,MOTIVOS_DATOS!$A:$M,J$5,0)</f>
        <v>0.19052328154353848</v>
      </c>
      <c r="K51" s="86">
        <f>VLOOKUP($A$6&amp;$C$6&amp;$A51,MOTIVOS_DATOS!$A:$M,K$5,0)</f>
        <v>0.24924489294798441</v>
      </c>
      <c r="M51" s="90"/>
    </row>
    <row r="52" spans="1:13" x14ac:dyDescent="0.35">
      <c r="A52" s="91" t="s">
        <v>239</v>
      </c>
      <c r="B52" s="38" t="s">
        <v>73</v>
      </c>
      <c r="C52" s="86">
        <f>VLOOKUP($A$6&amp;$C$6&amp;$A52,MOTIVOS_DATOS!$A:$M,C$5,0)</f>
        <v>17.039843510724047</v>
      </c>
      <c r="D52" s="86">
        <f>VLOOKUP($A$6&amp;$C$6&amp;$A52,MOTIVOS_DATOS!$A:$M,D$5,0)</f>
        <v>21.724832764465383</v>
      </c>
      <c r="E52" s="86">
        <f>VLOOKUP($A$6&amp;$C$6&amp;$A52,MOTIVOS_DATOS!$A:$M,E$5,0)</f>
        <v>15.604013754187807</v>
      </c>
      <c r="F52" s="86">
        <f>VLOOKUP($A$6&amp;$C$6&amp;$A52,MOTIVOS_DATOS!$A:$M,F$5,0)</f>
        <v>15.619482513665037</v>
      </c>
      <c r="G52" s="86">
        <f>VLOOKUP($A$6&amp;$C$6&amp;$A52,MOTIVOS_DATOS!$A:$M,G$5,0)</f>
        <v>17.481912792330959</v>
      </c>
      <c r="H52" s="86">
        <f>VLOOKUP($A$6&amp;$C$6&amp;$A52,MOTIVOS_DATOS!$A:$M,H$5,0)</f>
        <v>22.342534298926893</v>
      </c>
      <c r="I52" s="86">
        <f>VLOOKUP($A$6&amp;$C$6&amp;$A52,MOTIVOS_DATOS!$A:$M,I$5,0)</f>
        <v>15.01710190881127</v>
      </c>
      <c r="J52" s="86">
        <f>VLOOKUP($A$6&amp;$C$6&amp;$A52,MOTIVOS_DATOS!$A:$M,J$5,0)</f>
        <v>15.454723411510832</v>
      </c>
      <c r="K52" s="86">
        <f>VLOOKUP($A$6&amp;$C$6&amp;$A52,MOTIVOS_DATOS!$A:$M,K$5,0)</f>
        <v>17.020859309745912</v>
      </c>
      <c r="M52" s="90"/>
    </row>
    <row r="53" spans="1:13" x14ac:dyDescent="0.35">
      <c r="A53" s="91" t="s">
        <v>240</v>
      </c>
      <c r="B53" s="38" t="s">
        <v>74</v>
      </c>
      <c r="C53" s="86">
        <f>VLOOKUP($A$6&amp;$C$6&amp;$A53,MOTIVOS_DATOS!$A:$M,C$5,0)</f>
        <v>29.718542685691496</v>
      </c>
      <c r="D53" s="86">
        <f>VLOOKUP($A$6&amp;$C$6&amp;$A53,MOTIVOS_DATOS!$A:$M,D$5,0)</f>
        <v>28.923683394818678</v>
      </c>
      <c r="E53" s="86">
        <f>VLOOKUP($A$6&amp;$C$6&amp;$A53,MOTIVOS_DATOS!$A:$M,E$5,0)</f>
        <v>31.293535478740846</v>
      </c>
      <c r="F53" s="86">
        <f>VLOOKUP($A$6&amp;$C$6&amp;$A53,MOTIVOS_DATOS!$A:$M,F$5,0)</f>
        <v>32.530560176517177</v>
      </c>
      <c r="G53" s="86">
        <f>VLOOKUP($A$6&amp;$C$6&amp;$A53,MOTIVOS_DATOS!$A:$M,G$5,0)</f>
        <v>29.049599858175508</v>
      </c>
      <c r="H53" s="86">
        <f>VLOOKUP($A$6&amp;$C$6&amp;$A53,MOTIVOS_DATOS!$A:$M,H$5,0)</f>
        <v>28.025977430684286</v>
      </c>
      <c r="I53" s="86">
        <f>VLOOKUP($A$6&amp;$C$6&amp;$A53,MOTIVOS_DATOS!$A:$M,I$5,0)</f>
        <v>29.826599930439169</v>
      </c>
      <c r="J53" s="86">
        <f>VLOOKUP($A$6&amp;$C$6&amp;$A53,MOTIVOS_DATOS!$A:$M,J$5,0)</f>
        <v>28.202507960646923</v>
      </c>
      <c r="K53" s="86">
        <f>VLOOKUP($A$6&amp;$C$6&amp;$A53,MOTIVOS_DATOS!$A:$M,K$5,0)</f>
        <v>29.376110885359243</v>
      </c>
      <c r="M53" s="90"/>
    </row>
    <row r="54" spans="1:13" x14ac:dyDescent="0.35">
      <c r="A54" s="91" t="s">
        <v>241</v>
      </c>
      <c r="B54" s="38" t="s">
        <v>75</v>
      </c>
      <c r="C54" s="86">
        <f>VLOOKUP($A$6&amp;$C$6&amp;$A54,MOTIVOS_DATOS!$A:$M,C$5,0)</f>
        <v>3.1873128400247586</v>
      </c>
      <c r="D54" s="86">
        <f>VLOOKUP($A$6&amp;$C$6&amp;$A54,MOTIVOS_DATOS!$A:$M,D$5,0)</f>
        <v>3.6849659292209402</v>
      </c>
      <c r="E54" s="86">
        <f>VLOOKUP($A$6&amp;$C$6&amp;$A54,MOTIVOS_DATOS!$A:$M,E$5,0)</f>
        <v>3.7465351585996074</v>
      </c>
      <c r="F54" s="86">
        <f>VLOOKUP($A$6&amp;$C$6&amp;$A54,MOTIVOS_DATOS!$A:$M,F$5,0)</f>
        <v>3.4985570047535814</v>
      </c>
      <c r="G54" s="86">
        <f>VLOOKUP($A$6&amp;$C$6&amp;$A54,MOTIVOS_DATOS!$A:$M,G$5,0)</f>
        <v>3.2407199337001051</v>
      </c>
      <c r="H54" s="86">
        <f>VLOOKUP($A$6&amp;$C$6&amp;$A54,MOTIVOS_DATOS!$A:$M,H$5,0)</f>
        <v>3.3562584879053414</v>
      </c>
      <c r="I54" s="86">
        <f>VLOOKUP($A$6&amp;$C$6&amp;$A54,MOTIVOS_DATOS!$A:$M,I$5,0)</f>
        <v>3.6474658037211429</v>
      </c>
      <c r="J54" s="86">
        <f>VLOOKUP($A$6&amp;$C$6&amp;$A54,MOTIVOS_DATOS!$A:$M,J$5,0)</f>
        <v>4.5572395389262024</v>
      </c>
      <c r="K54" s="86">
        <f>VLOOKUP($A$6&amp;$C$6&amp;$A54,MOTIVOS_DATOS!$A:$M,K$5,0)</f>
        <v>2.5648562990453931</v>
      </c>
      <c r="M54" s="90"/>
    </row>
    <row r="55" spans="1:13" x14ac:dyDescent="0.35">
      <c r="A55" s="91" t="s">
        <v>242</v>
      </c>
      <c r="B55" s="38" t="s">
        <v>76</v>
      </c>
      <c r="C55" s="86">
        <f>VLOOKUP($A$6&amp;$C$6&amp;$A55,MOTIVOS_DATOS!$A:$M,C$5,0)</f>
        <v>13.46055400112405</v>
      </c>
      <c r="D55" s="86">
        <f>VLOOKUP($A$6&amp;$C$6&amp;$A55,MOTIVOS_DATOS!$A:$M,D$5,0)</f>
        <v>12.234922164411474</v>
      </c>
      <c r="E55" s="86">
        <f>VLOOKUP($A$6&amp;$C$6&amp;$A55,MOTIVOS_DATOS!$A:$M,E$5,0)</f>
        <v>13.058479286730289</v>
      </c>
      <c r="F55" s="86">
        <f>VLOOKUP($A$6&amp;$C$6&amp;$A55,MOTIVOS_DATOS!$A:$M,F$5,0)</f>
        <v>13.182087770802895</v>
      </c>
      <c r="G55" s="86">
        <f>VLOOKUP($A$6&amp;$C$6&amp;$A55,MOTIVOS_DATOS!$A:$M,G$5,0)</f>
        <v>11.461762929064029</v>
      </c>
      <c r="H55" s="86">
        <f>VLOOKUP($A$6&amp;$C$6&amp;$A55,MOTIVOS_DATOS!$A:$M,H$5,0)</f>
        <v>9.9290474747397184</v>
      </c>
      <c r="I55" s="86">
        <f>VLOOKUP($A$6&amp;$C$6&amp;$A55,MOTIVOS_DATOS!$A:$M,I$5,0)</f>
        <v>11.338633182737674</v>
      </c>
      <c r="J55" s="86">
        <f>VLOOKUP($A$6&amp;$C$6&amp;$A55,MOTIVOS_DATOS!$A:$M,J$5,0)</f>
        <v>10.630703296127598</v>
      </c>
      <c r="K55" s="86">
        <f>VLOOKUP($A$6&amp;$C$6&amp;$A55,MOTIVOS_DATOS!$A:$M,K$5,0)</f>
        <v>11.988801964432581</v>
      </c>
      <c r="M55" s="90"/>
    </row>
    <row r="56" spans="1:13" x14ac:dyDescent="0.35">
      <c r="A56" s="91" t="s">
        <v>243</v>
      </c>
      <c r="B56" s="38" t="s">
        <v>77</v>
      </c>
      <c r="C56" s="86">
        <f>VLOOKUP($A$6&amp;$C$6&amp;$A56,MOTIVOS_DATOS!$A:$M,C$5,0)</f>
        <v>22.752853111375302</v>
      </c>
      <c r="D56" s="86">
        <f>VLOOKUP($A$6&amp;$C$6&amp;$A56,MOTIVOS_DATOS!$A:$M,D$5,0)</f>
        <v>22.324106661687079</v>
      </c>
      <c r="E56" s="86">
        <f>VLOOKUP($A$6&amp;$C$6&amp;$A56,MOTIVOS_DATOS!$A:$M,E$5,0)</f>
        <v>23.047591695413342</v>
      </c>
      <c r="F56" s="86">
        <f>VLOOKUP($A$6&amp;$C$6&amp;$A56,MOTIVOS_DATOS!$A:$M,F$5,0)</f>
        <v>21.538960176447588</v>
      </c>
      <c r="G56" s="86">
        <f>VLOOKUP($A$6&amp;$C$6&amp;$A56,MOTIVOS_DATOS!$A:$M,G$5,0)</f>
        <v>23.956739021652758</v>
      </c>
      <c r="H56" s="86">
        <f>VLOOKUP($A$6&amp;$C$6&amp;$A56,MOTIVOS_DATOS!$A:$M,H$5,0)</f>
        <v>23.863470029405569</v>
      </c>
      <c r="I56" s="86">
        <f>VLOOKUP($A$6&amp;$C$6&amp;$A56,MOTIVOS_DATOS!$A:$M,I$5,0)</f>
        <v>26.131963109207895</v>
      </c>
      <c r="J56" s="86">
        <f>VLOOKUP($A$6&amp;$C$6&amp;$A56,MOTIVOS_DATOS!$A:$M,J$5,0)</f>
        <v>26.578357982575145</v>
      </c>
      <c r="K56" s="86">
        <f>VLOOKUP($A$6&amp;$C$6&amp;$A56,MOTIVOS_DATOS!$A:$M,K$5,0)</f>
        <v>25.77229461556071</v>
      </c>
      <c r="M56" s="90"/>
    </row>
    <row r="57" spans="1:13" x14ac:dyDescent="0.35">
      <c r="A57" s="95" t="s">
        <v>244</v>
      </c>
      <c r="B57" s="38"/>
      <c r="C57" s="86">
        <f>VLOOKUP($A$6&amp;$C$6&amp;$A57,MOTIVOS_DATOS!$A:$M,C$5,0)</f>
        <v>0.72727120807059131</v>
      </c>
      <c r="D57" s="86">
        <f>VLOOKUP($A$6&amp;$C$6&amp;$A57,MOTIVOS_DATOS!$A:$M,D$5,0)</f>
        <v>0.64607435887986486</v>
      </c>
      <c r="E57" s="86">
        <f>VLOOKUP($A$6&amp;$C$6&amp;$A57,MOTIVOS_DATOS!$A:$M,E$5,0)</f>
        <v>0.86524422992178973</v>
      </c>
      <c r="F57" s="86">
        <f>VLOOKUP($A$6&amp;$C$6&amp;$A57,MOTIVOS_DATOS!$A:$M,F$5,0)</f>
        <v>1.1257257144164443</v>
      </c>
      <c r="G57" s="86">
        <f>VLOOKUP($A$6&amp;$C$6&amp;$A57,MOTIVOS_DATOS!$A:$M,G$5,0)</f>
        <v>1.2294521501421893</v>
      </c>
      <c r="H57" s="86">
        <f>VLOOKUP($A$6&amp;$C$6&amp;$A57,MOTIVOS_DATOS!$A:$M,H$5,0)</f>
        <v>0.74503642526235858</v>
      </c>
      <c r="I57" s="86">
        <f>VLOOKUP($A$6&amp;$C$6&amp;$A57,MOTIVOS_DATOS!$A:$M,I$5,0)</f>
        <v>1.6474776455614337</v>
      </c>
      <c r="J57" s="86">
        <f>VLOOKUP($A$6&amp;$C$6&amp;$A57,MOTIVOS_DATOS!$A:$M,J$5,0)</f>
        <v>1.1938289962917843</v>
      </c>
      <c r="K57" s="86">
        <f>VLOOKUP($A$6&amp;$C$6&amp;$A57,MOTIVOS_DATOS!$A:$M,K$5,0)</f>
        <v>0.75291397605951771</v>
      </c>
    </row>
    <row r="58" spans="1:13" x14ac:dyDescent="0.35">
      <c r="A58" s="95" t="s">
        <v>245</v>
      </c>
      <c r="B58" s="38"/>
      <c r="C58" s="86">
        <f>VLOOKUP($A$6&amp;$C$6&amp;$A58,MOTIVOS_DATOS!$A:$M,C$5,0)</f>
        <v>4.8584762539020803</v>
      </c>
      <c r="D58" s="86">
        <f>VLOOKUP($A$6&amp;$C$6&amp;$A58,MOTIVOS_DATOS!$A:$M,D$5,0)</f>
        <v>5.3388054634436601</v>
      </c>
      <c r="E58" s="86">
        <f>VLOOKUP($A$6&amp;$C$6&amp;$A58,MOTIVOS_DATOS!$A:$M,E$5,0)</f>
        <v>5.2115625822244427</v>
      </c>
      <c r="F58" s="86">
        <f>VLOOKUP($A$6&amp;$C$6&amp;$A58,MOTIVOS_DATOS!$A:$M,F$5,0)</f>
        <v>5.0473714626964199</v>
      </c>
      <c r="G58" s="86">
        <f>VLOOKUP($A$6&amp;$C$6&amp;$A58,MOTIVOS_DATOS!$A:$M,G$5,0)</f>
        <v>5.987168117929845</v>
      </c>
      <c r="H58" s="86">
        <f>VLOOKUP($A$6&amp;$C$6&amp;$A58,MOTIVOS_DATOS!$A:$M,H$5,0)</f>
        <v>5.8137325737043639</v>
      </c>
      <c r="I58" s="86">
        <f>VLOOKUP($A$6&amp;$C$6&amp;$A58,MOTIVOS_DATOS!$A:$M,I$5,0)</f>
        <v>5.7115485553018095</v>
      </c>
      <c r="J58" s="86">
        <f>VLOOKUP($A$6&amp;$C$6&amp;$A58,MOTIVOS_DATOS!$A:$M,J$5,0)</f>
        <v>6.1012496977828876</v>
      </c>
      <c r="K58" s="86">
        <f>VLOOKUP($A$6&amp;$C$6&amp;$A58,MOTIVOS_DATOS!$A:$M,K$5,0)</f>
        <v>5.6433307816624163</v>
      </c>
    </row>
    <row r="59" spans="1:13" x14ac:dyDescent="0.35">
      <c r="B59" s="38"/>
    </row>
    <row r="60" spans="1:13" x14ac:dyDescent="0.35">
      <c r="B60" s="38"/>
    </row>
    <row r="61" spans="1:13" x14ac:dyDescent="0.35">
      <c r="B61" s="38"/>
    </row>
    <row r="62" spans="1:13" x14ac:dyDescent="0.35">
      <c r="B62" s="38"/>
    </row>
    <row r="63" spans="1:13" x14ac:dyDescent="0.35">
      <c r="B63" s="38"/>
    </row>
    <row r="64" spans="1:13" x14ac:dyDescent="0.35">
      <c r="B64" s="38"/>
    </row>
    <row r="65" spans="2:2" x14ac:dyDescent="0.35">
      <c r="B65" s="38"/>
    </row>
    <row r="66" spans="2:2" x14ac:dyDescent="0.35">
      <c r="B66" s="38"/>
    </row>
    <row r="67" spans="2:2" x14ac:dyDescent="0.35">
      <c r="B67" s="38"/>
    </row>
    <row r="68" spans="2:2" x14ac:dyDescent="0.35">
      <c r="B68" s="38"/>
    </row>
    <row r="69" spans="2:2" x14ac:dyDescent="0.35">
      <c r="B69" s="38"/>
    </row>
    <row r="70" spans="2:2" x14ac:dyDescent="0.35">
      <c r="B70" s="38"/>
    </row>
    <row r="71" spans="2:2" x14ac:dyDescent="0.35">
      <c r="B71" s="38"/>
    </row>
    <row r="72" spans="2:2" x14ac:dyDescent="0.35">
      <c r="B72" s="38"/>
    </row>
    <row r="73" spans="2:2" x14ac:dyDescent="0.35">
      <c r="B73" s="38"/>
    </row>
    <row r="74" spans="2:2" x14ac:dyDescent="0.35">
      <c r="B74" s="38"/>
    </row>
    <row r="75" spans="2:2" x14ac:dyDescent="0.35">
      <c r="B75" s="38"/>
    </row>
    <row r="76" spans="2:2" x14ac:dyDescent="0.35">
      <c r="B76" s="38"/>
    </row>
    <row r="77" spans="2:2" x14ac:dyDescent="0.35">
      <c r="B77" s="38"/>
    </row>
    <row r="78" spans="2:2" x14ac:dyDescent="0.35">
      <c r="B78" s="38"/>
    </row>
    <row r="79" spans="2:2" x14ac:dyDescent="0.35">
      <c r="B79" s="38"/>
    </row>
    <row r="80" spans="2:2" x14ac:dyDescent="0.35">
      <c r="B80" s="38"/>
    </row>
    <row r="81" spans="2:2" x14ac:dyDescent="0.35">
      <c r="B81" s="38"/>
    </row>
    <row r="82" spans="2:2" x14ac:dyDescent="0.35">
      <c r="B82" s="38"/>
    </row>
    <row r="83" spans="2:2" x14ac:dyDescent="0.35">
      <c r="B83" s="38"/>
    </row>
    <row r="84" spans="2:2" x14ac:dyDescent="0.35">
      <c r="B84" s="38"/>
    </row>
    <row r="85" spans="2:2" x14ac:dyDescent="0.35">
      <c r="B85" s="38"/>
    </row>
    <row r="86" spans="2:2" x14ac:dyDescent="0.35">
      <c r="B86" s="38"/>
    </row>
    <row r="87" spans="2:2" x14ac:dyDescent="0.35">
      <c r="B87" s="38"/>
    </row>
    <row r="88" spans="2:2" x14ac:dyDescent="0.35">
      <c r="B88" s="38"/>
    </row>
    <row r="89" spans="2:2" x14ac:dyDescent="0.35">
      <c r="B89" s="38"/>
    </row>
    <row r="90" spans="2:2" x14ac:dyDescent="0.35">
      <c r="B90" s="38"/>
    </row>
    <row r="91" spans="2:2" x14ac:dyDescent="0.35">
      <c r="B91" s="38"/>
    </row>
    <row r="92" spans="2:2" x14ac:dyDescent="0.35">
      <c r="B92" s="38"/>
    </row>
    <row r="93" spans="2:2" x14ac:dyDescent="0.35">
      <c r="B93" s="38"/>
    </row>
    <row r="94" spans="2:2" x14ac:dyDescent="0.35">
      <c r="B94" s="38"/>
    </row>
    <row r="95" spans="2:2" x14ac:dyDescent="0.35">
      <c r="B95" s="38"/>
    </row>
    <row r="96" spans="2:2" x14ac:dyDescent="0.35">
      <c r="B96" s="38"/>
    </row>
    <row r="97" spans="2:2" x14ac:dyDescent="0.35">
      <c r="B97" s="38"/>
    </row>
    <row r="98" spans="2:2" x14ac:dyDescent="0.35">
      <c r="B98" s="38"/>
    </row>
    <row r="99" spans="2:2" x14ac:dyDescent="0.35">
      <c r="B99" s="38"/>
    </row>
    <row r="100" spans="2:2" x14ac:dyDescent="0.35">
      <c r="B100" s="38"/>
    </row>
    <row r="101" spans="2:2" x14ac:dyDescent="0.35">
      <c r="B101" s="38"/>
    </row>
    <row r="102" spans="2:2" x14ac:dyDescent="0.35">
      <c r="B102" s="38"/>
    </row>
    <row r="103" spans="2:2" x14ac:dyDescent="0.35">
      <c r="B103" s="38"/>
    </row>
    <row r="104" spans="2:2" x14ac:dyDescent="0.35">
      <c r="B104" s="38"/>
    </row>
    <row r="105" spans="2:2" x14ac:dyDescent="0.35">
      <c r="B105" s="38"/>
    </row>
    <row r="106" spans="2:2" x14ac:dyDescent="0.35">
      <c r="B106" s="38"/>
    </row>
    <row r="107" spans="2:2" x14ac:dyDescent="0.35">
      <c r="B107" s="38"/>
    </row>
    <row r="108" spans="2:2" x14ac:dyDescent="0.35">
      <c r="B108" s="38"/>
    </row>
    <row r="109" spans="2:2" x14ac:dyDescent="0.35">
      <c r="B109" s="38"/>
    </row>
    <row r="110" spans="2:2" x14ac:dyDescent="0.35">
      <c r="B110" s="38"/>
    </row>
    <row r="111" spans="2:2" x14ac:dyDescent="0.35">
      <c r="B111" s="38"/>
    </row>
    <row r="112" spans="2:2" x14ac:dyDescent="0.35">
      <c r="B112" s="38"/>
    </row>
    <row r="113" spans="2:2" x14ac:dyDescent="0.35">
      <c r="B113" s="38"/>
    </row>
    <row r="114" spans="2:2" x14ac:dyDescent="0.35">
      <c r="B114" s="38"/>
    </row>
    <row r="115" spans="2:2" x14ac:dyDescent="0.35">
      <c r="B115" s="38"/>
    </row>
    <row r="116" spans="2:2" x14ac:dyDescent="0.35">
      <c r="B116" s="38"/>
    </row>
    <row r="117" spans="2:2" x14ac:dyDescent="0.35">
      <c r="B117" s="38"/>
    </row>
    <row r="118" spans="2:2" x14ac:dyDescent="0.35">
      <c r="B118" s="38"/>
    </row>
    <row r="119" spans="2:2" x14ac:dyDescent="0.35">
      <c r="B119" s="38"/>
    </row>
    <row r="120" spans="2:2" x14ac:dyDescent="0.35">
      <c r="B120" s="38"/>
    </row>
    <row r="121" spans="2:2" x14ac:dyDescent="0.35">
      <c r="B121" s="38"/>
    </row>
    <row r="122" spans="2:2" x14ac:dyDescent="0.35">
      <c r="B122" s="38"/>
    </row>
    <row r="123" spans="2:2" x14ac:dyDescent="0.35">
      <c r="B123" s="38"/>
    </row>
    <row r="124" spans="2:2" x14ac:dyDescent="0.35">
      <c r="B124" s="38"/>
    </row>
    <row r="125" spans="2:2" x14ac:dyDescent="0.35">
      <c r="B125" s="38"/>
    </row>
    <row r="126" spans="2:2" x14ac:dyDescent="0.35">
      <c r="B126" s="38"/>
    </row>
    <row r="127" spans="2:2" x14ac:dyDescent="0.35">
      <c r="B127" s="38"/>
    </row>
    <row r="128" spans="2:2" x14ac:dyDescent="0.35">
      <c r="B128" s="38"/>
    </row>
    <row r="129" spans="2:2" x14ac:dyDescent="0.35">
      <c r="B129" s="38"/>
    </row>
    <row r="130" spans="2:2" x14ac:dyDescent="0.35">
      <c r="B130" s="38"/>
    </row>
    <row r="131" spans="2:2" x14ac:dyDescent="0.35">
      <c r="B131" s="38"/>
    </row>
    <row r="132" spans="2:2" x14ac:dyDescent="0.35">
      <c r="B132" s="38"/>
    </row>
    <row r="133" spans="2:2" x14ac:dyDescent="0.35">
      <c r="B133" s="38"/>
    </row>
    <row r="134" spans="2:2" x14ac:dyDescent="0.35">
      <c r="B134" s="38"/>
    </row>
    <row r="135" spans="2:2" x14ac:dyDescent="0.35">
      <c r="B135" s="38"/>
    </row>
    <row r="136" spans="2:2" x14ac:dyDescent="0.35">
      <c r="B136" s="38"/>
    </row>
    <row r="137" spans="2:2" x14ac:dyDescent="0.35">
      <c r="B137" s="38"/>
    </row>
    <row r="138" spans="2:2" x14ac:dyDescent="0.35">
      <c r="B138" s="38"/>
    </row>
    <row r="139" spans="2:2" x14ac:dyDescent="0.35">
      <c r="B139" s="38"/>
    </row>
    <row r="140" spans="2:2" x14ac:dyDescent="0.35">
      <c r="B140" s="38"/>
    </row>
    <row r="141" spans="2:2" x14ac:dyDescent="0.35">
      <c r="B141" s="38"/>
    </row>
    <row r="142" spans="2:2" x14ac:dyDescent="0.35">
      <c r="B142" s="38"/>
    </row>
    <row r="143" spans="2:2" x14ac:dyDescent="0.35">
      <c r="B143" s="38"/>
    </row>
    <row r="144" spans="2:2" x14ac:dyDescent="0.35">
      <c r="B144" s="38"/>
    </row>
    <row r="145" spans="2:2" x14ac:dyDescent="0.35">
      <c r="B145" s="38"/>
    </row>
    <row r="146" spans="2:2" x14ac:dyDescent="0.35">
      <c r="B146" s="38"/>
    </row>
    <row r="147" spans="2:2" x14ac:dyDescent="0.35">
      <c r="B147" s="38"/>
    </row>
    <row r="148" spans="2:2" x14ac:dyDescent="0.35">
      <c r="B148" s="38"/>
    </row>
    <row r="149" spans="2:2" x14ac:dyDescent="0.35">
      <c r="B149" s="38"/>
    </row>
    <row r="150" spans="2:2" x14ac:dyDescent="0.35">
      <c r="B150" s="38"/>
    </row>
    <row r="151" spans="2:2" x14ac:dyDescent="0.35">
      <c r="B151" s="38"/>
    </row>
    <row r="152" spans="2:2" x14ac:dyDescent="0.35">
      <c r="B152" s="38"/>
    </row>
    <row r="153" spans="2:2" x14ac:dyDescent="0.35">
      <c r="B153" s="38"/>
    </row>
    <row r="154" spans="2:2" x14ac:dyDescent="0.35">
      <c r="B154" s="38"/>
    </row>
    <row r="155" spans="2:2" x14ac:dyDescent="0.35">
      <c r="B155" s="38"/>
    </row>
    <row r="156" spans="2:2" x14ac:dyDescent="0.35">
      <c r="B156" s="38"/>
    </row>
    <row r="157" spans="2:2" x14ac:dyDescent="0.35">
      <c r="B157" s="38"/>
    </row>
    <row r="158" spans="2:2" x14ac:dyDescent="0.35">
      <c r="B158" s="38"/>
    </row>
    <row r="159" spans="2:2" x14ac:dyDescent="0.35">
      <c r="B159" s="38"/>
    </row>
    <row r="160" spans="2:2" x14ac:dyDescent="0.35">
      <c r="B160" s="38"/>
    </row>
    <row r="161" spans="2:2" x14ac:dyDescent="0.35">
      <c r="B161" s="38"/>
    </row>
    <row r="162" spans="2:2" x14ac:dyDescent="0.35">
      <c r="B162" s="38"/>
    </row>
    <row r="163" spans="2:2" x14ac:dyDescent="0.35">
      <c r="B163" s="38"/>
    </row>
    <row r="164" spans="2:2" x14ac:dyDescent="0.35">
      <c r="B164" s="38"/>
    </row>
    <row r="165" spans="2:2" x14ac:dyDescent="0.35">
      <c r="B165" s="38"/>
    </row>
    <row r="166" spans="2:2" x14ac:dyDescent="0.35">
      <c r="B166" s="38"/>
    </row>
    <row r="167" spans="2:2" x14ac:dyDescent="0.35">
      <c r="B167" s="38"/>
    </row>
    <row r="168" spans="2:2" x14ac:dyDescent="0.35">
      <c r="B168" s="38"/>
    </row>
    <row r="169" spans="2:2" x14ac:dyDescent="0.35">
      <c r="B169" s="38"/>
    </row>
    <row r="170" spans="2:2" x14ac:dyDescent="0.35">
      <c r="B170" s="38"/>
    </row>
    <row r="171" spans="2:2" x14ac:dyDescent="0.35">
      <c r="B171" s="38"/>
    </row>
    <row r="172" spans="2:2" x14ac:dyDescent="0.35">
      <c r="B172" s="38"/>
    </row>
    <row r="173" spans="2:2" x14ac:dyDescent="0.35">
      <c r="B173" s="38"/>
    </row>
    <row r="174" spans="2:2" x14ac:dyDescent="0.35">
      <c r="B174" s="38"/>
    </row>
    <row r="175" spans="2:2" x14ac:dyDescent="0.35">
      <c r="B175" s="38"/>
    </row>
    <row r="176" spans="2:2" x14ac:dyDescent="0.35">
      <c r="B176" s="38"/>
    </row>
    <row r="177" spans="2:2" x14ac:dyDescent="0.35">
      <c r="B177" s="38"/>
    </row>
    <row r="178" spans="2:2" x14ac:dyDescent="0.35">
      <c r="B178" s="38"/>
    </row>
    <row r="179" spans="2:2" x14ac:dyDescent="0.35">
      <c r="B179" s="38"/>
    </row>
    <row r="180" spans="2:2" x14ac:dyDescent="0.35">
      <c r="B180" s="38"/>
    </row>
    <row r="181" spans="2:2" x14ac:dyDescent="0.35">
      <c r="B181" s="38"/>
    </row>
    <row r="182" spans="2:2" x14ac:dyDescent="0.35">
      <c r="B182" s="38"/>
    </row>
    <row r="183" spans="2:2" x14ac:dyDescent="0.35">
      <c r="B183" s="38"/>
    </row>
    <row r="184" spans="2:2" x14ac:dyDescent="0.35">
      <c r="B184" s="38"/>
    </row>
    <row r="185" spans="2:2" x14ac:dyDescent="0.35">
      <c r="B185" s="38"/>
    </row>
    <row r="186" spans="2:2" x14ac:dyDescent="0.35">
      <c r="B186" s="38"/>
    </row>
    <row r="187" spans="2:2" x14ac:dyDescent="0.35">
      <c r="B187" s="38"/>
    </row>
    <row r="188" spans="2:2" x14ac:dyDescent="0.35">
      <c r="B188" s="38"/>
    </row>
    <row r="189" spans="2:2" x14ac:dyDescent="0.35">
      <c r="B189" s="38"/>
    </row>
    <row r="190" spans="2:2" x14ac:dyDescent="0.35">
      <c r="B190" s="38"/>
    </row>
    <row r="191" spans="2:2" x14ac:dyDescent="0.35">
      <c r="B191" s="38"/>
    </row>
    <row r="192" spans="2:2" x14ac:dyDescent="0.35">
      <c r="B192" s="38"/>
    </row>
    <row r="193" spans="2:2" x14ac:dyDescent="0.35">
      <c r="B193" s="38"/>
    </row>
    <row r="194" spans="2:2" x14ac:dyDescent="0.35">
      <c r="B194" s="38"/>
    </row>
    <row r="195" spans="2:2" x14ac:dyDescent="0.35">
      <c r="B195" s="38"/>
    </row>
    <row r="196" spans="2:2" x14ac:dyDescent="0.35">
      <c r="B196" s="38"/>
    </row>
    <row r="197" spans="2:2" x14ac:dyDescent="0.35">
      <c r="B197" s="38"/>
    </row>
    <row r="198" spans="2:2" x14ac:dyDescent="0.35">
      <c r="B198" s="38"/>
    </row>
    <row r="199" spans="2:2" x14ac:dyDescent="0.35">
      <c r="B199" s="38"/>
    </row>
    <row r="200" spans="2:2" x14ac:dyDescent="0.35">
      <c r="B200" s="38"/>
    </row>
    <row r="201" spans="2:2" x14ac:dyDescent="0.35">
      <c r="B201" s="38"/>
    </row>
    <row r="202" spans="2:2" x14ac:dyDescent="0.35">
      <c r="B202" s="38"/>
    </row>
    <row r="203" spans="2:2" x14ac:dyDescent="0.35">
      <c r="B203" s="38"/>
    </row>
    <row r="204" spans="2:2" x14ac:dyDescent="0.35">
      <c r="B204" s="38"/>
    </row>
    <row r="205" spans="2:2" x14ac:dyDescent="0.35">
      <c r="B205" s="38"/>
    </row>
    <row r="206" spans="2:2" x14ac:dyDescent="0.35">
      <c r="B206" s="38"/>
    </row>
    <row r="207" spans="2:2" x14ac:dyDescent="0.35">
      <c r="B207" s="38"/>
    </row>
    <row r="208" spans="2:2" x14ac:dyDescent="0.35">
      <c r="B208" s="38"/>
    </row>
    <row r="209" spans="2:2" x14ac:dyDescent="0.35">
      <c r="B209" s="38"/>
    </row>
    <row r="210" spans="2:2" x14ac:dyDescent="0.35">
      <c r="B210" s="38"/>
    </row>
    <row r="211" spans="2:2" x14ac:dyDescent="0.35">
      <c r="B211" s="38"/>
    </row>
    <row r="212" spans="2:2" x14ac:dyDescent="0.35">
      <c r="B212" s="38"/>
    </row>
    <row r="213" spans="2:2" x14ac:dyDescent="0.35">
      <c r="B213" s="38"/>
    </row>
    <row r="214" spans="2:2" x14ac:dyDescent="0.35">
      <c r="B214" s="38"/>
    </row>
    <row r="215" spans="2:2" x14ac:dyDescent="0.35">
      <c r="B215" s="38"/>
    </row>
    <row r="216" spans="2:2" x14ac:dyDescent="0.35">
      <c r="B216" s="38"/>
    </row>
    <row r="217" spans="2:2" x14ac:dyDescent="0.35">
      <c r="B217" s="38"/>
    </row>
    <row r="218" spans="2:2" x14ac:dyDescent="0.35">
      <c r="B218" s="38"/>
    </row>
    <row r="219" spans="2:2" x14ac:dyDescent="0.35">
      <c r="B219" s="38"/>
    </row>
    <row r="220" spans="2:2" x14ac:dyDescent="0.35">
      <c r="B220" s="38"/>
    </row>
    <row r="221" spans="2:2" x14ac:dyDescent="0.35">
      <c r="B221" s="38"/>
    </row>
    <row r="222" spans="2:2" x14ac:dyDescent="0.35">
      <c r="B222" s="38"/>
    </row>
    <row r="223" spans="2:2" x14ac:dyDescent="0.35">
      <c r="B223" s="38"/>
    </row>
    <row r="224" spans="2:2" x14ac:dyDescent="0.35">
      <c r="B224" s="38"/>
    </row>
    <row r="225" spans="2:2" x14ac:dyDescent="0.35">
      <c r="B225" s="38"/>
    </row>
    <row r="226" spans="2:2" x14ac:dyDescent="0.35">
      <c r="B226" s="38"/>
    </row>
    <row r="227" spans="2:2" x14ac:dyDescent="0.35">
      <c r="B227" s="38"/>
    </row>
    <row r="228" spans="2:2" x14ac:dyDescent="0.35">
      <c r="B228" s="38"/>
    </row>
    <row r="229" spans="2:2" x14ac:dyDescent="0.35">
      <c r="B229" s="38"/>
    </row>
    <row r="230" spans="2:2" x14ac:dyDescent="0.35">
      <c r="B230" s="38"/>
    </row>
    <row r="231" spans="2:2" x14ac:dyDescent="0.35">
      <c r="B231" s="38"/>
    </row>
    <row r="232" spans="2:2" x14ac:dyDescent="0.35">
      <c r="B232" s="38"/>
    </row>
    <row r="233" spans="2:2" x14ac:dyDescent="0.35">
      <c r="B233" s="38"/>
    </row>
    <row r="234" spans="2:2" x14ac:dyDescent="0.35">
      <c r="B234" s="38"/>
    </row>
    <row r="235" spans="2:2" x14ac:dyDescent="0.35">
      <c r="B235" s="38"/>
    </row>
    <row r="236" spans="2:2" x14ac:dyDescent="0.35">
      <c r="B236" s="38"/>
    </row>
    <row r="237" spans="2:2" x14ac:dyDescent="0.35">
      <c r="B237" s="38"/>
    </row>
    <row r="238" spans="2:2" x14ac:dyDescent="0.35">
      <c r="B238" s="38"/>
    </row>
    <row r="239" spans="2:2" x14ac:dyDescent="0.35">
      <c r="B239" s="38"/>
    </row>
    <row r="240" spans="2:2" x14ac:dyDescent="0.35">
      <c r="B240" s="38"/>
    </row>
    <row r="241" spans="2:2" x14ac:dyDescent="0.35">
      <c r="B241" s="38"/>
    </row>
    <row r="242" spans="2:2" x14ac:dyDescent="0.35">
      <c r="B242" s="38"/>
    </row>
    <row r="243" spans="2:2" x14ac:dyDescent="0.35">
      <c r="B243" s="38"/>
    </row>
    <row r="244" spans="2:2" x14ac:dyDescent="0.35">
      <c r="B244" s="38"/>
    </row>
    <row r="245" spans="2:2" x14ac:dyDescent="0.35">
      <c r="B245" s="38"/>
    </row>
    <row r="246" spans="2:2" x14ac:dyDescent="0.35">
      <c r="B246" s="38"/>
    </row>
    <row r="247" spans="2:2" x14ac:dyDescent="0.35">
      <c r="B247" s="38"/>
    </row>
    <row r="248" spans="2:2" x14ac:dyDescent="0.35">
      <c r="B248" s="38"/>
    </row>
    <row r="249" spans="2:2" x14ac:dyDescent="0.35">
      <c r="B249" s="38"/>
    </row>
    <row r="250" spans="2:2" x14ac:dyDescent="0.35">
      <c r="B250" s="38"/>
    </row>
    <row r="251" spans="2:2" x14ac:dyDescent="0.35">
      <c r="B251" s="38"/>
    </row>
    <row r="252" spans="2:2" x14ac:dyDescent="0.35">
      <c r="B252" s="38"/>
    </row>
    <row r="253" spans="2:2" x14ac:dyDescent="0.35">
      <c r="B253" s="38"/>
    </row>
    <row r="254" spans="2:2" x14ac:dyDescent="0.35">
      <c r="B254" s="38"/>
    </row>
    <row r="255" spans="2:2" x14ac:dyDescent="0.35">
      <c r="B255" s="38"/>
    </row>
    <row r="256" spans="2:2" x14ac:dyDescent="0.35">
      <c r="B256" s="38"/>
    </row>
    <row r="257" spans="2:2" x14ac:dyDescent="0.35">
      <c r="B257" s="38"/>
    </row>
    <row r="258" spans="2:2" x14ac:dyDescent="0.35">
      <c r="B258" s="38"/>
    </row>
    <row r="259" spans="2:2" x14ac:dyDescent="0.35">
      <c r="B259" s="38"/>
    </row>
    <row r="260" spans="2:2" x14ac:dyDescent="0.35">
      <c r="B260" s="38"/>
    </row>
    <row r="261" spans="2:2" x14ac:dyDescent="0.35">
      <c r="B261" s="38"/>
    </row>
    <row r="262" spans="2:2" x14ac:dyDescent="0.35">
      <c r="B262" s="38"/>
    </row>
    <row r="263" spans="2:2" x14ac:dyDescent="0.35">
      <c r="B263" s="38"/>
    </row>
    <row r="264" spans="2:2" x14ac:dyDescent="0.35">
      <c r="B264" s="38"/>
    </row>
    <row r="265" spans="2:2" x14ac:dyDescent="0.35">
      <c r="B265" s="38"/>
    </row>
    <row r="266" spans="2:2" x14ac:dyDescent="0.35">
      <c r="B266" s="38"/>
    </row>
    <row r="267" spans="2:2" x14ac:dyDescent="0.35">
      <c r="B267" s="38"/>
    </row>
    <row r="268" spans="2:2" x14ac:dyDescent="0.35">
      <c r="B268" s="38"/>
    </row>
    <row r="269" spans="2:2" x14ac:dyDescent="0.35">
      <c r="B269" s="38"/>
    </row>
    <row r="270" spans="2:2" x14ac:dyDescent="0.35">
      <c r="B270" s="38"/>
    </row>
    <row r="271" spans="2:2" x14ac:dyDescent="0.35">
      <c r="B271" s="38"/>
    </row>
    <row r="272" spans="2:2" x14ac:dyDescent="0.35">
      <c r="B272" s="38"/>
    </row>
    <row r="273" spans="2:2" x14ac:dyDescent="0.35">
      <c r="B273" s="38"/>
    </row>
    <row r="274" spans="2:2" x14ac:dyDescent="0.35">
      <c r="B274" s="38"/>
    </row>
    <row r="275" spans="2:2" x14ac:dyDescent="0.35">
      <c r="B275" s="38"/>
    </row>
    <row r="276" spans="2:2" x14ac:dyDescent="0.35">
      <c r="B276" s="38"/>
    </row>
    <row r="277" spans="2:2" x14ac:dyDescent="0.35">
      <c r="B277" s="38"/>
    </row>
    <row r="278" spans="2:2" x14ac:dyDescent="0.35">
      <c r="B278" s="38"/>
    </row>
    <row r="279" spans="2:2" x14ac:dyDescent="0.35">
      <c r="B279" s="38"/>
    </row>
    <row r="280" spans="2:2" x14ac:dyDescent="0.35">
      <c r="B280" s="38"/>
    </row>
    <row r="281" spans="2:2" x14ac:dyDescent="0.35">
      <c r="B281" s="38"/>
    </row>
    <row r="282" spans="2:2" x14ac:dyDescent="0.35">
      <c r="B282" s="38"/>
    </row>
    <row r="283" spans="2:2" x14ac:dyDescent="0.35">
      <c r="B283" s="38"/>
    </row>
    <row r="284" spans="2:2" x14ac:dyDescent="0.35">
      <c r="B284" s="38"/>
    </row>
    <row r="285" spans="2:2" x14ac:dyDescent="0.35">
      <c r="B285" s="38"/>
    </row>
    <row r="286" spans="2:2" x14ac:dyDescent="0.35">
      <c r="B286" s="38"/>
    </row>
    <row r="287" spans="2:2" x14ac:dyDescent="0.35">
      <c r="B287" s="38"/>
    </row>
    <row r="288" spans="2:2" x14ac:dyDescent="0.35">
      <c r="B288" s="38"/>
    </row>
    <row r="289" spans="2:2" x14ac:dyDescent="0.35">
      <c r="B289" s="38"/>
    </row>
    <row r="290" spans="2:2" x14ac:dyDescent="0.35">
      <c r="B290" s="38"/>
    </row>
    <row r="291" spans="2:2" x14ac:dyDescent="0.35">
      <c r="B291" s="38"/>
    </row>
    <row r="292" spans="2:2" x14ac:dyDescent="0.35">
      <c r="B292" s="38"/>
    </row>
    <row r="293" spans="2:2" x14ac:dyDescent="0.35">
      <c r="B293" s="38"/>
    </row>
    <row r="294" spans="2:2" x14ac:dyDescent="0.35">
      <c r="B294" s="38"/>
    </row>
    <row r="295" spans="2:2" x14ac:dyDescent="0.35">
      <c r="B295" s="38"/>
    </row>
    <row r="296" spans="2:2" x14ac:dyDescent="0.35">
      <c r="B296" s="38"/>
    </row>
    <row r="297" spans="2:2" x14ac:dyDescent="0.35">
      <c r="B297" s="38"/>
    </row>
    <row r="298" spans="2:2" x14ac:dyDescent="0.35">
      <c r="B298" s="38"/>
    </row>
    <row r="299" spans="2:2" x14ac:dyDescent="0.35">
      <c r="B299" s="38"/>
    </row>
    <row r="300" spans="2:2" x14ac:dyDescent="0.35">
      <c r="B300" s="38"/>
    </row>
    <row r="301" spans="2:2" x14ac:dyDescent="0.35">
      <c r="B301" s="38"/>
    </row>
    <row r="302" spans="2:2" x14ac:dyDescent="0.35">
      <c r="B302" s="38"/>
    </row>
    <row r="303" spans="2:2" x14ac:dyDescent="0.35">
      <c r="B303" s="38"/>
    </row>
    <row r="304" spans="2:2" x14ac:dyDescent="0.35">
      <c r="B304" s="38"/>
    </row>
    <row r="305" spans="2:2" x14ac:dyDescent="0.35">
      <c r="B305" s="38"/>
    </row>
    <row r="306" spans="2:2" x14ac:dyDescent="0.35">
      <c r="B306" s="38"/>
    </row>
    <row r="307" spans="2:2" x14ac:dyDescent="0.35">
      <c r="B307" s="38"/>
    </row>
    <row r="308" spans="2:2" x14ac:dyDescent="0.35">
      <c r="B308" s="38"/>
    </row>
    <row r="309" spans="2:2" x14ac:dyDescent="0.35">
      <c r="B309" s="38"/>
    </row>
    <row r="310" spans="2:2" x14ac:dyDescent="0.35">
      <c r="B310" s="38"/>
    </row>
    <row r="311" spans="2:2" x14ac:dyDescent="0.35">
      <c r="B311" s="38"/>
    </row>
    <row r="312" spans="2:2" x14ac:dyDescent="0.35">
      <c r="B312" s="38"/>
    </row>
    <row r="313" spans="2:2" x14ac:dyDescent="0.35">
      <c r="B313" s="38"/>
    </row>
    <row r="314" spans="2:2" x14ac:dyDescent="0.35">
      <c r="B314" s="38"/>
    </row>
    <row r="315" spans="2:2" x14ac:dyDescent="0.35">
      <c r="B315" s="38"/>
    </row>
    <row r="316" spans="2:2" x14ac:dyDescent="0.35">
      <c r="B316" s="38"/>
    </row>
    <row r="317" spans="2:2" x14ac:dyDescent="0.35">
      <c r="B317" s="38"/>
    </row>
    <row r="318" spans="2:2" x14ac:dyDescent="0.35">
      <c r="B318" s="38"/>
    </row>
    <row r="319" spans="2:2" x14ac:dyDescent="0.35">
      <c r="B319" s="38"/>
    </row>
    <row r="320" spans="2:2" x14ac:dyDescent="0.35">
      <c r="B320" s="38"/>
    </row>
    <row r="321" spans="2:2" x14ac:dyDescent="0.35">
      <c r="B321" s="38"/>
    </row>
    <row r="322" spans="2:2" x14ac:dyDescent="0.35">
      <c r="B322" s="38"/>
    </row>
    <row r="323" spans="2:2" x14ac:dyDescent="0.35">
      <c r="B323" s="38"/>
    </row>
    <row r="324" spans="2:2" x14ac:dyDescent="0.35">
      <c r="B324" s="38"/>
    </row>
    <row r="325" spans="2:2" x14ac:dyDescent="0.35">
      <c r="B325" s="38"/>
    </row>
    <row r="326" spans="2:2" x14ac:dyDescent="0.35">
      <c r="B326" s="38"/>
    </row>
    <row r="327" spans="2:2" x14ac:dyDescent="0.35">
      <c r="B327" s="38"/>
    </row>
    <row r="328" spans="2:2" x14ac:dyDescent="0.35">
      <c r="B328" s="38"/>
    </row>
    <row r="329" spans="2:2" x14ac:dyDescent="0.35">
      <c r="B329" s="38"/>
    </row>
    <row r="330" spans="2:2" x14ac:dyDescent="0.35">
      <c r="B330" s="38"/>
    </row>
    <row r="331" spans="2:2" x14ac:dyDescent="0.35">
      <c r="B331" s="38"/>
    </row>
    <row r="332" spans="2:2" x14ac:dyDescent="0.35">
      <c r="B332" s="38"/>
    </row>
    <row r="333" spans="2:2" x14ac:dyDescent="0.35">
      <c r="B333" s="38"/>
    </row>
    <row r="334" spans="2:2" x14ac:dyDescent="0.35">
      <c r="B334" s="38"/>
    </row>
    <row r="335" spans="2:2" x14ac:dyDescent="0.35">
      <c r="B335" s="38"/>
    </row>
    <row r="336" spans="2:2" x14ac:dyDescent="0.35">
      <c r="B336" s="38"/>
    </row>
    <row r="337" spans="2:2" x14ac:dyDescent="0.35">
      <c r="B337" s="38"/>
    </row>
    <row r="338" spans="2:2" x14ac:dyDescent="0.35">
      <c r="B338" s="38"/>
    </row>
    <row r="339" spans="2:2" x14ac:dyDescent="0.35">
      <c r="B339" s="38"/>
    </row>
    <row r="340" spans="2:2" x14ac:dyDescent="0.35">
      <c r="B340" s="38"/>
    </row>
    <row r="341" spans="2:2" x14ac:dyDescent="0.35">
      <c r="B341" s="38"/>
    </row>
    <row r="342" spans="2:2" x14ac:dyDescent="0.35">
      <c r="B342" s="38"/>
    </row>
    <row r="343" spans="2:2" x14ac:dyDescent="0.35">
      <c r="B343" s="38"/>
    </row>
    <row r="344" spans="2:2" x14ac:dyDescent="0.35">
      <c r="B344" s="38"/>
    </row>
    <row r="345" spans="2:2" x14ac:dyDescent="0.35">
      <c r="B345" s="38"/>
    </row>
    <row r="346" spans="2:2" x14ac:dyDescent="0.35">
      <c r="B346" s="38"/>
    </row>
    <row r="347" spans="2:2" x14ac:dyDescent="0.35">
      <c r="B347" s="38"/>
    </row>
    <row r="348" spans="2:2" x14ac:dyDescent="0.35">
      <c r="B348" s="38"/>
    </row>
    <row r="349" spans="2:2" x14ac:dyDescent="0.35">
      <c r="B349" s="38"/>
    </row>
    <row r="350" spans="2:2" x14ac:dyDescent="0.35">
      <c r="B350" s="38"/>
    </row>
    <row r="351" spans="2:2" x14ac:dyDescent="0.35">
      <c r="B351" s="38"/>
    </row>
    <row r="352" spans="2:2" x14ac:dyDescent="0.35">
      <c r="B352" s="38"/>
    </row>
    <row r="353" spans="2:2" x14ac:dyDescent="0.35">
      <c r="B353" s="38"/>
    </row>
    <row r="354" spans="2:2" x14ac:dyDescent="0.35">
      <c r="B354" s="38"/>
    </row>
    <row r="355" spans="2:2" x14ac:dyDescent="0.35">
      <c r="B355" s="38"/>
    </row>
    <row r="356" spans="2:2" x14ac:dyDescent="0.35">
      <c r="B356" s="38"/>
    </row>
    <row r="357" spans="2:2" x14ac:dyDescent="0.35">
      <c r="B357" s="38"/>
    </row>
    <row r="358" spans="2:2" x14ac:dyDescent="0.35">
      <c r="B358" s="38"/>
    </row>
    <row r="359" spans="2:2" x14ac:dyDescent="0.35">
      <c r="B359" s="38"/>
    </row>
    <row r="360" spans="2:2" x14ac:dyDescent="0.35">
      <c r="B360" s="38"/>
    </row>
    <row r="361" spans="2:2" x14ac:dyDescent="0.35">
      <c r="B361" s="38"/>
    </row>
    <row r="362" spans="2:2" x14ac:dyDescent="0.35">
      <c r="B362" s="38"/>
    </row>
    <row r="363" spans="2:2" x14ac:dyDescent="0.35">
      <c r="B363" s="38"/>
    </row>
    <row r="364" spans="2:2" x14ac:dyDescent="0.35">
      <c r="B364" s="38"/>
    </row>
    <row r="365" spans="2:2" x14ac:dyDescent="0.35">
      <c r="B365" s="38"/>
    </row>
    <row r="366" spans="2:2" x14ac:dyDescent="0.35">
      <c r="B366" s="38"/>
    </row>
    <row r="367" spans="2:2" x14ac:dyDescent="0.35">
      <c r="B367" s="38"/>
    </row>
    <row r="368" spans="2:2" x14ac:dyDescent="0.35">
      <c r="B368" s="38"/>
    </row>
    <row r="369" spans="2:2" x14ac:dyDescent="0.35">
      <c r="B369" s="38"/>
    </row>
    <row r="370" spans="2:2" x14ac:dyDescent="0.35">
      <c r="B370" s="38"/>
    </row>
    <row r="371" spans="2:2" x14ac:dyDescent="0.35">
      <c r="B371" s="38"/>
    </row>
    <row r="372" spans="2:2" x14ac:dyDescent="0.35">
      <c r="B372" s="38"/>
    </row>
    <row r="373" spans="2:2" x14ac:dyDescent="0.35">
      <c r="B373" s="38"/>
    </row>
    <row r="374" spans="2:2" x14ac:dyDescent="0.35">
      <c r="B374" s="38"/>
    </row>
    <row r="375" spans="2:2" x14ac:dyDescent="0.35">
      <c r="B375" s="38"/>
    </row>
    <row r="376" spans="2:2" x14ac:dyDescent="0.35">
      <c r="B376" s="38"/>
    </row>
    <row r="377" spans="2:2" x14ac:dyDescent="0.35">
      <c r="B377" s="38"/>
    </row>
    <row r="378" spans="2:2" x14ac:dyDescent="0.35">
      <c r="B378" s="38"/>
    </row>
    <row r="379" spans="2:2" x14ac:dyDescent="0.35">
      <c r="B379" s="38"/>
    </row>
    <row r="380" spans="2:2" x14ac:dyDescent="0.35">
      <c r="B380" s="38"/>
    </row>
    <row r="381" spans="2:2" x14ac:dyDescent="0.35">
      <c r="B381" s="38"/>
    </row>
    <row r="382" spans="2:2" x14ac:dyDescent="0.35">
      <c r="B382" s="38"/>
    </row>
    <row r="383" spans="2:2" x14ac:dyDescent="0.35">
      <c r="B383" s="38"/>
    </row>
    <row r="384" spans="2:2" x14ac:dyDescent="0.35">
      <c r="B384" s="38"/>
    </row>
    <row r="385" spans="2:2" x14ac:dyDescent="0.35">
      <c r="B385" s="38"/>
    </row>
    <row r="386" spans="2:2" x14ac:dyDescent="0.35">
      <c r="B386" s="38"/>
    </row>
    <row r="387" spans="2:2" x14ac:dyDescent="0.35">
      <c r="B387" s="38"/>
    </row>
    <row r="388" spans="2:2" x14ac:dyDescent="0.35">
      <c r="B388" s="38"/>
    </row>
    <row r="389" spans="2:2" x14ac:dyDescent="0.35">
      <c r="B389" s="38"/>
    </row>
    <row r="390" spans="2:2" x14ac:dyDescent="0.35">
      <c r="B390" s="38"/>
    </row>
    <row r="391" spans="2:2" x14ac:dyDescent="0.35">
      <c r="B391" s="38"/>
    </row>
    <row r="392" spans="2:2" x14ac:dyDescent="0.35">
      <c r="B392" s="38"/>
    </row>
    <row r="393" spans="2:2" x14ac:dyDescent="0.35">
      <c r="B393" s="38"/>
    </row>
    <row r="394" spans="2:2" x14ac:dyDescent="0.35">
      <c r="B394" s="38"/>
    </row>
    <row r="395" spans="2:2" x14ac:dyDescent="0.35">
      <c r="B395" s="38"/>
    </row>
    <row r="396" spans="2:2" x14ac:dyDescent="0.35">
      <c r="B396" s="38"/>
    </row>
    <row r="397" spans="2:2" x14ac:dyDescent="0.35">
      <c r="B397" s="38"/>
    </row>
    <row r="398" spans="2:2" x14ac:dyDescent="0.35">
      <c r="B398" s="38"/>
    </row>
    <row r="399" spans="2:2" x14ac:dyDescent="0.35">
      <c r="B399" s="38"/>
    </row>
    <row r="400" spans="2:2" x14ac:dyDescent="0.35">
      <c r="B400" s="38"/>
    </row>
    <row r="401" spans="2:2" x14ac:dyDescent="0.35">
      <c r="B401" s="38"/>
    </row>
    <row r="402" spans="2:2" x14ac:dyDescent="0.35">
      <c r="B402" s="38"/>
    </row>
    <row r="403" spans="2:2" x14ac:dyDescent="0.35">
      <c r="B403" s="38"/>
    </row>
    <row r="404" spans="2:2" x14ac:dyDescent="0.35">
      <c r="B404" s="38"/>
    </row>
    <row r="405" spans="2:2" x14ac:dyDescent="0.35">
      <c r="B405" s="38"/>
    </row>
    <row r="406" spans="2:2" x14ac:dyDescent="0.35">
      <c r="B406" s="38"/>
    </row>
    <row r="407" spans="2:2" x14ac:dyDescent="0.35">
      <c r="B407" s="38"/>
    </row>
    <row r="408" spans="2:2" x14ac:dyDescent="0.35">
      <c r="B408" s="38"/>
    </row>
    <row r="409" spans="2:2" x14ac:dyDescent="0.35">
      <c r="B409" s="38"/>
    </row>
    <row r="410" spans="2:2" x14ac:dyDescent="0.35">
      <c r="B410" s="38"/>
    </row>
    <row r="411" spans="2:2" x14ac:dyDescent="0.35">
      <c r="B411" s="38"/>
    </row>
    <row r="412" spans="2:2" x14ac:dyDescent="0.35">
      <c r="B412" s="38"/>
    </row>
    <row r="413" spans="2:2" x14ac:dyDescent="0.35">
      <c r="B413" s="38"/>
    </row>
    <row r="414" spans="2:2" x14ac:dyDescent="0.35">
      <c r="B414" s="38"/>
    </row>
    <row r="415" spans="2:2" x14ac:dyDescent="0.35">
      <c r="B415" s="38"/>
    </row>
    <row r="416" spans="2:2" x14ac:dyDescent="0.35">
      <c r="B416" s="38"/>
    </row>
    <row r="417" spans="2:2" x14ac:dyDescent="0.35">
      <c r="B417" s="38"/>
    </row>
    <row r="418" spans="2:2" x14ac:dyDescent="0.35">
      <c r="B418" s="38"/>
    </row>
    <row r="419" spans="2:2" x14ac:dyDescent="0.35">
      <c r="B419" s="38"/>
    </row>
    <row r="420" spans="2:2" x14ac:dyDescent="0.35">
      <c r="B420" s="38"/>
    </row>
    <row r="421" spans="2:2" x14ac:dyDescent="0.35">
      <c r="B421" s="38"/>
    </row>
    <row r="422" spans="2:2" x14ac:dyDescent="0.35">
      <c r="B422" s="38"/>
    </row>
    <row r="423" spans="2:2" x14ac:dyDescent="0.35">
      <c r="B423" s="38"/>
    </row>
    <row r="424" spans="2:2" x14ac:dyDescent="0.35">
      <c r="B424" s="38"/>
    </row>
    <row r="425" spans="2:2" x14ac:dyDescent="0.35">
      <c r="B425" s="38"/>
    </row>
    <row r="426" spans="2:2" x14ac:dyDescent="0.35">
      <c r="B426" s="38"/>
    </row>
    <row r="427" spans="2:2" x14ac:dyDescent="0.35">
      <c r="B427" s="38"/>
    </row>
    <row r="428" spans="2:2" x14ac:dyDescent="0.35">
      <c r="B428" s="38"/>
    </row>
    <row r="429" spans="2:2" x14ac:dyDescent="0.35">
      <c r="B429" s="38"/>
    </row>
    <row r="430" spans="2:2" x14ac:dyDescent="0.35">
      <c r="B430" s="38"/>
    </row>
    <row r="431" spans="2:2" x14ac:dyDescent="0.35">
      <c r="B431" s="38"/>
    </row>
    <row r="432" spans="2:2" x14ac:dyDescent="0.35">
      <c r="B432" s="38"/>
    </row>
    <row r="433" spans="2:2" x14ac:dyDescent="0.35">
      <c r="B433" s="38"/>
    </row>
    <row r="434" spans="2:2" x14ac:dyDescent="0.35">
      <c r="B434" s="38"/>
    </row>
    <row r="435" spans="2:2" x14ac:dyDescent="0.35">
      <c r="B435" s="38"/>
    </row>
    <row r="436" spans="2:2" x14ac:dyDescent="0.35">
      <c r="B436" s="38"/>
    </row>
    <row r="437" spans="2:2" x14ac:dyDescent="0.35">
      <c r="B437" s="38"/>
    </row>
    <row r="438" spans="2:2" x14ac:dyDescent="0.35">
      <c r="B438" s="38"/>
    </row>
    <row r="439" spans="2:2" x14ac:dyDescent="0.35">
      <c r="B439" s="38"/>
    </row>
    <row r="440" spans="2:2" x14ac:dyDescent="0.35">
      <c r="B440" s="38"/>
    </row>
    <row r="441" spans="2:2" x14ac:dyDescent="0.35">
      <c r="B441" s="38"/>
    </row>
    <row r="442" spans="2:2" x14ac:dyDescent="0.35">
      <c r="B442" s="38"/>
    </row>
    <row r="443" spans="2:2" x14ac:dyDescent="0.35">
      <c r="B443" s="38"/>
    </row>
    <row r="444" spans="2:2" x14ac:dyDescent="0.35">
      <c r="B444" s="38"/>
    </row>
    <row r="445" spans="2:2" x14ac:dyDescent="0.35">
      <c r="B445" s="38"/>
    </row>
    <row r="446" spans="2:2" x14ac:dyDescent="0.35">
      <c r="B446" s="38"/>
    </row>
    <row r="447" spans="2:2" x14ac:dyDescent="0.35">
      <c r="B447" s="38"/>
    </row>
    <row r="448" spans="2:2" x14ac:dyDescent="0.35">
      <c r="B448" s="38"/>
    </row>
    <row r="449" spans="2:2" x14ac:dyDescent="0.35">
      <c r="B449" s="38"/>
    </row>
    <row r="450" spans="2:2" x14ac:dyDescent="0.35">
      <c r="B450" s="38"/>
    </row>
    <row r="451" spans="2:2" x14ac:dyDescent="0.35">
      <c r="B451" s="38"/>
    </row>
    <row r="452" spans="2:2" x14ac:dyDescent="0.35">
      <c r="B452" s="38"/>
    </row>
    <row r="453" spans="2:2" x14ac:dyDescent="0.35">
      <c r="B453" s="38"/>
    </row>
    <row r="454" spans="2:2" x14ac:dyDescent="0.35">
      <c r="B454" s="38"/>
    </row>
    <row r="455" spans="2:2" x14ac:dyDescent="0.35">
      <c r="B455" s="38"/>
    </row>
    <row r="456" spans="2:2" x14ac:dyDescent="0.35">
      <c r="B456" s="38"/>
    </row>
    <row r="457" spans="2:2" x14ac:dyDescent="0.35">
      <c r="B457" s="38"/>
    </row>
    <row r="458" spans="2:2" x14ac:dyDescent="0.35">
      <c r="B458" s="38"/>
    </row>
    <row r="459" spans="2:2" x14ac:dyDescent="0.35">
      <c r="B459" s="38"/>
    </row>
    <row r="460" spans="2:2" x14ac:dyDescent="0.35">
      <c r="B460" s="38"/>
    </row>
    <row r="461" spans="2:2" x14ac:dyDescent="0.35">
      <c r="B461" s="38"/>
    </row>
    <row r="462" spans="2:2" x14ac:dyDescent="0.35">
      <c r="B462" s="38"/>
    </row>
    <row r="463" spans="2:2" x14ac:dyDescent="0.35">
      <c r="B463" s="38"/>
    </row>
    <row r="464" spans="2:2" x14ac:dyDescent="0.35">
      <c r="B464" s="38"/>
    </row>
    <row r="465" spans="2:2" x14ac:dyDescent="0.35">
      <c r="B465" s="38"/>
    </row>
    <row r="466" spans="2:2" x14ac:dyDescent="0.35">
      <c r="B466" s="38"/>
    </row>
    <row r="467" spans="2:2" x14ac:dyDescent="0.35">
      <c r="B467" s="38"/>
    </row>
    <row r="468" spans="2:2" x14ac:dyDescent="0.35">
      <c r="B468" s="38"/>
    </row>
    <row r="469" spans="2:2" x14ac:dyDescent="0.35">
      <c r="B469" s="38"/>
    </row>
    <row r="470" spans="2:2" x14ac:dyDescent="0.35">
      <c r="B470" s="38"/>
    </row>
    <row r="471" spans="2:2" x14ac:dyDescent="0.35">
      <c r="B471" s="38"/>
    </row>
    <row r="472" spans="2:2" x14ac:dyDescent="0.35">
      <c r="B472" s="38"/>
    </row>
    <row r="473" spans="2:2" x14ac:dyDescent="0.35">
      <c r="B473" s="38"/>
    </row>
    <row r="474" spans="2:2" x14ac:dyDescent="0.35">
      <c r="B474" s="38"/>
    </row>
    <row r="475" spans="2:2" x14ac:dyDescent="0.35">
      <c r="B475" s="38"/>
    </row>
    <row r="476" spans="2:2" x14ac:dyDescent="0.35">
      <c r="B476" s="38"/>
    </row>
    <row r="477" spans="2:2" x14ac:dyDescent="0.35">
      <c r="B477" s="38"/>
    </row>
    <row r="478" spans="2:2" x14ac:dyDescent="0.35">
      <c r="B478" s="38"/>
    </row>
    <row r="479" spans="2:2" x14ac:dyDescent="0.35">
      <c r="B479" s="38"/>
    </row>
    <row r="480" spans="2:2" x14ac:dyDescent="0.35">
      <c r="B480" s="38"/>
    </row>
    <row r="481" spans="2:2" x14ac:dyDescent="0.35">
      <c r="B481" s="38"/>
    </row>
    <row r="482" spans="2:2" x14ac:dyDescent="0.35">
      <c r="B482" s="38"/>
    </row>
    <row r="483" spans="2:2" x14ac:dyDescent="0.35">
      <c r="B483" s="38"/>
    </row>
    <row r="484" spans="2:2" x14ac:dyDescent="0.35">
      <c r="B484" s="38"/>
    </row>
    <row r="485" spans="2:2" x14ac:dyDescent="0.35">
      <c r="B485" s="38"/>
    </row>
    <row r="486" spans="2:2" x14ac:dyDescent="0.35">
      <c r="B486" s="38"/>
    </row>
    <row r="487" spans="2:2" x14ac:dyDescent="0.35">
      <c r="B487" s="38"/>
    </row>
    <row r="488" spans="2:2" x14ac:dyDescent="0.35">
      <c r="B488" s="38"/>
    </row>
    <row r="489" spans="2:2" x14ac:dyDescent="0.35">
      <c r="B489" s="38"/>
    </row>
    <row r="490" spans="2:2" x14ac:dyDescent="0.35">
      <c r="B490" s="38"/>
    </row>
    <row r="491" spans="2:2" x14ac:dyDescent="0.35">
      <c r="B491" s="38"/>
    </row>
    <row r="492" spans="2:2" x14ac:dyDescent="0.35">
      <c r="B492" s="38"/>
    </row>
    <row r="493" spans="2:2" x14ac:dyDescent="0.35">
      <c r="B493" s="38"/>
    </row>
    <row r="494" spans="2:2" x14ac:dyDescent="0.35">
      <c r="B494" s="38"/>
    </row>
    <row r="495" spans="2:2" x14ac:dyDescent="0.35">
      <c r="B495" s="38"/>
    </row>
    <row r="496" spans="2:2" x14ac:dyDescent="0.35">
      <c r="B496" s="38"/>
    </row>
    <row r="497" spans="2:2" x14ac:dyDescent="0.35">
      <c r="B497" s="38"/>
    </row>
    <row r="498" spans="2:2" x14ac:dyDescent="0.35">
      <c r="B498" s="38"/>
    </row>
    <row r="499" spans="2:2" x14ac:dyDescent="0.35">
      <c r="B499" s="38"/>
    </row>
    <row r="500" spans="2:2" x14ac:dyDescent="0.35">
      <c r="B500" s="38"/>
    </row>
    <row r="501" spans="2:2" x14ac:dyDescent="0.35">
      <c r="B501" s="38"/>
    </row>
    <row r="502" spans="2:2" x14ac:dyDescent="0.35">
      <c r="B502" s="38"/>
    </row>
    <row r="503" spans="2:2" x14ac:dyDescent="0.35">
      <c r="B503" s="38"/>
    </row>
    <row r="504" spans="2:2" x14ac:dyDescent="0.35">
      <c r="B504" s="38"/>
    </row>
    <row r="505" spans="2:2" x14ac:dyDescent="0.35">
      <c r="B505" s="38"/>
    </row>
    <row r="506" spans="2:2" x14ac:dyDescent="0.35">
      <c r="B506" s="38"/>
    </row>
  </sheetData>
  <sheetProtection sheet="1" objects="1" scenarios="1"/>
  <mergeCells count="2">
    <mergeCell ref="A1:K1"/>
    <mergeCell ref="C6:K6"/>
  </mergeCells>
  <pageMargins left="0.70866141732283472" right="0.70866141732283472" top="0.74803149606299213" bottom="0.74803149606299213" header="0.31496062992125984" footer="0.31496062992125984"/>
  <pageSetup paperSize="9" scale="73" orientation="landscape" r:id="rId1"/>
  <ignoredErrors>
    <ignoredError sqref="C7:K7"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400050</xdr:colOff>
                    <xdr:row>5</xdr:row>
                    <xdr:rowOff>304800</xdr:rowOff>
                  </from>
                  <to>
                    <xdr:col>1</xdr:col>
                    <xdr:colOff>127000</xdr:colOff>
                    <xdr:row>6</xdr:row>
                    <xdr:rowOff>228600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B5185-89E9-40AA-9003-A0B51CD4C672}">
  <sheetPr codeName="Hoja15">
    <pageSetUpPr fitToPage="1"/>
  </sheetPr>
  <dimension ref="A1:G36"/>
  <sheetViews>
    <sheetView showGridLines="0" showRowColHeaders="0" zoomScale="60" zoomScaleNormal="60" zoomScaleSheetLayoutView="100" workbookViewId="0">
      <selection sqref="A1:B1"/>
    </sheetView>
  </sheetViews>
  <sheetFormatPr baseColWidth="10" defaultColWidth="11.453125" defaultRowHeight="14.5" x14ac:dyDescent="0.35"/>
  <cols>
    <col min="1" max="1" width="1.26953125" customWidth="1"/>
    <col min="2" max="2" width="118.1796875" customWidth="1"/>
    <col min="3" max="3" width="4.1796875" customWidth="1"/>
  </cols>
  <sheetData>
    <row r="1" spans="1:7" ht="48.75" customHeight="1" x14ac:dyDescent="0.35">
      <c r="A1" s="97" t="s">
        <v>256</v>
      </c>
      <c r="B1" s="97"/>
      <c r="C1" s="23"/>
      <c r="D1" s="23"/>
      <c r="E1" s="23"/>
      <c r="F1" s="23"/>
      <c r="G1" s="23"/>
    </row>
    <row r="2" spans="1:7" ht="15" thickBot="1" x14ac:dyDescent="0.4"/>
    <row r="3" spans="1:7" ht="18.75" customHeight="1" thickTop="1" thickBot="1" x14ac:dyDescent="0.4">
      <c r="A3" s="98" t="s">
        <v>84</v>
      </c>
      <c r="B3" s="99"/>
      <c r="C3" s="24"/>
      <c r="D3" s="24"/>
      <c r="E3" s="24"/>
      <c r="F3" s="24"/>
      <c r="G3" s="25"/>
    </row>
    <row r="4" spans="1:7" ht="3" customHeight="1" thickTop="1" x14ac:dyDescent="0.35"/>
    <row r="5" spans="1:7" s="26" customFormat="1" ht="18.75" customHeight="1" thickBot="1" x14ac:dyDescent="0.4">
      <c r="B5" s="48" t="s">
        <v>85</v>
      </c>
    </row>
    <row r="6" spans="1:7" ht="5.25" customHeight="1" thickTop="1" x14ac:dyDescent="0.35"/>
    <row r="7" spans="1:7" s="27" customFormat="1" ht="19.5" customHeight="1" x14ac:dyDescent="0.35">
      <c r="B7" s="28" t="s">
        <v>86</v>
      </c>
    </row>
    <row r="8" spans="1:7" s="27" customFormat="1" ht="19.5" customHeight="1" x14ac:dyDescent="0.35">
      <c r="B8" s="28" t="s">
        <v>87</v>
      </c>
    </row>
    <row r="9" spans="1:7" s="27" customFormat="1" ht="19.5" customHeight="1" x14ac:dyDescent="0.35">
      <c r="B9" s="28" t="s">
        <v>88</v>
      </c>
    </row>
    <row r="10" spans="1:7" s="27" customFormat="1" ht="19.5" customHeight="1" x14ac:dyDescent="0.35">
      <c r="B10" s="28" t="s">
        <v>89</v>
      </c>
    </row>
    <row r="11" spans="1:7" s="27" customFormat="1" ht="19.5" customHeight="1" x14ac:dyDescent="0.35">
      <c r="B11" s="28" t="s">
        <v>90</v>
      </c>
    </row>
    <row r="12" spans="1:7" s="27" customFormat="1" x14ac:dyDescent="0.35">
      <c r="B12" s="28"/>
    </row>
    <row r="13" spans="1:7" s="26" customFormat="1" ht="22.5" customHeight="1" thickBot="1" x14ac:dyDescent="0.4">
      <c r="B13" s="48" t="s">
        <v>91</v>
      </c>
    </row>
    <row r="14" spans="1:7" ht="5.25" customHeight="1" thickTop="1" x14ac:dyDescent="0.35"/>
    <row r="15" spans="1:7" s="29" customFormat="1" ht="19.5" customHeight="1" x14ac:dyDescent="0.35">
      <c r="B15" s="30" t="s">
        <v>92</v>
      </c>
    </row>
    <row r="16" spans="1:7" s="29" customFormat="1" ht="19.5" customHeight="1" x14ac:dyDescent="0.35">
      <c r="B16" s="30" t="s">
        <v>93</v>
      </c>
    </row>
    <row r="17" spans="2:2" s="29" customFormat="1" ht="19.5" customHeight="1" x14ac:dyDescent="0.35">
      <c r="B17" s="30" t="s">
        <v>94</v>
      </c>
    </row>
    <row r="18" spans="2:2" s="29" customFormat="1" ht="19.5" customHeight="1" x14ac:dyDescent="0.35">
      <c r="B18" s="30" t="s">
        <v>95</v>
      </c>
    </row>
    <row r="19" spans="2:2" s="29" customFormat="1" ht="19.5" customHeight="1" x14ac:dyDescent="0.35">
      <c r="B19" s="30" t="s">
        <v>96</v>
      </c>
    </row>
    <row r="20" spans="2:2" s="29" customFormat="1" ht="19.5" customHeight="1" x14ac:dyDescent="0.35">
      <c r="B20" s="30" t="s">
        <v>97</v>
      </c>
    </row>
    <row r="21" spans="2:2" s="29" customFormat="1" ht="19.5" customHeight="1" x14ac:dyDescent="0.35">
      <c r="B21" s="30" t="s">
        <v>98</v>
      </c>
    </row>
    <row r="22" spans="2:2" s="29" customFormat="1" ht="19.5" customHeight="1" x14ac:dyDescent="0.35">
      <c r="B22" s="30" t="s">
        <v>99</v>
      </c>
    </row>
    <row r="23" spans="2:2" s="29" customFormat="1" ht="19.5" customHeight="1" x14ac:dyDescent="0.35">
      <c r="B23" s="30" t="s">
        <v>100</v>
      </c>
    </row>
    <row r="24" spans="2:2" s="29" customFormat="1" ht="19.5" customHeight="1" x14ac:dyDescent="0.35">
      <c r="B24" s="30" t="s">
        <v>101</v>
      </c>
    </row>
    <row r="25" spans="2:2" s="29" customFormat="1" ht="19.5" customHeight="1" x14ac:dyDescent="0.35">
      <c r="B25" s="30" t="s">
        <v>102</v>
      </c>
    </row>
    <row r="26" spans="2:2" s="26" customFormat="1" ht="22.5" customHeight="1" thickBot="1" x14ac:dyDescent="0.4">
      <c r="B26" s="48" t="s">
        <v>103</v>
      </c>
    </row>
    <row r="27" spans="2:2" ht="5.25" customHeight="1" thickTop="1" x14ac:dyDescent="0.35"/>
    <row r="28" spans="2:2" s="27" customFormat="1" ht="19.5" customHeight="1" x14ac:dyDescent="0.35">
      <c r="B28" s="28" t="s">
        <v>104</v>
      </c>
    </row>
    <row r="29" spans="2:2" s="27" customFormat="1" ht="19.5" customHeight="1" x14ac:dyDescent="0.35">
      <c r="B29" s="28" t="s">
        <v>105</v>
      </c>
    </row>
    <row r="30" spans="2:2" s="27" customFormat="1" ht="19.5" customHeight="1" x14ac:dyDescent="0.35">
      <c r="B30" s="28" t="s">
        <v>106</v>
      </c>
    </row>
    <row r="31" spans="2:2" s="27" customFormat="1" ht="19.5" customHeight="1" x14ac:dyDescent="0.35">
      <c r="B31" s="28" t="s">
        <v>107</v>
      </c>
    </row>
    <row r="32" spans="2:2" s="27" customFormat="1" ht="19.5" customHeight="1" x14ac:dyDescent="0.35">
      <c r="B32" s="28" t="s">
        <v>108</v>
      </c>
    </row>
    <row r="33" spans="2:2" s="27" customFormat="1" ht="19.5" customHeight="1" x14ac:dyDescent="0.35">
      <c r="B33" s="28" t="s">
        <v>109</v>
      </c>
    </row>
    <row r="34" spans="2:2" s="27" customFormat="1" ht="19.5" customHeight="1" x14ac:dyDescent="0.35">
      <c r="B34" s="28" t="s">
        <v>110</v>
      </c>
    </row>
    <row r="35" spans="2:2" s="27" customFormat="1" ht="19.5" customHeight="1" x14ac:dyDescent="0.35">
      <c r="B35" s="28" t="s">
        <v>111</v>
      </c>
    </row>
    <row r="36" spans="2:2" ht="19.5" customHeight="1" x14ac:dyDescent="0.35">
      <c r="B36" s="31" t="s">
        <v>112</v>
      </c>
    </row>
  </sheetData>
  <mergeCells count="2">
    <mergeCell ref="A1:B1"/>
    <mergeCell ref="A3:B3"/>
  </mergeCells>
  <pageMargins left="0.7" right="0.7" top="0.75" bottom="0.75" header="0.3" footer="0.3"/>
  <pageSetup paperSize="9" scale="73"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0097F-620D-4D2C-A9F1-AFB4E5177053}">
  <sheetPr>
    <pageSetUpPr fitToPage="1"/>
  </sheetPr>
  <dimension ref="A1:G26"/>
  <sheetViews>
    <sheetView showGridLines="0" zoomScale="55" zoomScaleNormal="55" zoomScaleSheetLayoutView="70" workbookViewId="0">
      <selection activeCell="D6" sqref="D6"/>
    </sheetView>
  </sheetViews>
  <sheetFormatPr baseColWidth="10" defaultColWidth="11.453125" defaultRowHeight="14.5" x14ac:dyDescent="0.35"/>
  <cols>
    <col min="1" max="1" width="1.81640625" customWidth="1"/>
    <col min="2" max="2" width="119.08984375" customWidth="1"/>
    <col min="3" max="3" width="4.1796875" customWidth="1"/>
  </cols>
  <sheetData>
    <row r="1" spans="1:7" ht="48.75" customHeight="1" x14ac:dyDescent="0.35">
      <c r="A1" s="100" t="s">
        <v>256</v>
      </c>
      <c r="B1" s="100"/>
      <c r="C1" s="23"/>
      <c r="D1" s="23"/>
      <c r="E1" s="23"/>
      <c r="F1" s="23"/>
      <c r="G1" s="23"/>
    </row>
    <row r="2" spans="1:7" ht="15" thickBot="1" x14ac:dyDescent="0.4"/>
    <row r="3" spans="1:7" ht="18.75" customHeight="1" thickTop="1" thickBot="1" x14ac:dyDescent="0.4">
      <c r="A3" s="98" t="s">
        <v>254</v>
      </c>
      <c r="B3" s="99"/>
      <c r="C3" s="24"/>
      <c r="D3" s="24"/>
      <c r="E3" s="24"/>
      <c r="F3" s="24"/>
      <c r="G3" s="25"/>
    </row>
    <row r="4" spans="1:7" ht="3" customHeight="1" thickTop="1" x14ac:dyDescent="0.35"/>
    <row r="5" spans="1:7" s="26" customFormat="1" ht="18.75" customHeight="1" thickBot="1" x14ac:dyDescent="0.4">
      <c r="B5" s="48"/>
    </row>
    <row r="6" spans="1:7" ht="5.25" customHeight="1" thickTop="1" x14ac:dyDescent="0.35"/>
    <row r="7" spans="1:7" s="27" customFormat="1" ht="44.5" customHeight="1" x14ac:dyDescent="0.35">
      <c r="B7" s="107" t="s">
        <v>279</v>
      </c>
    </row>
    <row r="8" spans="1:7" s="27" customFormat="1" x14ac:dyDescent="0.35">
      <c r="B8" s="45"/>
    </row>
    <row r="9" spans="1:7" s="27" customFormat="1" ht="409" customHeight="1" x14ac:dyDescent="0.35">
      <c r="B9" s="106" t="s">
        <v>280</v>
      </c>
    </row>
    <row r="10" spans="1:7" s="27" customFormat="1" x14ac:dyDescent="0.35">
      <c r="B10" s="45"/>
    </row>
    <row r="11" spans="1:7" s="27" customFormat="1" ht="68.25" customHeight="1" x14ac:dyDescent="0.35">
      <c r="B11" s="45"/>
    </row>
    <row r="12" spans="1:7" s="27" customFormat="1" x14ac:dyDescent="0.35">
      <c r="B12" s="45"/>
    </row>
    <row r="13" spans="1:7" s="27" customFormat="1" ht="33" customHeight="1" x14ac:dyDescent="0.35">
      <c r="B13" s="45"/>
    </row>
    <row r="14" spans="1:7" x14ac:dyDescent="0.35">
      <c r="B14" s="45"/>
    </row>
    <row r="15" spans="1:7" x14ac:dyDescent="0.35">
      <c r="B15" s="45"/>
    </row>
    <row r="16" spans="1:7" x14ac:dyDescent="0.35">
      <c r="B16" s="45"/>
    </row>
    <row r="17" spans="2:2" x14ac:dyDescent="0.35">
      <c r="B17" s="45"/>
    </row>
    <row r="18" spans="2:2" x14ac:dyDescent="0.35">
      <c r="B18" s="45"/>
    </row>
    <row r="19" spans="2:2" x14ac:dyDescent="0.35">
      <c r="B19" s="45"/>
    </row>
    <row r="20" spans="2:2" x14ac:dyDescent="0.35">
      <c r="B20" s="45"/>
    </row>
    <row r="21" spans="2:2" x14ac:dyDescent="0.35">
      <c r="B21" s="45"/>
    </row>
    <row r="22" spans="2:2" x14ac:dyDescent="0.35">
      <c r="B22" s="45"/>
    </row>
    <row r="23" spans="2:2" x14ac:dyDescent="0.35">
      <c r="B23" s="45"/>
    </row>
    <row r="24" spans="2:2" x14ac:dyDescent="0.35">
      <c r="B24" s="45"/>
    </row>
    <row r="25" spans="2:2" s="26" customFormat="1" ht="18.75" customHeight="1" x14ac:dyDescent="0.35">
      <c r="B25" s="45"/>
    </row>
    <row r="26" spans="2:2" x14ac:dyDescent="0.35">
      <c r="B26" s="45"/>
    </row>
  </sheetData>
  <mergeCells count="2">
    <mergeCell ref="A1:B1"/>
    <mergeCell ref="A3:B3"/>
  </mergeCells>
  <pageMargins left="0.7" right="0.7" top="0.75" bottom="0.75" header="0.3" footer="0.3"/>
  <pageSetup paperSize="9"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D4EB3-A1C5-4425-9C8C-13597FB0DD12}">
  <sheetPr codeName="Hoja16"/>
  <dimension ref="A1:L40"/>
  <sheetViews>
    <sheetView showGridLines="0" showRowColHeaders="0" zoomScale="70" zoomScaleNormal="70" zoomScaleSheetLayoutView="85" workbookViewId="0">
      <selection sqref="A1:J1"/>
    </sheetView>
  </sheetViews>
  <sheetFormatPr baseColWidth="10" defaultRowHeight="14.5" x14ac:dyDescent="0.35"/>
  <cols>
    <col min="1" max="1" width="6.1796875" customWidth="1"/>
    <col min="9" max="9" width="40.26953125" customWidth="1"/>
  </cols>
  <sheetData>
    <row r="1" spans="1:12" ht="48.75" customHeight="1" x14ac:dyDescent="0.35">
      <c r="A1" s="97" t="s">
        <v>256</v>
      </c>
      <c r="B1" s="97"/>
      <c r="C1" s="97"/>
      <c r="D1" s="97"/>
      <c r="E1" s="97"/>
      <c r="F1" s="97"/>
      <c r="G1" s="97"/>
      <c r="H1" s="97"/>
      <c r="I1" s="97"/>
      <c r="J1" s="97"/>
      <c r="K1" s="23"/>
      <c r="L1" s="23"/>
    </row>
    <row r="2" spans="1:12" ht="15" thickBot="1" x14ac:dyDescent="0.4"/>
    <row r="3" spans="1:12" ht="18.75" customHeight="1" thickTop="1" thickBot="1" x14ac:dyDescent="0.4">
      <c r="A3" s="98" t="s">
        <v>210</v>
      </c>
      <c r="B3" s="99"/>
      <c r="C3" s="99"/>
      <c r="D3" s="99"/>
      <c r="E3" s="99"/>
      <c r="F3" s="99"/>
      <c r="G3" s="99"/>
      <c r="H3" s="99"/>
      <c r="I3" s="99"/>
      <c r="J3" s="99"/>
      <c r="K3" s="25"/>
      <c r="L3" s="25"/>
    </row>
    <row r="4" spans="1:12" ht="15" thickTop="1" x14ac:dyDescent="0.35"/>
    <row r="5" spans="1:12" ht="15" customHeight="1" x14ac:dyDescent="0.35">
      <c r="B5" s="101" t="s">
        <v>253</v>
      </c>
      <c r="C5" s="101"/>
      <c r="D5" s="101"/>
      <c r="E5" s="101"/>
      <c r="F5" s="101"/>
      <c r="G5" s="101"/>
      <c r="H5" s="101"/>
      <c r="I5" s="101"/>
    </row>
    <row r="6" spans="1:12" x14ac:dyDescent="0.35">
      <c r="B6" s="101"/>
      <c r="C6" s="101"/>
      <c r="D6" s="101"/>
      <c r="E6" s="101"/>
      <c r="F6" s="101"/>
      <c r="G6" s="101"/>
      <c r="H6" s="101"/>
      <c r="I6" s="101"/>
    </row>
    <row r="7" spans="1:12" x14ac:dyDescent="0.35">
      <c r="B7" s="101"/>
      <c r="C7" s="101"/>
      <c r="D7" s="101"/>
      <c r="E7" s="101"/>
      <c r="F7" s="101"/>
      <c r="G7" s="101"/>
      <c r="H7" s="101"/>
      <c r="I7" s="101"/>
    </row>
    <row r="8" spans="1:12" x14ac:dyDescent="0.35">
      <c r="B8" s="101"/>
      <c r="C8" s="101"/>
      <c r="D8" s="101"/>
      <c r="E8" s="101"/>
      <c r="F8" s="101"/>
      <c r="G8" s="101"/>
      <c r="H8" s="101"/>
      <c r="I8" s="101"/>
    </row>
    <row r="9" spans="1:12" x14ac:dyDescent="0.35">
      <c r="B9" s="101"/>
      <c r="C9" s="101"/>
      <c r="D9" s="101"/>
      <c r="E9" s="101"/>
      <c r="F9" s="101"/>
      <c r="G9" s="101"/>
      <c r="H9" s="101"/>
      <c r="I9" s="101"/>
    </row>
    <row r="10" spans="1:12" x14ac:dyDescent="0.35">
      <c r="B10" s="101"/>
      <c r="C10" s="101"/>
      <c r="D10" s="101"/>
      <c r="E10" s="101"/>
      <c r="F10" s="101"/>
      <c r="G10" s="101"/>
      <c r="H10" s="101"/>
      <c r="I10" s="101"/>
    </row>
    <row r="11" spans="1:12" x14ac:dyDescent="0.35">
      <c r="B11" s="101"/>
      <c r="C11" s="101"/>
      <c r="D11" s="101"/>
      <c r="E11" s="101"/>
      <c r="F11" s="101"/>
      <c r="G11" s="101"/>
      <c r="H11" s="101"/>
      <c r="I11" s="101"/>
    </row>
    <row r="12" spans="1:12" x14ac:dyDescent="0.35">
      <c r="B12" s="101"/>
      <c r="C12" s="101"/>
      <c r="D12" s="101"/>
      <c r="E12" s="101"/>
      <c r="F12" s="101"/>
      <c r="G12" s="101"/>
      <c r="H12" s="101"/>
      <c r="I12" s="101"/>
    </row>
    <row r="13" spans="1:12" x14ac:dyDescent="0.35">
      <c r="B13" s="101"/>
      <c r="C13" s="101"/>
      <c r="D13" s="101"/>
      <c r="E13" s="101"/>
      <c r="F13" s="101"/>
      <c r="G13" s="101"/>
      <c r="H13" s="101"/>
      <c r="I13" s="101"/>
    </row>
    <row r="14" spans="1:12" x14ac:dyDescent="0.35">
      <c r="B14" s="101"/>
      <c r="C14" s="101"/>
      <c r="D14" s="101"/>
      <c r="E14" s="101"/>
      <c r="F14" s="101"/>
      <c r="G14" s="101"/>
      <c r="H14" s="101"/>
      <c r="I14" s="101"/>
    </row>
    <row r="15" spans="1:12" x14ac:dyDescent="0.35">
      <c r="B15" s="101"/>
      <c r="C15" s="101"/>
      <c r="D15" s="101"/>
      <c r="E15" s="101"/>
      <c r="F15" s="101"/>
      <c r="G15" s="101"/>
      <c r="H15" s="101"/>
      <c r="I15" s="101"/>
    </row>
    <row r="16" spans="1:12" x14ac:dyDescent="0.35">
      <c r="B16" s="101"/>
      <c r="C16" s="101"/>
      <c r="D16" s="101"/>
      <c r="E16" s="101"/>
      <c r="F16" s="101"/>
      <c r="G16" s="101"/>
      <c r="H16" s="101"/>
      <c r="I16" s="101"/>
    </row>
    <row r="17" spans="2:9" x14ac:dyDescent="0.35">
      <c r="B17" s="101"/>
      <c r="C17" s="101"/>
      <c r="D17" s="101"/>
      <c r="E17" s="101"/>
      <c r="F17" s="101"/>
      <c r="G17" s="101"/>
      <c r="H17" s="101"/>
      <c r="I17" s="101"/>
    </row>
    <row r="18" spans="2:9" x14ac:dyDescent="0.35">
      <c r="B18" s="101"/>
      <c r="C18" s="101"/>
      <c r="D18" s="101"/>
      <c r="E18" s="101"/>
      <c r="F18" s="101"/>
      <c r="G18" s="101"/>
      <c r="H18" s="101"/>
      <c r="I18" s="101"/>
    </row>
    <row r="19" spans="2:9" x14ac:dyDescent="0.35">
      <c r="B19" s="101"/>
      <c r="C19" s="101"/>
      <c r="D19" s="101"/>
      <c r="E19" s="101"/>
      <c r="F19" s="101"/>
      <c r="G19" s="101"/>
      <c r="H19" s="101"/>
      <c r="I19" s="101"/>
    </row>
    <row r="20" spans="2:9" x14ac:dyDescent="0.35">
      <c r="B20" s="101"/>
      <c r="C20" s="101"/>
      <c r="D20" s="101"/>
      <c r="E20" s="101"/>
      <c r="F20" s="101"/>
      <c r="G20" s="101"/>
      <c r="H20" s="101"/>
      <c r="I20" s="101"/>
    </row>
    <row r="21" spans="2:9" x14ac:dyDescent="0.35">
      <c r="B21" s="101"/>
      <c r="C21" s="101"/>
      <c r="D21" s="101"/>
      <c r="E21" s="101"/>
      <c r="F21" s="101"/>
      <c r="G21" s="101"/>
      <c r="H21" s="101"/>
      <c r="I21" s="101"/>
    </row>
    <row r="22" spans="2:9" x14ac:dyDescent="0.35">
      <c r="B22" s="101"/>
      <c r="C22" s="101"/>
      <c r="D22" s="101"/>
      <c r="E22" s="101"/>
      <c r="F22" s="101"/>
      <c r="G22" s="101"/>
      <c r="H22" s="101"/>
      <c r="I22" s="101"/>
    </row>
    <row r="23" spans="2:9" x14ac:dyDescent="0.35">
      <c r="B23" s="101"/>
      <c r="C23" s="101"/>
      <c r="D23" s="101"/>
      <c r="E23" s="101"/>
      <c r="F23" s="101"/>
      <c r="G23" s="101"/>
      <c r="H23" s="101"/>
      <c r="I23" s="101"/>
    </row>
    <row r="24" spans="2:9" x14ac:dyDescent="0.35">
      <c r="B24" s="101"/>
      <c r="C24" s="101"/>
      <c r="D24" s="101"/>
      <c r="E24" s="101"/>
      <c r="F24" s="101"/>
      <c r="G24" s="101"/>
      <c r="H24" s="101"/>
      <c r="I24" s="101"/>
    </row>
    <row r="25" spans="2:9" x14ac:dyDescent="0.35">
      <c r="B25" s="101"/>
      <c r="C25" s="101"/>
      <c r="D25" s="101"/>
      <c r="E25" s="101"/>
      <c r="F25" s="101"/>
      <c r="G25" s="101"/>
      <c r="H25" s="101"/>
      <c r="I25" s="101"/>
    </row>
    <row r="26" spans="2:9" x14ac:dyDescent="0.35">
      <c r="B26" s="101"/>
      <c r="C26" s="101"/>
      <c r="D26" s="101"/>
      <c r="E26" s="101"/>
      <c r="F26" s="101"/>
      <c r="G26" s="101"/>
      <c r="H26" s="101"/>
      <c r="I26" s="101"/>
    </row>
    <row r="27" spans="2:9" x14ac:dyDescent="0.35">
      <c r="B27" s="101"/>
      <c r="C27" s="101"/>
      <c r="D27" s="101"/>
      <c r="E27" s="101"/>
      <c r="F27" s="101"/>
      <c r="G27" s="101"/>
      <c r="H27" s="101"/>
      <c r="I27" s="101"/>
    </row>
    <row r="28" spans="2:9" x14ac:dyDescent="0.35">
      <c r="B28" s="101"/>
      <c r="C28" s="101"/>
      <c r="D28" s="101"/>
      <c r="E28" s="101"/>
      <c r="F28" s="101"/>
      <c r="G28" s="101"/>
      <c r="H28" s="101"/>
      <c r="I28" s="101"/>
    </row>
    <row r="29" spans="2:9" x14ac:dyDescent="0.35">
      <c r="B29" s="101"/>
      <c r="C29" s="101"/>
      <c r="D29" s="101"/>
      <c r="E29" s="101"/>
      <c r="F29" s="101"/>
      <c r="G29" s="101"/>
      <c r="H29" s="101"/>
      <c r="I29" s="101"/>
    </row>
    <row r="30" spans="2:9" x14ac:dyDescent="0.35">
      <c r="B30" s="101"/>
      <c r="C30" s="101"/>
      <c r="D30" s="101"/>
      <c r="E30" s="101"/>
      <c r="F30" s="101"/>
      <c r="G30" s="101"/>
      <c r="H30" s="101"/>
      <c r="I30" s="101"/>
    </row>
    <row r="31" spans="2:9" x14ac:dyDescent="0.35">
      <c r="B31" s="101"/>
      <c r="C31" s="101"/>
      <c r="D31" s="101"/>
      <c r="E31" s="101"/>
      <c r="F31" s="101"/>
      <c r="G31" s="101"/>
      <c r="H31" s="101"/>
      <c r="I31" s="101"/>
    </row>
    <row r="32" spans="2:9" x14ac:dyDescent="0.35">
      <c r="B32" s="101"/>
      <c r="C32" s="101"/>
      <c r="D32" s="101"/>
      <c r="E32" s="101"/>
      <c r="F32" s="101"/>
      <c r="G32" s="101"/>
      <c r="H32" s="101"/>
      <c r="I32" s="101"/>
    </row>
    <row r="33" spans="2:9" x14ac:dyDescent="0.35">
      <c r="B33" s="101"/>
      <c r="C33" s="101"/>
      <c r="D33" s="101"/>
      <c r="E33" s="101"/>
      <c r="F33" s="101"/>
      <c r="G33" s="101"/>
      <c r="H33" s="101"/>
      <c r="I33" s="101"/>
    </row>
    <row r="34" spans="2:9" x14ac:dyDescent="0.35">
      <c r="B34" s="101"/>
      <c r="C34" s="101"/>
      <c r="D34" s="101"/>
      <c r="E34" s="101"/>
      <c r="F34" s="101"/>
      <c r="G34" s="101"/>
      <c r="H34" s="101"/>
      <c r="I34" s="101"/>
    </row>
    <row r="35" spans="2:9" x14ac:dyDescent="0.35">
      <c r="B35" s="101"/>
      <c r="C35" s="101"/>
      <c r="D35" s="101"/>
      <c r="E35" s="101"/>
      <c r="F35" s="101"/>
      <c r="G35" s="101"/>
      <c r="H35" s="101"/>
      <c r="I35" s="101"/>
    </row>
    <row r="36" spans="2:9" x14ac:dyDescent="0.35">
      <c r="B36" s="101"/>
      <c r="C36" s="101"/>
      <c r="D36" s="101"/>
      <c r="E36" s="101"/>
      <c r="F36" s="101"/>
      <c r="G36" s="101"/>
      <c r="H36" s="101"/>
      <c r="I36" s="101"/>
    </row>
    <row r="37" spans="2:9" x14ac:dyDescent="0.35">
      <c r="B37" s="101"/>
      <c r="C37" s="101"/>
      <c r="D37" s="101"/>
      <c r="E37" s="101"/>
      <c r="F37" s="101"/>
      <c r="G37" s="101"/>
      <c r="H37" s="101"/>
      <c r="I37" s="101"/>
    </row>
    <row r="38" spans="2:9" x14ac:dyDescent="0.35">
      <c r="B38" s="101"/>
      <c r="C38" s="101"/>
      <c r="D38" s="101"/>
      <c r="E38" s="101"/>
      <c r="F38" s="101"/>
      <c r="G38" s="101"/>
      <c r="H38" s="101"/>
      <c r="I38" s="101"/>
    </row>
    <row r="39" spans="2:9" x14ac:dyDescent="0.35">
      <c r="B39" s="101"/>
      <c r="C39" s="101"/>
      <c r="D39" s="101"/>
      <c r="E39" s="101"/>
      <c r="F39" s="101"/>
      <c r="G39" s="101"/>
      <c r="H39" s="101"/>
      <c r="I39" s="101"/>
    </row>
    <row r="40" spans="2:9" x14ac:dyDescent="0.35">
      <c r="B40" s="101"/>
      <c r="C40" s="101"/>
      <c r="D40" s="101"/>
      <c r="E40" s="101"/>
      <c r="F40" s="101"/>
      <c r="G40" s="101"/>
      <c r="H40" s="101"/>
      <c r="I40" s="101"/>
    </row>
  </sheetData>
  <mergeCells count="3">
    <mergeCell ref="A1:J1"/>
    <mergeCell ref="A3:J3"/>
    <mergeCell ref="B5:I40"/>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P75"/>
  <sheetViews>
    <sheetView showGridLines="0" zoomScale="55" zoomScaleNormal="55" workbookViewId="0">
      <selection activeCell="E15" sqref="E15"/>
    </sheetView>
  </sheetViews>
  <sheetFormatPr baseColWidth="10" defaultRowHeight="14.5" x14ac:dyDescent="0.35"/>
  <cols>
    <col min="4" max="4" width="44.54296875" bestFit="1" customWidth="1"/>
    <col min="5" max="5" width="44.54296875" customWidth="1"/>
    <col min="6" max="6" width="15.81640625" customWidth="1"/>
    <col min="7" max="7" width="22.26953125" customWidth="1"/>
    <col min="11" max="11" width="3.81640625" customWidth="1"/>
    <col min="12" max="12" width="49.26953125" bestFit="1" customWidth="1"/>
    <col min="16" max="16" width="10.81640625" style="1"/>
  </cols>
  <sheetData>
    <row r="2" spans="3:16" x14ac:dyDescent="0.35">
      <c r="C2" s="102" t="s">
        <v>34</v>
      </c>
      <c r="D2" s="102"/>
      <c r="F2" s="102" t="s">
        <v>125</v>
      </c>
      <c r="G2" s="102"/>
      <c r="K2" s="102" t="s">
        <v>192</v>
      </c>
      <c r="L2" s="102"/>
      <c r="N2">
        <v>0</v>
      </c>
      <c r="O2">
        <v>0</v>
      </c>
      <c r="P2" s="1" t="s">
        <v>257</v>
      </c>
    </row>
    <row r="3" spans="3:16" x14ac:dyDescent="0.35">
      <c r="C3">
        <v>1</v>
      </c>
      <c r="D3" t="s">
        <v>199</v>
      </c>
      <c r="E3" t="s">
        <v>115</v>
      </c>
      <c r="F3">
        <v>1</v>
      </c>
      <c r="G3" t="s">
        <v>176</v>
      </c>
      <c r="K3">
        <v>1</v>
      </c>
      <c r="L3" t="s">
        <v>193</v>
      </c>
      <c r="N3" t="s">
        <v>176</v>
      </c>
      <c r="O3" t="s">
        <v>36</v>
      </c>
      <c r="P3" s="1">
        <v>100</v>
      </c>
    </row>
    <row r="4" spans="3:16" x14ac:dyDescent="0.35">
      <c r="C4">
        <v>2</v>
      </c>
      <c r="D4" t="s">
        <v>200</v>
      </c>
      <c r="E4" t="s">
        <v>116</v>
      </c>
      <c r="F4">
        <v>2</v>
      </c>
      <c r="G4" t="s">
        <v>126</v>
      </c>
      <c r="K4">
        <v>2</v>
      </c>
      <c r="L4" t="s">
        <v>194</v>
      </c>
      <c r="N4">
        <v>0</v>
      </c>
      <c r="O4" t="s">
        <v>1</v>
      </c>
      <c r="P4" s="1">
        <v>9.3599621841658998</v>
      </c>
    </row>
    <row r="5" spans="3:16" x14ac:dyDescent="0.35">
      <c r="C5">
        <v>3</v>
      </c>
      <c r="D5" t="s">
        <v>201</v>
      </c>
      <c r="E5" t="s">
        <v>117</v>
      </c>
      <c r="F5">
        <v>3</v>
      </c>
      <c r="G5" t="s">
        <v>127</v>
      </c>
      <c r="K5">
        <v>3</v>
      </c>
      <c r="L5" t="s">
        <v>122</v>
      </c>
      <c r="N5">
        <v>0</v>
      </c>
      <c r="O5" t="s">
        <v>2</v>
      </c>
      <c r="P5" s="1">
        <v>13.119811137049526</v>
      </c>
    </row>
    <row r="6" spans="3:16" x14ac:dyDescent="0.35">
      <c r="C6">
        <v>4</v>
      </c>
      <c r="D6" t="s">
        <v>202</v>
      </c>
      <c r="E6" t="s">
        <v>118</v>
      </c>
      <c r="F6">
        <v>4</v>
      </c>
      <c r="G6" t="s">
        <v>128</v>
      </c>
      <c r="N6">
        <v>0</v>
      </c>
      <c r="O6" t="s">
        <v>3</v>
      </c>
      <c r="P6" s="1">
        <v>15.620092695424677</v>
      </c>
    </row>
    <row r="7" spans="3:16" x14ac:dyDescent="0.35">
      <c r="C7">
        <v>5</v>
      </c>
      <c r="D7" t="s">
        <v>203</v>
      </c>
      <c r="E7" t="s">
        <v>119</v>
      </c>
      <c r="F7">
        <v>5</v>
      </c>
      <c r="G7" t="s">
        <v>129</v>
      </c>
      <c r="N7">
        <v>0</v>
      </c>
      <c r="O7" t="s">
        <v>4</v>
      </c>
      <c r="P7" s="1">
        <v>20.500042728963976</v>
      </c>
    </row>
    <row r="8" spans="3:16" x14ac:dyDescent="0.35">
      <c r="C8">
        <v>6</v>
      </c>
      <c r="D8" t="s">
        <v>204</v>
      </c>
      <c r="E8" t="s">
        <v>120</v>
      </c>
      <c r="F8">
        <v>6</v>
      </c>
      <c r="G8" t="s">
        <v>130</v>
      </c>
      <c r="N8">
        <v>0</v>
      </c>
      <c r="O8" t="s">
        <v>5</v>
      </c>
      <c r="P8" s="1">
        <v>13.520169970535633</v>
      </c>
    </row>
    <row r="9" spans="3:16" x14ac:dyDescent="0.35">
      <c r="C9">
        <v>7</v>
      </c>
      <c r="D9" t="s">
        <v>205</v>
      </c>
      <c r="E9" t="s">
        <v>121</v>
      </c>
      <c r="F9">
        <v>7</v>
      </c>
      <c r="G9" t="s">
        <v>131</v>
      </c>
      <c r="N9">
        <v>0</v>
      </c>
      <c r="O9" t="s">
        <v>6</v>
      </c>
      <c r="P9" s="1">
        <v>9.5400552268084535</v>
      </c>
    </row>
    <row r="10" spans="3:16" x14ac:dyDescent="0.35">
      <c r="C10">
        <v>8</v>
      </c>
      <c r="D10" t="s">
        <v>206</v>
      </c>
      <c r="E10" t="s">
        <v>252</v>
      </c>
      <c r="F10">
        <v>8</v>
      </c>
      <c r="G10" t="s">
        <v>132</v>
      </c>
      <c r="N10">
        <v>0</v>
      </c>
      <c r="O10" t="s">
        <v>7</v>
      </c>
      <c r="P10" s="1">
        <v>9.3000490488629488</v>
      </c>
    </row>
    <row r="11" spans="3:16" x14ac:dyDescent="0.35">
      <c r="C11">
        <v>9</v>
      </c>
      <c r="D11" t="s">
        <v>207</v>
      </c>
      <c r="E11" t="s">
        <v>122</v>
      </c>
      <c r="F11">
        <v>9</v>
      </c>
      <c r="G11" t="s">
        <v>177</v>
      </c>
      <c r="N11">
        <v>0</v>
      </c>
      <c r="O11" t="s">
        <v>8</v>
      </c>
      <c r="P11" s="1">
        <v>9.0398168846378493</v>
      </c>
    </row>
    <row r="12" spans="3:16" x14ac:dyDescent="0.35">
      <c r="C12">
        <v>10</v>
      </c>
      <c r="D12" t="s">
        <v>208</v>
      </c>
      <c r="E12" t="s">
        <v>123</v>
      </c>
      <c r="F12">
        <v>10</v>
      </c>
      <c r="G12" t="s">
        <v>133</v>
      </c>
      <c r="N12">
        <v>0</v>
      </c>
      <c r="O12" t="s">
        <v>9</v>
      </c>
      <c r="P12" s="1">
        <v>6.0301442185477825</v>
      </c>
    </row>
    <row r="13" spans="3:16" x14ac:dyDescent="0.35">
      <c r="C13">
        <v>11</v>
      </c>
      <c r="D13" t="s">
        <v>209</v>
      </c>
      <c r="E13" t="s">
        <v>124</v>
      </c>
      <c r="F13">
        <v>11</v>
      </c>
      <c r="G13" t="s">
        <v>178</v>
      </c>
      <c r="N13">
        <v>0</v>
      </c>
      <c r="O13" t="s">
        <v>10</v>
      </c>
      <c r="P13" s="1">
        <v>6.8404670261101117</v>
      </c>
    </row>
    <row r="14" spans="3:16" x14ac:dyDescent="0.35">
      <c r="F14">
        <v>12</v>
      </c>
      <c r="G14" t="s">
        <v>134</v>
      </c>
      <c r="N14">
        <v>0</v>
      </c>
      <c r="O14" t="s">
        <v>11</v>
      </c>
      <c r="P14" s="1">
        <v>8.2667242675976826</v>
      </c>
    </row>
    <row r="15" spans="3:16" x14ac:dyDescent="0.35">
      <c r="F15">
        <v>13</v>
      </c>
      <c r="G15" t="s">
        <v>135</v>
      </c>
      <c r="N15">
        <v>0</v>
      </c>
      <c r="O15" t="s">
        <v>12</v>
      </c>
      <c r="P15" s="1">
        <v>18.352870352662652</v>
      </c>
    </row>
    <row r="16" spans="3:16" x14ac:dyDescent="0.35">
      <c r="F16">
        <v>14</v>
      </c>
      <c r="G16" t="s">
        <v>136</v>
      </c>
      <c r="N16">
        <v>0</v>
      </c>
      <c r="O16" t="s">
        <v>13</v>
      </c>
      <c r="P16" s="1">
        <v>20.23978997019303</v>
      </c>
    </row>
    <row r="17" spans="6:16" x14ac:dyDescent="0.35">
      <c r="F17">
        <v>15</v>
      </c>
      <c r="G17" t="s">
        <v>179</v>
      </c>
      <c r="N17">
        <v>0</v>
      </c>
      <c r="O17" t="s">
        <v>14</v>
      </c>
      <c r="P17" s="1">
        <v>10.298051206282512</v>
      </c>
    </row>
    <row r="18" spans="6:16" x14ac:dyDescent="0.35">
      <c r="F18">
        <v>16</v>
      </c>
      <c r="G18" t="s">
        <v>180</v>
      </c>
      <c r="N18">
        <v>0</v>
      </c>
      <c r="O18" t="s">
        <v>15</v>
      </c>
      <c r="P18" s="1">
        <v>12.694672658593841</v>
      </c>
    </row>
    <row r="19" spans="6:16" x14ac:dyDescent="0.35">
      <c r="F19">
        <v>17</v>
      </c>
      <c r="G19" t="s">
        <v>181</v>
      </c>
      <c r="N19">
        <v>0</v>
      </c>
      <c r="O19" t="s">
        <v>16</v>
      </c>
      <c r="P19" s="1">
        <v>17.2772733933867</v>
      </c>
    </row>
    <row r="20" spans="6:16" x14ac:dyDescent="0.35">
      <c r="F20">
        <v>18</v>
      </c>
      <c r="G20" t="s">
        <v>137</v>
      </c>
      <c r="N20">
        <v>0</v>
      </c>
      <c r="O20" t="s">
        <v>39</v>
      </c>
      <c r="P20" s="1">
        <v>6.997466423388202</v>
      </c>
    </row>
    <row r="21" spans="6:16" x14ac:dyDescent="0.35">
      <c r="F21">
        <v>19</v>
      </c>
      <c r="G21" t="s">
        <v>182</v>
      </c>
      <c r="N21">
        <v>0</v>
      </c>
      <c r="O21" t="s">
        <v>40</v>
      </c>
      <c r="P21" s="1">
        <v>6.7738464152954325</v>
      </c>
    </row>
    <row r="22" spans="6:16" x14ac:dyDescent="0.35">
      <c r="F22">
        <v>20</v>
      </c>
      <c r="G22" t="s">
        <v>138</v>
      </c>
      <c r="N22">
        <v>0</v>
      </c>
      <c r="O22" t="s">
        <v>41</v>
      </c>
      <c r="P22" s="1">
        <v>14.344474307642358</v>
      </c>
    </row>
    <row r="23" spans="6:16" x14ac:dyDescent="0.35">
      <c r="F23">
        <v>21</v>
      </c>
      <c r="G23" t="s">
        <v>139</v>
      </c>
      <c r="N23">
        <v>0</v>
      </c>
      <c r="O23" t="s">
        <v>42</v>
      </c>
      <c r="P23" s="1">
        <v>28.880961625267481</v>
      </c>
    </row>
    <row r="24" spans="6:16" x14ac:dyDescent="0.35">
      <c r="F24">
        <v>22</v>
      </c>
      <c r="G24" t="s">
        <v>140</v>
      </c>
      <c r="N24">
        <v>0</v>
      </c>
      <c r="O24" t="s">
        <v>43</v>
      </c>
      <c r="P24" s="1">
        <v>19.901301097318981</v>
      </c>
    </row>
    <row r="25" spans="6:16" x14ac:dyDescent="0.35">
      <c r="F25">
        <v>23</v>
      </c>
      <c r="G25" t="s">
        <v>141</v>
      </c>
      <c r="N25">
        <v>0</v>
      </c>
      <c r="O25" t="s">
        <v>44</v>
      </c>
      <c r="P25" s="1">
        <v>23.101944362749688</v>
      </c>
    </row>
    <row r="26" spans="6:16" x14ac:dyDescent="0.35">
      <c r="F26">
        <v>24</v>
      </c>
      <c r="G26" t="s">
        <v>142</v>
      </c>
      <c r="N26">
        <v>0</v>
      </c>
      <c r="O26" t="s">
        <v>17</v>
      </c>
      <c r="P26" s="1">
        <v>21.507795496376829</v>
      </c>
    </row>
    <row r="27" spans="6:16" x14ac:dyDescent="0.35">
      <c r="F27">
        <v>25</v>
      </c>
      <c r="G27" t="s">
        <v>143</v>
      </c>
      <c r="N27">
        <v>0</v>
      </c>
      <c r="O27" t="s">
        <v>18</v>
      </c>
      <c r="P27" s="1">
        <v>33.017193829051692</v>
      </c>
    </row>
    <row r="28" spans="6:16" x14ac:dyDescent="0.35">
      <c r="F28">
        <v>26</v>
      </c>
      <c r="G28" t="s">
        <v>144</v>
      </c>
      <c r="N28">
        <v>0</v>
      </c>
      <c r="O28" t="s">
        <v>19</v>
      </c>
      <c r="P28" s="1">
        <v>26.298805040906771</v>
      </c>
    </row>
    <row r="29" spans="6:16" x14ac:dyDescent="0.35">
      <c r="F29">
        <v>27</v>
      </c>
      <c r="G29" t="s">
        <v>145</v>
      </c>
      <c r="N29">
        <v>0</v>
      </c>
      <c r="O29" t="s">
        <v>20</v>
      </c>
      <c r="P29" s="1">
        <v>19.176202911878185</v>
      </c>
    </row>
    <row r="30" spans="6:16" x14ac:dyDescent="0.35">
      <c r="F30">
        <v>28</v>
      </c>
      <c r="G30" t="s">
        <v>146</v>
      </c>
      <c r="N30">
        <v>0</v>
      </c>
      <c r="O30" t="s">
        <v>21</v>
      </c>
      <c r="P30" s="1">
        <v>49.600446579335028</v>
      </c>
    </row>
    <row r="31" spans="6:16" x14ac:dyDescent="0.35">
      <c r="F31">
        <v>29</v>
      </c>
      <c r="G31" t="s">
        <v>147</v>
      </c>
      <c r="N31">
        <v>0</v>
      </c>
      <c r="O31" t="s">
        <v>22</v>
      </c>
      <c r="P31" s="1">
        <v>50.399571359898232</v>
      </c>
    </row>
    <row r="32" spans="6:16" x14ac:dyDescent="0.35">
      <c r="F32">
        <v>30</v>
      </c>
      <c r="G32" t="s">
        <v>183</v>
      </c>
    </row>
    <row r="33" spans="6:7" x14ac:dyDescent="0.35">
      <c r="F33">
        <v>31</v>
      </c>
      <c r="G33" t="s">
        <v>148</v>
      </c>
    </row>
    <row r="34" spans="6:7" x14ac:dyDescent="0.35">
      <c r="F34">
        <v>32</v>
      </c>
      <c r="G34" t="s">
        <v>184</v>
      </c>
    </row>
    <row r="35" spans="6:7" x14ac:dyDescent="0.35">
      <c r="F35">
        <v>33</v>
      </c>
      <c r="G35" t="s">
        <v>149</v>
      </c>
    </row>
    <row r="36" spans="6:7" x14ac:dyDescent="0.35">
      <c r="F36">
        <v>34</v>
      </c>
      <c r="G36" t="s">
        <v>150</v>
      </c>
    </row>
    <row r="37" spans="6:7" x14ac:dyDescent="0.35">
      <c r="F37">
        <v>35</v>
      </c>
      <c r="G37" t="s">
        <v>185</v>
      </c>
    </row>
    <row r="38" spans="6:7" x14ac:dyDescent="0.35">
      <c r="F38">
        <v>36</v>
      </c>
      <c r="G38" t="s">
        <v>151</v>
      </c>
    </row>
    <row r="39" spans="6:7" x14ac:dyDescent="0.35">
      <c r="F39">
        <v>37</v>
      </c>
      <c r="G39" t="s">
        <v>152</v>
      </c>
    </row>
    <row r="40" spans="6:7" x14ac:dyDescent="0.35">
      <c r="F40">
        <v>38</v>
      </c>
      <c r="G40" t="s">
        <v>153</v>
      </c>
    </row>
    <row r="41" spans="6:7" x14ac:dyDescent="0.35">
      <c r="F41">
        <v>39</v>
      </c>
      <c r="G41" t="s">
        <v>154</v>
      </c>
    </row>
    <row r="42" spans="6:7" x14ac:dyDescent="0.35">
      <c r="F42">
        <v>40</v>
      </c>
      <c r="G42" t="s">
        <v>155</v>
      </c>
    </row>
    <row r="43" spans="6:7" x14ac:dyDescent="0.35">
      <c r="F43">
        <v>41</v>
      </c>
      <c r="G43" t="s">
        <v>186</v>
      </c>
    </row>
    <row r="44" spans="6:7" x14ac:dyDescent="0.35">
      <c r="F44">
        <v>42</v>
      </c>
      <c r="G44" t="s">
        <v>156</v>
      </c>
    </row>
    <row r="45" spans="6:7" x14ac:dyDescent="0.35">
      <c r="F45">
        <v>43</v>
      </c>
      <c r="G45" t="s">
        <v>157</v>
      </c>
    </row>
    <row r="46" spans="6:7" x14ac:dyDescent="0.35">
      <c r="F46">
        <v>44</v>
      </c>
      <c r="G46" t="s">
        <v>187</v>
      </c>
    </row>
    <row r="47" spans="6:7" x14ac:dyDescent="0.35">
      <c r="F47">
        <v>45</v>
      </c>
      <c r="G47" t="s">
        <v>158</v>
      </c>
    </row>
    <row r="48" spans="6:7" x14ac:dyDescent="0.35">
      <c r="F48">
        <v>46</v>
      </c>
      <c r="G48" t="s">
        <v>188</v>
      </c>
    </row>
    <row r="49" spans="6:7" x14ac:dyDescent="0.35">
      <c r="F49">
        <v>47</v>
      </c>
      <c r="G49" t="s">
        <v>189</v>
      </c>
    </row>
    <row r="50" spans="6:7" x14ac:dyDescent="0.35">
      <c r="F50">
        <v>48</v>
      </c>
      <c r="G50" t="s">
        <v>159</v>
      </c>
    </row>
    <row r="51" spans="6:7" x14ac:dyDescent="0.35">
      <c r="F51">
        <v>49</v>
      </c>
      <c r="G51" t="s">
        <v>190</v>
      </c>
    </row>
    <row r="52" spans="6:7" x14ac:dyDescent="0.35">
      <c r="F52">
        <v>50</v>
      </c>
      <c r="G52" t="s">
        <v>160</v>
      </c>
    </row>
    <row r="53" spans="6:7" x14ac:dyDescent="0.35">
      <c r="F53">
        <v>51</v>
      </c>
      <c r="G53" t="s">
        <v>161</v>
      </c>
    </row>
    <row r="54" spans="6:7" x14ac:dyDescent="0.35">
      <c r="F54">
        <v>52</v>
      </c>
      <c r="G54" t="s">
        <v>162</v>
      </c>
    </row>
    <row r="55" spans="6:7" x14ac:dyDescent="0.35">
      <c r="F55">
        <v>53</v>
      </c>
      <c r="G55" t="s">
        <v>163</v>
      </c>
    </row>
    <row r="56" spans="6:7" x14ac:dyDescent="0.35">
      <c r="F56">
        <v>54</v>
      </c>
      <c r="G56" t="s">
        <v>164</v>
      </c>
    </row>
    <row r="57" spans="6:7" x14ac:dyDescent="0.35">
      <c r="F57">
        <v>55</v>
      </c>
      <c r="G57" t="s">
        <v>165</v>
      </c>
    </row>
    <row r="58" spans="6:7" x14ac:dyDescent="0.35">
      <c r="F58">
        <v>56</v>
      </c>
      <c r="G58" t="s">
        <v>166</v>
      </c>
    </row>
    <row r="59" spans="6:7" x14ac:dyDescent="0.35">
      <c r="F59">
        <v>57</v>
      </c>
      <c r="G59" t="s">
        <v>191</v>
      </c>
    </row>
    <row r="60" spans="6:7" x14ac:dyDescent="0.35">
      <c r="F60">
        <v>58</v>
      </c>
      <c r="G60" t="s">
        <v>167</v>
      </c>
    </row>
    <row r="61" spans="6:7" x14ac:dyDescent="0.35">
      <c r="F61">
        <v>59</v>
      </c>
      <c r="G61" t="s">
        <v>168</v>
      </c>
    </row>
    <row r="62" spans="6:7" x14ac:dyDescent="0.35">
      <c r="F62">
        <v>60</v>
      </c>
      <c r="G62" t="s">
        <v>169</v>
      </c>
    </row>
    <row r="63" spans="6:7" x14ac:dyDescent="0.35">
      <c r="F63">
        <v>61</v>
      </c>
      <c r="G63" t="s">
        <v>170</v>
      </c>
    </row>
    <row r="64" spans="6:7" x14ac:dyDescent="0.35">
      <c r="F64">
        <v>62</v>
      </c>
      <c r="G64" t="s">
        <v>171</v>
      </c>
    </row>
    <row r="65" spans="6:7" x14ac:dyDescent="0.35">
      <c r="F65">
        <v>63</v>
      </c>
      <c r="G65" t="s">
        <v>195</v>
      </c>
    </row>
    <row r="66" spans="6:7" x14ac:dyDescent="0.35">
      <c r="F66">
        <v>64</v>
      </c>
      <c r="G66" t="s">
        <v>172</v>
      </c>
    </row>
    <row r="67" spans="6:7" x14ac:dyDescent="0.35">
      <c r="F67">
        <v>65</v>
      </c>
      <c r="G67" t="s">
        <v>196</v>
      </c>
    </row>
    <row r="68" spans="6:7" x14ac:dyDescent="0.35">
      <c r="F68">
        <v>66</v>
      </c>
      <c r="G68" t="s">
        <v>246</v>
      </c>
    </row>
    <row r="69" spans="6:7" x14ac:dyDescent="0.35">
      <c r="F69">
        <v>67</v>
      </c>
      <c r="G69" t="s">
        <v>247</v>
      </c>
    </row>
    <row r="70" spans="6:7" x14ac:dyDescent="0.35">
      <c r="F70">
        <v>68</v>
      </c>
      <c r="G70" t="s">
        <v>197</v>
      </c>
    </row>
    <row r="71" spans="6:7" x14ac:dyDescent="0.35">
      <c r="F71">
        <v>69</v>
      </c>
      <c r="G71" t="s">
        <v>198</v>
      </c>
    </row>
    <row r="72" spans="6:7" x14ac:dyDescent="0.35">
      <c r="F72">
        <v>70</v>
      </c>
      <c r="G72" t="s">
        <v>173</v>
      </c>
    </row>
    <row r="73" spans="6:7" x14ac:dyDescent="0.35">
      <c r="F73">
        <v>71</v>
      </c>
      <c r="G73" t="s">
        <v>174</v>
      </c>
    </row>
    <row r="74" spans="6:7" x14ac:dyDescent="0.35">
      <c r="F74">
        <v>72</v>
      </c>
      <c r="G74" t="s">
        <v>175</v>
      </c>
    </row>
    <row r="75" spans="6:7" x14ac:dyDescent="0.35">
      <c r="F75">
        <v>73</v>
      </c>
      <c r="G75" t="s">
        <v>255</v>
      </c>
    </row>
  </sheetData>
  <mergeCells count="3">
    <mergeCell ref="F2:G2"/>
    <mergeCell ref="C2:D2"/>
    <mergeCell ref="K2:L2"/>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827"/>
  <sheetViews>
    <sheetView showGridLines="0" zoomScale="50" zoomScaleNormal="50" workbookViewId="0">
      <pane xSplit="3" ySplit="2" topLeftCell="D3" activePane="bottomRight" state="frozen"/>
      <selection activeCell="E66" sqref="E66"/>
      <selection pane="topRight" activeCell="E66" sqref="E66"/>
      <selection pane="bottomLeft" activeCell="E66" sqref="E66"/>
      <selection pane="bottomRight" activeCell="L3" sqref="L3"/>
    </sheetView>
  </sheetViews>
  <sheetFormatPr baseColWidth="10" defaultColWidth="11.453125" defaultRowHeight="14.5" x14ac:dyDescent="0.35"/>
  <cols>
    <col min="1" max="1" width="71" style="19" bestFit="1" customWidth="1"/>
    <col min="2" max="2" width="45.54296875" style="19" bestFit="1" customWidth="1"/>
    <col min="3" max="3" width="26.453125" style="19" bestFit="1" customWidth="1"/>
    <col min="4" max="4" width="15.90625" style="20" bestFit="1" customWidth="1"/>
    <col min="5" max="5" width="16.36328125" style="20" bestFit="1" customWidth="1"/>
    <col min="6" max="7" width="15.90625" style="20" bestFit="1" customWidth="1"/>
    <col min="8" max="11" width="16.36328125" style="20" bestFit="1" customWidth="1"/>
    <col min="12" max="12" width="15.90625" style="55" bestFit="1" customWidth="1"/>
    <col min="13" max="16384" width="11.453125" style="19"/>
  </cols>
  <sheetData>
    <row r="2" spans="1:15" x14ac:dyDescent="0.35">
      <c r="B2" s="19">
        <v>0</v>
      </c>
      <c r="C2" s="19">
        <v>0</v>
      </c>
      <c r="D2" s="20" t="s">
        <v>258</v>
      </c>
      <c r="E2" s="20" t="s">
        <v>259</v>
      </c>
      <c r="F2" s="43" t="s">
        <v>260</v>
      </c>
      <c r="G2" s="43" t="s">
        <v>261</v>
      </c>
      <c r="H2" s="43" t="s">
        <v>262</v>
      </c>
      <c r="I2" s="43" t="s">
        <v>263</v>
      </c>
      <c r="J2" s="43" t="s">
        <v>264</v>
      </c>
      <c r="K2" s="43" t="s">
        <v>265</v>
      </c>
      <c r="L2" s="54" t="s">
        <v>257</v>
      </c>
      <c r="M2"/>
    </row>
    <row r="3" spans="1:15" x14ac:dyDescent="0.35">
      <c r="A3" s="19" t="str">
        <f>B3&amp;C3</f>
        <v>VOLUMEN (miles Consumiciones).T.Alimentos TOTAL ING</v>
      </c>
      <c r="B3" s="19" t="s">
        <v>115</v>
      </c>
      <c r="C3" s="19" t="s">
        <v>176</v>
      </c>
      <c r="D3" s="20">
        <v>1125554</v>
      </c>
      <c r="E3" s="20">
        <v>1679638</v>
      </c>
      <c r="F3" s="20">
        <v>1165433</v>
      </c>
      <c r="G3" s="20">
        <v>1112333</v>
      </c>
      <c r="H3" s="20">
        <v>1200164</v>
      </c>
      <c r="I3" s="20">
        <v>1673749</v>
      </c>
      <c r="J3" s="20">
        <v>1160309</v>
      </c>
      <c r="K3" s="20">
        <v>1120755</v>
      </c>
      <c r="L3" s="55">
        <v>1183457</v>
      </c>
      <c r="M3" s="20"/>
      <c r="N3" s="20"/>
      <c r="O3" s="20"/>
    </row>
    <row r="4" spans="1:15" x14ac:dyDescent="0.35">
      <c r="A4" s="19" t="str">
        <f>B3&amp;C4</f>
        <v>VOLUMEN (miles Consumiciones).T.Carne Ing.</v>
      </c>
      <c r="B4" s="19">
        <v>0</v>
      </c>
      <c r="C4" s="19" t="s">
        <v>126</v>
      </c>
      <c r="D4" s="20">
        <v>340240.9</v>
      </c>
      <c r="E4" s="20">
        <v>496053.9</v>
      </c>
      <c r="F4" s="20">
        <v>369438.8</v>
      </c>
      <c r="G4" s="20">
        <v>346886.5</v>
      </c>
      <c r="H4" s="20">
        <v>384994.9</v>
      </c>
      <c r="I4" s="20">
        <v>487482.6</v>
      </c>
      <c r="J4" s="20">
        <v>364249</v>
      </c>
      <c r="K4" s="20">
        <v>341433.8</v>
      </c>
      <c r="L4" s="55">
        <v>353791.1</v>
      </c>
      <c r="M4" s="20"/>
      <c r="N4" s="20"/>
      <c r="O4" s="20"/>
    </row>
    <row r="5" spans="1:15" x14ac:dyDescent="0.35">
      <c r="A5" s="19" t="str">
        <f>B3&amp;C5</f>
        <v>VOLUMEN (miles Consumiciones)T.Carne Fresca Ing</v>
      </c>
      <c r="B5" s="19">
        <v>0</v>
      </c>
      <c r="C5" s="19" t="s">
        <v>127</v>
      </c>
      <c r="D5" s="20">
        <v>264965.2</v>
      </c>
      <c r="E5" s="20">
        <v>390229.8</v>
      </c>
      <c r="F5" s="20">
        <v>292457.59999999998</v>
      </c>
      <c r="G5" s="20">
        <v>270272.59999999998</v>
      </c>
      <c r="H5" s="20">
        <v>301830.3</v>
      </c>
      <c r="I5" s="20">
        <v>388382.8</v>
      </c>
      <c r="J5" s="20">
        <v>291831.40000000002</v>
      </c>
      <c r="K5" s="20">
        <v>272042.40000000002</v>
      </c>
      <c r="L5" s="55">
        <v>280654.09999999998</v>
      </c>
      <c r="M5" s="20"/>
      <c r="N5" s="20"/>
      <c r="O5" s="20"/>
    </row>
    <row r="6" spans="1:15" x14ac:dyDescent="0.35">
      <c r="A6" s="19" t="str">
        <f>B3&amp;C6</f>
        <v>VOLUMEN (miles Consumiciones)Ternera Ing.</v>
      </c>
      <c r="B6" s="19">
        <v>0</v>
      </c>
      <c r="C6" s="19" t="s">
        <v>128</v>
      </c>
      <c r="D6" s="20">
        <v>97373.38</v>
      </c>
      <c r="E6" s="20">
        <v>142446.5</v>
      </c>
      <c r="F6" s="20">
        <v>106096.3</v>
      </c>
      <c r="G6" s="20">
        <v>93553.55</v>
      </c>
      <c r="H6" s="20">
        <v>111166.8</v>
      </c>
      <c r="I6" s="20">
        <v>139479.6</v>
      </c>
      <c r="J6" s="20">
        <v>109338.1</v>
      </c>
      <c r="K6" s="20">
        <v>100214.3</v>
      </c>
      <c r="L6" s="55">
        <v>96352.45</v>
      </c>
      <c r="M6" s="20"/>
      <c r="N6" s="20"/>
      <c r="O6" s="20"/>
    </row>
    <row r="7" spans="1:15" x14ac:dyDescent="0.35">
      <c r="A7" s="19" t="str">
        <f>B3&amp;C7</f>
        <v>VOLUMEN (miles Consumiciones)Pollo Ing.</v>
      </c>
      <c r="B7" s="19">
        <v>0</v>
      </c>
      <c r="C7" s="19" t="s">
        <v>129</v>
      </c>
      <c r="D7" s="20">
        <v>99715.39</v>
      </c>
      <c r="E7" s="20">
        <v>141497.9</v>
      </c>
      <c r="F7" s="20">
        <v>105127.2</v>
      </c>
      <c r="G7" s="20">
        <v>100341.7</v>
      </c>
      <c r="H7" s="20">
        <v>117985.7</v>
      </c>
      <c r="I7" s="20">
        <v>150542.9</v>
      </c>
      <c r="J7" s="20">
        <v>110282.5</v>
      </c>
      <c r="K7" s="20">
        <v>100063.8</v>
      </c>
      <c r="L7" s="55">
        <v>106096.2</v>
      </c>
      <c r="M7" s="20"/>
      <c r="N7" s="20"/>
      <c r="O7" s="20"/>
    </row>
    <row r="8" spans="1:15" x14ac:dyDescent="0.35">
      <c r="A8" s="19" t="str">
        <f>B3&amp;C8</f>
        <v>VOLUMEN (miles Consumiciones)Porcino Ing.</v>
      </c>
      <c r="B8" s="19">
        <v>0</v>
      </c>
      <c r="C8" s="19" t="s">
        <v>130</v>
      </c>
      <c r="D8" s="20">
        <v>47466.02</v>
      </c>
      <c r="E8" s="20">
        <v>72364.03</v>
      </c>
      <c r="F8" s="20">
        <v>53976.05</v>
      </c>
      <c r="G8" s="20">
        <v>46141.36</v>
      </c>
      <c r="H8" s="20">
        <v>51976.14</v>
      </c>
      <c r="I8" s="20">
        <v>71620.479999999996</v>
      </c>
      <c r="J8" s="20">
        <v>50119.96</v>
      </c>
      <c r="K8" s="20">
        <v>46285.46</v>
      </c>
      <c r="L8" s="55">
        <v>50571.37</v>
      </c>
      <c r="M8" s="20"/>
      <c r="N8" s="20"/>
      <c r="O8" s="20"/>
    </row>
    <row r="9" spans="1:15" x14ac:dyDescent="0.35">
      <c r="A9" s="19" t="str">
        <f>B3&amp;C9</f>
        <v>VOLUMEN (miles Consumiciones)Ovino Ing.</v>
      </c>
      <c r="B9" s="19">
        <v>0</v>
      </c>
      <c r="C9" s="19" t="s">
        <v>131</v>
      </c>
      <c r="D9" s="20">
        <v>6849.24</v>
      </c>
      <c r="E9" s="20">
        <v>9422.7980000000007</v>
      </c>
      <c r="F9" s="20">
        <v>8375.5349999999999</v>
      </c>
      <c r="G9" s="20">
        <v>6282.4719999999998</v>
      </c>
      <c r="H9" s="20">
        <v>5256.6639999999998</v>
      </c>
      <c r="I9" s="20">
        <v>8097.3789999999999</v>
      </c>
      <c r="J9" s="20">
        <v>6316.9489999999996</v>
      </c>
      <c r="K9" s="20">
        <v>5084.8469999999998</v>
      </c>
      <c r="L9" s="55">
        <v>6897.8029999999999</v>
      </c>
      <c r="M9" s="20"/>
      <c r="N9" s="20"/>
      <c r="O9" s="20"/>
    </row>
    <row r="10" spans="1:15" x14ac:dyDescent="0.35">
      <c r="A10" s="19" t="str">
        <f>B3&amp;C10</f>
        <v>VOLUMEN (miles Consumiciones)Resto Carne Ing.</v>
      </c>
      <c r="B10" s="19">
        <v>0</v>
      </c>
      <c r="C10" s="19" t="s">
        <v>132</v>
      </c>
      <c r="D10" s="20">
        <v>31581.25</v>
      </c>
      <c r="E10" s="20">
        <v>49183.45</v>
      </c>
      <c r="F10" s="20">
        <v>36832.46</v>
      </c>
      <c r="G10" s="20">
        <v>38621.08</v>
      </c>
      <c r="H10" s="20">
        <v>33609.620000000003</v>
      </c>
      <c r="I10" s="20">
        <v>43224.4</v>
      </c>
      <c r="J10" s="20">
        <v>34077.480000000003</v>
      </c>
      <c r="K10" s="20">
        <v>32904.32</v>
      </c>
      <c r="L10" s="55">
        <v>35280.85</v>
      </c>
      <c r="M10" s="20"/>
      <c r="N10" s="20"/>
      <c r="O10" s="20"/>
    </row>
    <row r="11" spans="1:15" x14ac:dyDescent="0.35">
      <c r="A11" s="19" t="str">
        <f>B3&amp;C11</f>
        <v>VOLUMEN (miles Consumiciones)Carnes Transform.Ing</v>
      </c>
      <c r="B11" s="19">
        <v>0</v>
      </c>
      <c r="C11" s="19" t="s">
        <v>177</v>
      </c>
      <c r="D11" s="20">
        <v>114171.7</v>
      </c>
      <c r="E11" s="20">
        <v>167160.9</v>
      </c>
      <c r="F11" s="20">
        <v>126881.60000000001</v>
      </c>
      <c r="G11" s="20">
        <v>122935.9</v>
      </c>
      <c r="H11" s="20">
        <v>133960.6</v>
      </c>
      <c r="I11" s="20">
        <v>169515.4</v>
      </c>
      <c r="J11" s="20">
        <v>120384.7</v>
      </c>
      <c r="K11" s="20">
        <v>115717.8</v>
      </c>
      <c r="L11" s="55">
        <v>124632.6</v>
      </c>
      <c r="M11" s="20"/>
      <c r="N11" s="20"/>
      <c r="O11" s="20"/>
    </row>
    <row r="12" spans="1:15" x14ac:dyDescent="0.35">
      <c r="A12" s="19" t="str">
        <f>B3&amp;C12</f>
        <v>VOLUMEN (miles Consumiciones)Jamón Curado Ing.</v>
      </c>
      <c r="B12" s="19">
        <v>0</v>
      </c>
      <c r="C12" s="19" t="s">
        <v>133</v>
      </c>
      <c r="D12" s="20">
        <v>26113.97</v>
      </c>
      <c r="E12" s="20">
        <v>39780.239999999998</v>
      </c>
      <c r="F12" s="20">
        <v>28849.18</v>
      </c>
      <c r="G12" s="20">
        <v>26009.17</v>
      </c>
      <c r="H12" s="20">
        <v>33784.879999999997</v>
      </c>
      <c r="I12" s="20">
        <v>35722.080000000002</v>
      </c>
      <c r="J12" s="20">
        <v>28815.23</v>
      </c>
      <c r="K12" s="20">
        <v>25009.19</v>
      </c>
      <c r="L12" s="55">
        <v>25728.31</v>
      </c>
      <c r="M12" s="20"/>
      <c r="N12" s="20"/>
      <c r="O12" s="20"/>
    </row>
    <row r="13" spans="1:15" x14ac:dyDescent="0.35">
      <c r="A13" s="19" t="str">
        <f>B3&amp;C13</f>
        <v>VOLUMEN (miles Consumiciones)J.Curado Normal Ing</v>
      </c>
      <c r="B13" s="19">
        <v>0</v>
      </c>
      <c r="C13" s="19" t="s">
        <v>178</v>
      </c>
      <c r="D13" s="20">
        <v>21078.86</v>
      </c>
      <c r="E13" s="20">
        <v>30770.29</v>
      </c>
      <c r="F13" s="20">
        <v>21373.8</v>
      </c>
      <c r="G13" s="20">
        <v>20449.990000000002</v>
      </c>
      <c r="H13" s="20">
        <v>27138.94</v>
      </c>
      <c r="I13" s="20">
        <v>26885.1</v>
      </c>
      <c r="J13" s="20">
        <v>21939.97</v>
      </c>
      <c r="K13" s="20">
        <v>19146.580000000002</v>
      </c>
      <c r="L13" s="55">
        <v>18951.939999999999</v>
      </c>
      <c r="M13" s="20"/>
      <c r="N13" s="20"/>
      <c r="O13" s="20"/>
    </row>
    <row r="14" spans="1:15" x14ac:dyDescent="0.35">
      <c r="A14" s="19" t="str">
        <f>B3&amp;C14</f>
        <v>VOLUMEN (miles Consumiciones)J.Iberico Ing.</v>
      </c>
      <c r="B14" s="19">
        <v>0</v>
      </c>
      <c r="C14" s="19" t="s">
        <v>134</v>
      </c>
      <c r="D14" s="20">
        <v>4927.1260000000002</v>
      </c>
      <c r="E14" s="20">
        <v>8682.0789999999997</v>
      </c>
      <c r="F14" s="20">
        <v>7273.53</v>
      </c>
      <c r="G14" s="20">
        <v>5517.9949999999999</v>
      </c>
      <c r="H14" s="20">
        <v>6519.674</v>
      </c>
      <c r="I14" s="20">
        <v>8836.9779999999992</v>
      </c>
      <c r="J14" s="20">
        <v>6875.2690000000002</v>
      </c>
      <c r="K14" s="20">
        <v>5732.7610000000004</v>
      </c>
      <c r="L14" s="55">
        <v>6652.41</v>
      </c>
      <c r="M14" s="20"/>
      <c r="N14" s="20"/>
      <c r="O14" s="20"/>
    </row>
    <row r="15" spans="1:15" x14ac:dyDescent="0.35">
      <c r="A15" s="19" t="str">
        <f>B3&amp;C15</f>
        <v>VOLUMEN (miles Consumiciones)Lomo embuchado Ing.</v>
      </c>
      <c r="B15" s="19">
        <v>0</v>
      </c>
      <c r="C15" s="19" t="s">
        <v>135</v>
      </c>
      <c r="D15" s="20">
        <v>292.06359999999995</v>
      </c>
      <c r="E15" s="20">
        <v>1111.2639999999999</v>
      </c>
      <c r="F15" s="20">
        <v>1532.325</v>
      </c>
      <c r="G15" s="20">
        <v>1221.625</v>
      </c>
      <c r="H15" s="20">
        <v>628.4688000000001</v>
      </c>
      <c r="I15" s="20">
        <v>1626.2739999999999</v>
      </c>
      <c r="J15" s="20">
        <v>1188.3119999999999</v>
      </c>
      <c r="K15" s="20">
        <v>248.67670000000001</v>
      </c>
      <c r="L15" s="55">
        <v>922.34190000000001</v>
      </c>
      <c r="M15" s="20"/>
      <c r="N15" s="20"/>
      <c r="O15" s="20"/>
    </row>
    <row r="16" spans="1:15" x14ac:dyDescent="0.35">
      <c r="A16" s="19" t="str">
        <f>B3&amp;C16</f>
        <v>VOLUMEN (miles Consumiciones)Chorizo Ing.</v>
      </c>
      <c r="B16" s="19">
        <v>0</v>
      </c>
      <c r="C16" s="19" t="s">
        <v>136</v>
      </c>
      <c r="D16" s="20">
        <v>3595.47</v>
      </c>
      <c r="E16" s="20">
        <v>4881.2039999999997</v>
      </c>
      <c r="F16" s="20">
        <v>3693.7350000000001</v>
      </c>
      <c r="G16" s="20">
        <v>2975.366</v>
      </c>
      <c r="H16" s="20">
        <v>3194.163</v>
      </c>
      <c r="I16" s="20">
        <v>5358.4719999999998</v>
      </c>
      <c r="J16" s="20">
        <v>3419.7649999999999</v>
      </c>
      <c r="K16" s="20">
        <v>3891.6350000000002</v>
      </c>
      <c r="L16" s="55">
        <v>6314.5169999999998</v>
      </c>
      <c r="M16" s="20"/>
      <c r="N16" s="20"/>
      <c r="O16" s="20"/>
    </row>
    <row r="17" spans="1:15" x14ac:dyDescent="0.35">
      <c r="A17" s="19" t="str">
        <f>B3&amp;C17</f>
        <v>VOLUMEN (miles Consumiciones)Pates/Foie-gras Ing</v>
      </c>
      <c r="B17" s="19">
        <v>0</v>
      </c>
      <c r="C17" s="19" t="s">
        <v>179</v>
      </c>
      <c r="D17" s="20">
        <v>697.09269999999992</v>
      </c>
      <c r="E17" s="20">
        <v>1334.104</v>
      </c>
      <c r="F17" s="20">
        <v>1490.57</v>
      </c>
      <c r="G17" s="20">
        <v>1004.1849999999999</v>
      </c>
      <c r="H17" s="20">
        <v>1575.037</v>
      </c>
      <c r="I17" s="20">
        <v>1091.614</v>
      </c>
      <c r="J17" s="20">
        <v>1420.27</v>
      </c>
      <c r="K17" s="20">
        <v>833.67759999999998</v>
      </c>
      <c r="L17" s="55">
        <v>1308.0150000000001</v>
      </c>
      <c r="M17" s="20"/>
      <c r="N17" s="20"/>
      <c r="O17" s="20"/>
    </row>
    <row r="18" spans="1:15" x14ac:dyDescent="0.35">
      <c r="A18" s="19" t="str">
        <f>B3&amp;C18</f>
        <v>VOLUMEN (miles Consumiciones)Rto carn.transf.Ing</v>
      </c>
      <c r="B18" s="19">
        <v>0</v>
      </c>
      <c r="C18" s="19" t="s">
        <v>180</v>
      </c>
      <c r="D18" s="20">
        <v>84608.87</v>
      </c>
      <c r="E18" s="20">
        <v>121867.5</v>
      </c>
      <c r="F18" s="20">
        <v>93707.46</v>
      </c>
      <c r="G18" s="20">
        <v>92689.43</v>
      </c>
      <c r="H18" s="20">
        <v>96183.08</v>
      </c>
      <c r="I18" s="20">
        <v>127533.6</v>
      </c>
      <c r="J18" s="20">
        <v>87124.26</v>
      </c>
      <c r="K18" s="20">
        <v>86575.37</v>
      </c>
      <c r="L18" s="55">
        <v>92144.42</v>
      </c>
      <c r="M18" s="20"/>
      <c r="N18" s="20"/>
      <c r="O18" s="20"/>
    </row>
    <row r="19" spans="1:15" x14ac:dyDescent="0.35">
      <c r="A19" s="19" t="str">
        <f>B3&amp;C19</f>
        <v>VOLUMEN (miles Consumiciones).T.Pescados/Marisc.Ing</v>
      </c>
      <c r="B19" s="19">
        <v>0</v>
      </c>
      <c r="C19" s="19" t="s">
        <v>181</v>
      </c>
      <c r="D19" s="20">
        <v>165758.6</v>
      </c>
      <c r="E19" s="20">
        <v>267005.3</v>
      </c>
      <c r="F19" s="20">
        <v>157502</v>
      </c>
      <c r="G19" s="20">
        <v>138656.4</v>
      </c>
      <c r="H19" s="20">
        <v>174677.7</v>
      </c>
      <c r="I19" s="20">
        <v>234636.3</v>
      </c>
      <c r="J19" s="20">
        <v>148181.79999999999</v>
      </c>
      <c r="K19" s="20">
        <v>136628</v>
      </c>
      <c r="L19" s="55">
        <v>162518.9</v>
      </c>
      <c r="M19" s="20"/>
      <c r="N19" s="20"/>
      <c r="O19" s="20"/>
    </row>
    <row r="20" spans="1:15" x14ac:dyDescent="0.35">
      <c r="A20" s="19" t="str">
        <f>B3&amp;C20</f>
        <v>VOLUMEN (miles Consumiciones)Pescados Ing.</v>
      </c>
      <c r="B20" s="19">
        <v>0</v>
      </c>
      <c r="C20" s="19" t="s">
        <v>137</v>
      </c>
      <c r="D20" s="20">
        <v>100466.9</v>
      </c>
      <c r="E20" s="20">
        <v>146782.29999999999</v>
      </c>
      <c r="F20" s="20">
        <v>89973.4</v>
      </c>
      <c r="G20" s="20">
        <v>83937.919999999998</v>
      </c>
      <c r="H20" s="20">
        <v>101057.3</v>
      </c>
      <c r="I20" s="20">
        <v>135132.5</v>
      </c>
      <c r="J20" s="20">
        <v>86870.16</v>
      </c>
      <c r="K20" s="20">
        <v>78335.27</v>
      </c>
      <c r="L20" s="55">
        <v>93945.71</v>
      </c>
      <c r="M20" s="20"/>
      <c r="N20" s="20"/>
      <c r="O20" s="20"/>
    </row>
    <row r="21" spans="1:15" x14ac:dyDescent="0.35">
      <c r="A21" s="19" t="str">
        <f>B3&amp;C21</f>
        <v>VOLUMEN (miles Consumiciones)Merluza/Pescadil.Ing</v>
      </c>
      <c r="B21" s="19">
        <v>0</v>
      </c>
      <c r="C21" s="19" t="s">
        <v>182</v>
      </c>
      <c r="D21" s="20">
        <v>2554.277</v>
      </c>
      <c r="E21" s="20">
        <v>2905.049</v>
      </c>
      <c r="F21" s="20">
        <v>3337.5239999999999</v>
      </c>
      <c r="G21" s="20">
        <v>2674.585</v>
      </c>
      <c r="H21" s="20">
        <v>3262.6889999999999</v>
      </c>
      <c r="I21" s="20">
        <v>3830.1909999999998</v>
      </c>
      <c r="J21" s="20">
        <v>2930.422</v>
      </c>
      <c r="K21" s="20">
        <v>2742.8330000000001</v>
      </c>
      <c r="L21" s="55">
        <v>2849.8560000000002</v>
      </c>
      <c r="M21" s="20"/>
      <c r="N21" s="20"/>
      <c r="O21" s="20"/>
    </row>
    <row r="22" spans="1:15" x14ac:dyDescent="0.35">
      <c r="A22" s="19" t="str">
        <f>B3&amp;C22</f>
        <v>VOLUMEN (miles Consumiciones)Boquerones Ing.</v>
      </c>
      <c r="B22" s="19">
        <v>0</v>
      </c>
      <c r="C22" s="19" t="s">
        <v>138</v>
      </c>
      <c r="D22" s="20">
        <v>3513.0230000000001</v>
      </c>
      <c r="E22" s="20">
        <v>5183.8490000000002</v>
      </c>
      <c r="F22" s="20">
        <v>3376.03</v>
      </c>
      <c r="G22" s="20">
        <v>2740.2869999999998</v>
      </c>
      <c r="H22" s="20">
        <v>4000.6350000000002</v>
      </c>
      <c r="I22" s="20">
        <v>5025.5810000000001</v>
      </c>
      <c r="J22" s="20">
        <v>4449.7669999999998</v>
      </c>
      <c r="K22" s="20">
        <v>2662.3780000000002</v>
      </c>
      <c r="L22" s="55">
        <v>4138.8029999999999</v>
      </c>
      <c r="M22" s="20"/>
      <c r="N22" s="20"/>
      <c r="O22" s="20"/>
    </row>
    <row r="23" spans="1:15" x14ac:dyDescent="0.35">
      <c r="A23" s="19" t="str">
        <f>B3&amp;C23</f>
        <v>VOLUMEN (miles Consumiciones)Sardinas Ing.</v>
      </c>
      <c r="B23" s="19">
        <v>0</v>
      </c>
      <c r="C23" s="19" t="s">
        <v>139</v>
      </c>
      <c r="D23" s="20">
        <v>4977.1710000000003</v>
      </c>
      <c r="E23" s="20">
        <v>10831.77</v>
      </c>
      <c r="F23" s="20">
        <v>3371.6529999999998</v>
      </c>
      <c r="G23" s="20">
        <v>1843.2429999999999</v>
      </c>
      <c r="H23" s="20">
        <v>3896.8580000000002</v>
      </c>
      <c r="I23" s="20">
        <v>8823.2350000000006</v>
      </c>
      <c r="J23" s="20">
        <v>2088.3380000000002</v>
      </c>
      <c r="K23" s="20">
        <v>3149.5189999999998</v>
      </c>
      <c r="L23" s="55">
        <v>4513.6750000000002</v>
      </c>
      <c r="M23" s="20"/>
      <c r="N23" s="20"/>
      <c r="O23" s="20"/>
    </row>
    <row r="24" spans="1:15" x14ac:dyDescent="0.35">
      <c r="A24" s="19" t="str">
        <f>B3&amp;C24</f>
        <v>VOLUMEN (miles Consumiciones)Rape Ing.</v>
      </c>
      <c r="B24" s="19">
        <v>0</v>
      </c>
      <c r="C24" s="19" t="s">
        <v>140</v>
      </c>
      <c r="D24" s="20">
        <v>673.09659999999997</v>
      </c>
      <c r="E24" s="20">
        <v>643.87199999999996</v>
      </c>
      <c r="F24" s="20">
        <v>505.5145</v>
      </c>
      <c r="G24" s="20">
        <v>688.99739999999997</v>
      </c>
      <c r="H24" s="20">
        <v>624.49609999999996</v>
      </c>
      <c r="I24" s="20">
        <v>833.29930000000002</v>
      </c>
      <c r="J24" s="20">
        <v>648.46280000000002</v>
      </c>
      <c r="K24" s="20">
        <v>898.7473</v>
      </c>
      <c r="L24" s="55">
        <v>903.69769999999994</v>
      </c>
      <c r="M24" s="20"/>
      <c r="N24" s="20"/>
      <c r="O24" s="20"/>
    </row>
    <row r="25" spans="1:15" x14ac:dyDescent="0.35">
      <c r="A25" s="19" t="str">
        <f>B3&amp;C25</f>
        <v>VOLUMEN (miles Consumiciones)Dorada Ing.</v>
      </c>
      <c r="B25" s="19">
        <v>0</v>
      </c>
      <c r="C25" s="19" t="s">
        <v>141</v>
      </c>
      <c r="D25" s="20">
        <v>2331.8780000000002</v>
      </c>
      <c r="E25" s="20">
        <v>2585.31</v>
      </c>
      <c r="F25" s="20">
        <v>2103.4059999999999</v>
      </c>
      <c r="G25" s="20">
        <v>1510.509</v>
      </c>
      <c r="H25" s="20">
        <v>1190.57</v>
      </c>
      <c r="I25" s="20">
        <v>2801.41</v>
      </c>
      <c r="J25" s="20">
        <v>2284.598</v>
      </c>
      <c r="K25" s="20">
        <v>2001.453</v>
      </c>
      <c r="L25" s="55">
        <v>1427.42</v>
      </c>
      <c r="M25" s="20"/>
      <c r="N25" s="20"/>
      <c r="O25" s="20"/>
    </row>
    <row r="26" spans="1:15" x14ac:dyDescent="0.35">
      <c r="A26" s="19" t="str">
        <f>B3&amp;C26</f>
        <v>VOLUMEN (miles Consumiciones)Salmon Ing.</v>
      </c>
      <c r="B26" s="19">
        <v>0</v>
      </c>
      <c r="C26" s="19" t="s">
        <v>142</v>
      </c>
      <c r="D26" s="20">
        <v>6600.7340000000004</v>
      </c>
      <c r="E26" s="20">
        <v>10017.120000000001</v>
      </c>
      <c r="F26" s="20">
        <v>9210.6219999999994</v>
      </c>
      <c r="G26" s="20">
        <v>8580.8870000000006</v>
      </c>
      <c r="H26" s="20">
        <v>9969.8359999999993</v>
      </c>
      <c r="I26" s="20">
        <v>10277.01</v>
      </c>
      <c r="J26" s="20">
        <v>8467.9369999999999</v>
      </c>
      <c r="K26" s="20">
        <v>8625.6550000000007</v>
      </c>
      <c r="L26" s="55">
        <v>9532.6270000000004</v>
      </c>
      <c r="M26" s="20"/>
      <c r="N26" s="20"/>
      <c r="O26" s="20"/>
    </row>
    <row r="27" spans="1:15" x14ac:dyDescent="0.35">
      <c r="A27" s="19" t="str">
        <f>B3&amp;C27</f>
        <v>VOLUMEN (miles Consumiciones)Atun Fresco Ing.</v>
      </c>
      <c r="B27" s="19">
        <v>0</v>
      </c>
      <c r="C27" s="19" t="s">
        <v>143</v>
      </c>
      <c r="D27" s="20">
        <v>5899.4459999999999</v>
      </c>
      <c r="E27" s="20">
        <v>6935.8270000000002</v>
      </c>
      <c r="F27" s="20">
        <v>5582.3339999999998</v>
      </c>
      <c r="G27" s="20">
        <v>6065.0339999999997</v>
      </c>
      <c r="H27" s="20">
        <v>5019.9750000000004</v>
      </c>
      <c r="I27" s="20">
        <v>7092.2020000000002</v>
      </c>
      <c r="J27" s="20">
        <v>4534.3119999999999</v>
      </c>
      <c r="K27" s="20">
        <v>3398.538</v>
      </c>
      <c r="L27" s="55">
        <v>6151.2089999999998</v>
      </c>
      <c r="M27" s="20"/>
      <c r="N27" s="20"/>
      <c r="O27" s="20"/>
    </row>
    <row r="28" spans="1:15" x14ac:dyDescent="0.35">
      <c r="A28" s="19" t="str">
        <f>B3&amp;C28</f>
        <v>VOLUMEN (miles Consumiciones)Resto pescados Ing.</v>
      </c>
      <c r="B28" s="19">
        <v>0</v>
      </c>
      <c r="C28" s="19" t="s">
        <v>144</v>
      </c>
      <c r="D28" s="20">
        <v>74165.64</v>
      </c>
      <c r="E28" s="20">
        <v>108363.2</v>
      </c>
      <c r="F28" s="20">
        <v>62638.44</v>
      </c>
      <c r="G28" s="20">
        <v>60387.85</v>
      </c>
      <c r="H28" s="20">
        <v>73776.990000000005</v>
      </c>
      <c r="I28" s="20">
        <v>97786.62</v>
      </c>
      <c r="J28" s="20">
        <v>62422.1</v>
      </c>
      <c r="K28" s="20">
        <v>55221.22</v>
      </c>
      <c r="L28" s="55">
        <v>64801.54</v>
      </c>
      <c r="M28" s="20"/>
      <c r="N28" s="20"/>
      <c r="O28" s="20"/>
    </row>
    <row r="29" spans="1:15" x14ac:dyDescent="0.35">
      <c r="A29" s="19" t="str">
        <f>B3&amp;C29</f>
        <v>VOLUMEN (miles Consumiciones)Mariscos Ing.</v>
      </c>
      <c r="B29" s="19">
        <v>0</v>
      </c>
      <c r="C29" s="19" t="s">
        <v>145</v>
      </c>
      <c r="D29" s="20">
        <v>66382.84</v>
      </c>
      <c r="E29" s="20">
        <v>120647.8</v>
      </c>
      <c r="F29" s="20">
        <v>68789.53</v>
      </c>
      <c r="G29" s="20">
        <v>55492.49</v>
      </c>
      <c r="H29" s="20">
        <v>74325.52</v>
      </c>
      <c r="I29" s="20">
        <v>101137.8</v>
      </c>
      <c r="J29" s="20">
        <v>61445.26</v>
      </c>
      <c r="K29" s="20">
        <v>58823.38</v>
      </c>
      <c r="L29" s="55">
        <v>69842.62</v>
      </c>
      <c r="M29" s="20"/>
      <c r="N29" s="20"/>
      <c r="O29" s="20"/>
    </row>
    <row r="30" spans="1:15" x14ac:dyDescent="0.35">
      <c r="A30" s="19" t="str">
        <f>B3&amp;C30</f>
        <v>VOLUMEN (miles Consumiciones)Calamares Ing.</v>
      </c>
      <c r="B30" s="19">
        <v>0</v>
      </c>
      <c r="C30" s="19" t="s">
        <v>146</v>
      </c>
      <c r="D30" s="20">
        <v>27009.37</v>
      </c>
      <c r="E30" s="20">
        <v>45957.49</v>
      </c>
      <c r="F30" s="20">
        <v>24535.54</v>
      </c>
      <c r="G30" s="20">
        <v>21714.94</v>
      </c>
      <c r="H30" s="20">
        <v>27379.119999999999</v>
      </c>
      <c r="I30" s="20">
        <v>39748.53</v>
      </c>
      <c r="J30" s="20">
        <v>24451.45</v>
      </c>
      <c r="K30" s="20">
        <v>24838.7</v>
      </c>
      <c r="L30" s="55">
        <v>28696.9</v>
      </c>
      <c r="M30" s="20"/>
      <c r="N30" s="20"/>
      <c r="O30" s="20"/>
    </row>
    <row r="31" spans="1:15" x14ac:dyDescent="0.35">
      <c r="A31" s="19" t="str">
        <f>B3&amp;C31</f>
        <v>VOLUMEN (miles Consumiciones)Pulpo/sepia Ing.</v>
      </c>
      <c r="B31" s="19">
        <v>0</v>
      </c>
      <c r="C31" s="19" t="s">
        <v>147</v>
      </c>
      <c r="D31" s="20">
        <v>21588.73</v>
      </c>
      <c r="E31" s="20">
        <v>36849.050000000003</v>
      </c>
      <c r="F31" s="20">
        <v>18175.46</v>
      </c>
      <c r="G31" s="20">
        <v>17790.64</v>
      </c>
      <c r="H31" s="20">
        <v>21621.84</v>
      </c>
      <c r="I31" s="20">
        <v>27108.57</v>
      </c>
      <c r="J31" s="20">
        <v>14750.13</v>
      </c>
      <c r="K31" s="20">
        <v>19989.07</v>
      </c>
      <c r="L31" s="55">
        <v>22771.61</v>
      </c>
      <c r="M31" s="20"/>
      <c r="N31" s="20"/>
      <c r="O31" s="20"/>
    </row>
    <row r="32" spans="1:15" x14ac:dyDescent="0.35">
      <c r="A32" s="19" t="str">
        <f>B3&amp;C32</f>
        <v>VOLUMEN (miles Consumiciones)Langostinos/Gamb.Ing</v>
      </c>
      <c r="B32" s="19">
        <v>0</v>
      </c>
      <c r="C32" s="19" t="s">
        <v>183</v>
      </c>
      <c r="D32" s="20">
        <v>26204.98</v>
      </c>
      <c r="E32" s="20">
        <v>49095.87</v>
      </c>
      <c r="F32" s="20">
        <v>26080.720000000001</v>
      </c>
      <c r="G32" s="20">
        <v>22216.11</v>
      </c>
      <c r="H32" s="20">
        <v>30975.79</v>
      </c>
      <c r="I32" s="20">
        <v>40773.47</v>
      </c>
      <c r="J32" s="20">
        <v>23852.75</v>
      </c>
      <c r="K32" s="20">
        <v>22746.15</v>
      </c>
      <c r="L32" s="55">
        <v>26279</v>
      </c>
      <c r="M32" s="20"/>
      <c r="N32" s="20"/>
      <c r="O32" s="20"/>
    </row>
    <row r="33" spans="1:15" x14ac:dyDescent="0.35">
      <c r="A33" s="19" t="str">
        <f>B3&amp;C33</f>
        <v>VOLUMEN (miles Consumiciones)Otros mariscos Ing.</v>
      </c>
      <c r="B33" s="19">
        <v>0</v>
      </c>
      <c r="C33" s="19" t="s">
        <v>148</v>
      </c>
      <c r="D33" s="20">
        <v>30342.880000000001</v>
      </c>
      <c r="E33" s="20">
        <v>54794.12</v>
      </c>
      <c r="F33" s="20">
        <v>25182.69</v>
      </c>
      <c r="G33" s="20">
        <v>23593.25</v>
      </c>
      <c r="H33" s="20">
        <v>33036.58</v>
      </c>
      <c r="I33" s="20">
        <v>45594.2</v>
      </c>
      <c r="J33" s="20">
        <v>25632.720000000001</v>
      </c>
      <c r="K33" s="20">
        <v>29940.25</v>
      </c>
      <c r="L33" s="55">
        <v>30570.35</v>
      </c>
      <c r="M33" s="20"/>
      <c r="N33" s="20"/>
      <c r="O33" s="20"/>
    </row>
    <row r="34" spans="1:15" x14ac:dyDescent="0.35">
      <c r="A34" s="19" t="str">
        <f>B3&amp;C34</f>
        <v>VOLUMEN (miles Consumiciones).Derivados lacteos Ing</v>
      </c>
      <c r="B34" s="19">
        <v>0</v>
      </c>
      <c r="C34" s="19" t="s">
        <v>184</v>
      </c>
      <c r="D34" s="20">
        <v>216177.7</v>
      </c>
      <c r="E34" s="20">
        <v>324003.5</v>
      </c>
      <c r="F34" s="20">
        <v>242183.5</v>
      </c>
      <c r="G34" s="20">
        <v>226592.6</v>
      </c>
      <c r="H34" s="20">
        <v>231944</v>
      </c>
      <c r="I34" s="20">
        <v>319358.40000000002</v>
      </c>
      <c r="J34" s="20">
        <v>240737</v>
      </c>
      <c r="K34" s="20">
        <v>225179.7</v>
      </c>
      <c r="L34" s="55">
        <v>218946.8</v>
      </c>
      <c r="M34" s="20"/>
      <c r="N34" s="20"/>
      <c r="O34" s="20"/>
    </row>
    <row r="35" spans="1:15" x14ac:dyDescent="0.35">
      <c r="A35" s="19" t="str">
        <f>B3&amp;C35</f>
        <v>VOLUMEN (miles Consumiciones)Mantequilla Ing.</v>
      </c>
      <c r="B35" s="19">
        <v>0</v>
      </c>
      <c r="C35" s="19" t="s">
        <v>149</v>
      </c>
      <c r="D35" s="20">
        <v>8284.64</v>
      </c>
      <c r="E35" s="20">
        <v>13996.5</v>
      </c>
      <c r="F35" s="20">
        <v>9680.5939999999991</v>
      </c>
      <c r="G35" s="20">
        <v>10941.19</v>
      </c>
      <c r="H35" s="20">
        <v>12050.18</v>
      </c>
      <c r="I35" s="20">
        <v>16025.68</v>
      </c>
      <c r="J35" s="20">
        <v>10642.17</v>
      </c>
      <c r="K35" s="20">
        <v>10942.82</v>
      </c>
      <c r="L35" s="55">
        <v>9400.2510000000002</v>
      </c>
      <c r="M35" s="20"/>
      <c r="N35" s="20"/>
      <c r="O35" s="20"/>
    </row>
    <row r="36" spans="1:15" x14ac:dyDescent="0.35">
      <c r="A36" s="19" t="str">
        <f>B3&amp;C36</f>
        <v>VOLUMEN (miles Consumiciones)Postres Ing.</v>
      </c>
      <c r="B36" s="19">
        <v>0</v>
      </c>
      <c r="C36" s="19" t="s">
        <v>150</v>
      </c>
      <c r="D36" s="20">
        <v>57491.99</v>
      </c>
      <c r="E36" s="20">
        <v>83068.89</v>
      </c>
      <c r="F36" s="20">
        <v>70609.73</v>
      </c>
      <c r="G36" s="20">
        <v>61805.51</v>
      </c>
      <c r="H36" s="20">
        <v>54450.64</v>
      </c>
      <c r="I36" s="20">
        <v>76119.98</v>
      </c>
      <c r="J36" s="20">
        <v>66672.25</v>
      </c>
      <c r="K36" s="20">
        <v>61460.800000000003</v>
      </c>
      <c r="L36" s="55">
        <v>53170.35</v>
      </c>
      <c r="M36" s="20"/>
      <c r="N36" s="20"/>
      <c r="O36" s="20"/>
    </row>
    <row r="37" spans="1:15" x14ac:dyDescent="0.35">
      <c r="A37" s="19" t="str">
        <f>B3&amp;C37</f>
        <v>VOLUMEN (miles Consumiciones)Yogures Ing.</v>
      </c>
      <c r="B37" s="19">
        <v>0</v>
      </c>
      <c r="C37" s="19" t="s">
        <v>185</v>
      </c>
      <c r="D37" s="20">
        <v>9917.02</v>
      </c>
      <c r="E37" s="20">
        <v>11555.79</v>
      </c>
      <c r="F37" s="20">
        <v>7857.0420000000004</v>
      </c>
      <c r="G37" s="20">
        <v>8407.0789999999997</v>
      </c>
      <c r="H37" s="20">
        <v>9857.5329999999994</v>
      </c>
      <c r="I37" s="20">
        <v>13824.69</v>
      </c>
      <c r="J37" s="20">
        <v>10486.58</v>
      </c>
      <c r="K37" s="20">
        <v>9343.9150000000009</v>
      </c>
      <c r="L37" s="55">
        <v>9791.0429999999997</v>
      </c>
      <c r="M37" s="20"/>
      <c r="N37" s="20"/>
      <c r="O37" s="20"/>
    </row>
    <row r="38" spans="1:15" x14ac:dyDescent="0.35">
      <c r="A38" s="19" t="str">
        <f>B3&amp;C38</f>
        <v>VOLUMEN (miles Consumiciones)Queso Ing.</v>
      </c>
      <c r="B38" s="19">
        <v>0</v>
      </c>
      <c r="C38" s="19" t="s">
        <v>151</v>
      </c>
      <c r="D38" s="20">
        <v>140358.1</v>
      </c>
      <c r="E38" s="20">
        <v>216123.8</v>
      </c>
      <c r="F38" s="20">
        <v>153589.5</v>
      </c>
      <c r="G38" s="20">
        <v>147133.9</v>
      </c>
      <c r="H38" s="20">
        <v>152833.4</v>
      </c>
      <c r="I38" s="20">
        <v>210298.3</v>
      </c>
      <c r="J38" s="20">
        <v>152810.70000000001</v>
      </c>
      <c r="K38" s="20">
        <v>144962.70000000001</v>
      </c>
      <c r="L38" s="55">
        <v>145365.5</v>
      </c>
      <c r="M38" s="20"/>
      <c r="N38" s="20"/>
      <c r="O38" s="20"/>
    </row>
    <row r="39" spans="1:15" x14ac:dyDescent="0.35">
      <c r="A39" s="19" t="str">
        <f>B3&amp;C39</f>
        <v>VOLUMEN (miles Consumiciones).Fruta Ing.</v>
      </c>
      <c r="B39" s="19">
        <v>0</v>
      </c>
      <c r="C39" s="19" t="s">
        <v>152</v>
      </c>
      <c r="D39" s="20">
        <v>27514.54</v>
      </c>
      <c r="E39" s="20">
        <v>37623.919999999998</v>
      </c>
      <c r="F39" s="20">
        <v>28767.24</v>
      </c>
      <c r="G39" s="20">
        <v>24041.599999999999</v>
      </c>
      <c r="H39" s="20">
        <v>32150.959999999999</v>
      </c>
      <c r="I39" s="20">
        <v>43070.6</v>
      </c>
      <c r="J39" s="20">
        <v>22483.7</v>
      </c>
      <c r="K39" s="20">
        <v>26445.42</v>
      </c>
      <c r="L39" s="55">
        <v>25830.75</v>
      </c>
      <c r="M39" s="20"/>
      <c r="N39" s="20"/>
      <c r="O39" s="20"/>
    </row>
    <row r="40" spans="1:15" x14ac:dyDescent="0.35">
      <c r="A40" s="19" t="str">
        <f>B3&amp;C40</f>
        <v>VOLUMEN (miles Consumiciones)Fruta Fresca Ing</v>
      </c>
      <c r="B40" s="19">
        <v>0</v>
      </c>
      <c r="C40" s="19" t="s">
        <v>153</v>
      </c>
      <c r="D40" s="20">
        <v>22177.62</v>
      </c>
      <c r="E40" s="20">
        <v>28901.24</v>
      </c>
      <c r="F40" s="20">
        <v>20916.07</v>
      </c>
      <c r="G40" s="20">
        <v>15643.87</v>
      </c>
      <c r="H40" s="20">
        <v>24442.49</v>
      </c>
      <c r="I40" s="20">
        <v>31478.18</v>
      </c>
      <c r="J40" s="20">
        <v>14263.91</v>
      </c>
      <c r="K40" s="20">
        <v>18041.349999999999</v>
      </c>
      <c r="L40" s="55">
        <v>18834.77</v>
      </c>
      <c r="M40" s="20"/>
      <c r="N40" s="20"/>
      <c r="O40" s="20"/>
    </row>
    <row r="41" spans="1:15" x14ac:dyDescent="0.35">
      <c r="A41" s="19" t="str">
        <f>B3&amp;C41</f>
        <v>VOLUMEN (miles Consumiciones)Manzana Ing.</v>
      </c>
      <c r="B41" s="19">
        <v>0</v>
      </c>
      <c r="C41" s="19" t="s">
        <v>154</v>
      </c>
      <c r="D41" s="20">
        <v>2244.8470000000002</v>
      </c>
      <c r="E41" s="20">
        <v>4373.1530000000002</v>
      </c>
      <c r="F41" s="20">
        <v>3222.5509999999999</v>
      </c>
      <c r="G41" s="20">
        <v>2596.9079999999999</v>
      </c>
      <c r="H41" s="20">
        <v>4248.1270000000004</v>
      </c>
      <c r="I41" s="20">
        <v>2680.26</v>
      </c>
      <c r="J41" s="20">
        <v>2203.4920000000002</v>
      </c>
      <c r="K41" s="20">
        <v>1082.855</v>
      </c>
      <c r="L41" s="55">
        <v>2076.7280000000001</v>
      </c>
      <c r="M41" s="20"/>
      <c r="N41" s="20"/>
      <c r="O41" s="20"/>
    </row>
    <row r="42" spans="1:15" x14ac:dyDescent="0.35">
      <c r="A42" s="19" t="str">
        <f>B3&amp;C42</f>
        <v>VOLUMEN (miles Consumiciones)Platano Ing.</v>
      </c>
      <c r="B42" s="19">
        <v>0</v>
      </c>
      <c r="C42" s="19" t="s">
        <v>155</v>
      </c>
      <c r="D42" s="20">
        <v>2067.348</v>
      </c>
      <c r="E42" s="20">
        <v>2869.6460000000002</v>
      </c>
      <c r="F42" s="20">
        <v>2100.5149999999999</v>
      </c>
      <c r="G42" s="20">
        <v>905.65059999999994</v>
      </c>
      <c r="H42" s="20">
        <v>2677.0680000000002</v>
      </c>
      <c r="I42" s="20">
        <v>3141.25</v>
      </c>
      <c r="J42" s="20">
        <v>1977.904</v>
      </c>
      <c r="K42" s="20">
        <v>2684.5540000000001</v>
      </c>
      <c r="L42" s="55">
        <v>2368.444</v>
      </c>
      <c r="M42" s="20"/>
      <c r="N42" s="20"/>
      <c r="O42" s="20"/>
    </row>
    <row r="43" spans="1:15" x14ac:dyDescent="0.35">
      <c r="A43" s="19" t="str">
        <f>B3&amp;C43</f>
        <v>VOLUMEN (miles Consumiciones)Naranja/Mandarina In</v>
      </c>
      <c r="B43" s="19">
        <v>0</v>
      </c>
      <c r="C43" s="19" t="s">
        <v>186</v>
      </c>
      <c r="D43" s="20">
        <v>1992.481</v>
      </c>
      <c r="E43" s="20">
        <v>1570.402</v>
      </c>
      <c r="F43" s="20">
        <v>2659.9070000000002</v>
      </c>
      <c r="G43" s="20">
        <v>3182.547</v>
      </c>
      <c r="H43" s="20">
        <v>4189.7079999999996</v>
      </c>
      <c r="I43" s="20">
        <v>2142.4969999999998</v>
      </c>
      <c r="J43" s="20">
        <v>1869.403</v>
      </c>
      <c r="K43" s="20">
        <v>4291.34</v>
      </c>
      <c r="L43" s="55">
        <v>2286.8879999999999</v>
      </c>
      <c r="M43" s="20"/>
      <c r="N43" s="20"/>
      <c r="O43" s="20"/>
    </row>
    <row r="44" spans="1:15" x14ac:dyDescent="0.35">
      <c r="A44" s="19" t="str">
        <f>B3&amp;C44</f>
        <v>VOLUMEN (miles Consumiciones)Melon/sandia Ing.</v>
      </c>
      <c r="B44" s="19">
        <v>0</v>
      </c>
      <c r="C44" s="19" t="s">
        <v>156</v>
      </c>
      <c r="D44" s="20">
        <v>1154.691</v>
      </c>
      <c r="E44" s="20">
        <v>6704.4589999999998</v>
      </c>
      <c r="F44" s="20">
        <v>1522.6579999999999</v>
      </c>
      <c r="G44" s="20">
        <v>344.96390000000002</v>
      </c>
      <c r="H44" s="20">
        <v>1851.3409999999999</v>
      </c>
      <c r="I44" s="20">
        <v>7590.3969999999999</v>
      </c>
      <c r="J44" s="20">
        <v>542.37630000000001</v>
      </c>
      <c r="K44" s="20">
        <v>569.8288</v>
      </c>
      <c r="L44" s="55">
        <v>2125.748</v>
      </c>
      <c r="M44" s="20"/>
      <c r="N44" s="20"/>
      <c r="O44" s="20"/>
    </row>
    <row r="45" spans="1:15" x14ac:dyDescent="0.35">
      <c r="A45" s="19" t="str">
        <f>B3&amp;C45</f>
        <v>VOLUMEN (miles Consumiciones)Fresa/freson Ing.</v>
      </c>
      <c r="B45" s="19">
        <v>0</v>
      </c>
      <c r="C45" s="19" t="s">
        <v>157</v>
      </c>
      <c r="D45" s="20">
        <v>2850.9140000000002</v>
      </c>
      <c r="E45" s="20">
        <v>978.87580000000003</v>
      </c>
      <c r="F45" s="20">
        <v>341.73179999999996</v>
      </c>
      <c r="G45" s="20">
        <v>1494.1489999999999</v>
      </c>
      <c r="H45" s="20">
        <v>2686.0619999999999</v>
      </c>
      <c r="I45" s="20">
        <v>876.07</v>
      </c>
      <c r="J45" s="20">
        <v>248.19379999999998</v>
      </c>
      <c r="K45" s="20">
        <v>1688.509</v>
      </c>
      <c r="L45" s="55">
        <v>2459.4679999999998</v>
      </c>
      <c r="M45" s="20"/>
      <c r="N45" s="20"/>
      <c r="O45" s="20"/>
    </row>
    <row r="46" spans="1:15" x14ac:dyDescent="0.35">
      <c r="A46" s="19" t="str">
        <f>B3&amp;C46</f>
        <v>VOLUMEN (miles Consumiciones)Pina Ing.</v>
      </c>
      <c r="B46" s="19">
        <v>0</v>
      </c>
      <c r="C46" s="19" t="s">
        <v>187</v>
      </c>
      <c r="D46" s="20">
        <v>4215.8249999999998</v>
      </c>
      <c r="E46" s="20">
        <v>5343.7380000000003</v>
      </c>
      <c r="F46" s="20">
        <v>3950.22</v>
      </c>
      <c r="G46" s="20">
        <v>3409.6669999999999</v>
      </c>
      <c r="H46" s="20">
        <v>3305.21</v>
      </c>
      <c r="I46" s="20">
        <v>4276.5029999999997</v>
      </c>
      <c r="J46" s="20">
        <v>3327.1819999999998</v>
      </c>
      <c r="K46" s="20">
        <v>2886.55</v>
      </c>
      <c r="L46" s="55">
        <v>3094.1579999999999</v>
      </c>
      <c r="M46" s="20"/>
      <c r="N46" s="20"/>
      <c r="O46" s="20"/>
    </row>
    <row r="47" spans="1:15" x14ac:dyDescent="0.35">
      <c r="A47" s="19" t="str">
        <f>B3&amp;C47</f>
        <v>VOLUMEN (miles Consumiciones)Resto frutas Ing.</v>
      </c>
      <c r="B47" s="19">
        <v>0</v>
      </c>
      <c r="C47" s="19" t="s">
        <v>158</v>
      </c>
      <c r="D47" s="20">
        <v>7651.51</v>
      </c>
      <c r="E47" s="20">
        <v>7060.9669999999996</v>
      </c>
      <c r="F47" s="20">
        <v>7118.4849999999997</v>
      </c>
      <c r="G47" s="20">
        <v>3709.982</v>
      </c>
      <c r="H47" s="20">
        <v>5484.9740000000002</v>
      </c>
      <c r="I47" s="20">
        <v>10819.23</v>
      </c>
      <c r="J47" s="20">
        <v>4200.576</v>
      </c>
      <c r="K47" s="20">
        <v>4987.7489999999998</v>
      </c>
      <c r="L47" s="55">
        <v>4501.067</v>
      </c>
      <c r="M47" s="20"/>
      <c r="N47" s="20"/>
      <c r="O47" s="20"/>
    </row>
    <row r="48" spans="1:15" x14ac:dyDescent="0.35">
      <c r="A48" s="19" t="str">
        <f>B3&amp;C48</f>
        <v>VOLUMEN (miles Consumiciones)Mermeladas Ing.</v>
      </c>
      <c r="B48" s="19">
        <v>0</v>
      </c>
      <c r="C48" s="19" t="s">
        <v>188</v>
      </c>
      <c r="D48" s="20">
        <v>5336.9250000000002</v>
      </c>
      <c r="E48" s="20">
        <v>8722.6820000000007</v>
      </c>
      <c r="F48" s="20">
        <v>7851.174</v>
      </c>
      <c r="G48" s="20">
        <v>8397.7289999999994</v>
      </c>
      <c r="H48" s="20">
        <v>7708.4719999999998</v>
      </c>
      <c r="I48" s="20">
        <v>11592.42</v>
      </c>
      <c r="J48" s="20">
        <v>8219.7890000000007</v>
      </c>
      <c r="K48" s="20">
        <v>8404.0730000000003</v>
      </c>
      <c r="L48" s="55">
        <v>6995.982</v>
      </c>
      <c r="M48" s="20"/>
      <c r="N48" s="20"/>
      <c r="O48" s="20"/>
    </row>
    <row r="49" spans="1:15" x14ac:dyDescent="0.35">
      <c r="A49" s="19" t="str">
        <f>B3&amp;C49</f>
        <v>VOLUMEN (miles Consumiciones).Hortalizas/Verdur.Ing</v>
      </c>
      <c r="B49" s="19">
        <v>0</v>
      </c>
      <c r="C49" s="19" t="s">
        <v>189</v>
      </c>
      <c r="D49" s="20">
        <v>346729.8</v>
      </c>
      <c r="E49" s="20">
        <v>516567.4</v>
      </c>
      <c r="F49" s="20">
        <v>355122.5</v>
      </c>
      <c r="G49" s="20">
        <v>333322.90000000002</v>
      </c>
      <c r="H49" s="20">
        <v>362701.3</v>
      </c>
      <c r="I49" s="20">
        <v>486617.2</v>
      </c>
      <c r="J49" s="20">
        <v>352861.2</v>
      </c>
      <c r="K49" s="20">
        <v>336140.79999999999</v>
      </c>
      <c r="L49" s="55">
        <v>356006</v>
      </c>
      <c r="M49" s="20"/>
      <c r="N49" s="20"/>
      <c r="O49" s="20"/>
    </row>
    <row r="50" spans="1:15" x14ac:dyDescent="0.35">
      <c r="A50" s="19" t="str">
        <f>B3&amp;C50</f>
        <v>VOLUMEN (miles Consumiciones)Tomates Ing.</v>
      </c>
      <c r="B50" s="19">
        <v>0</v>
      </c>
      <c r="C50" s="19" t="s">
        <v>159</v>
      </c>
      <c r="D50" s="20">
        <v>84021.16</v>
      </c>
      <c r="E50" s="20">
        <v>127133.9</v>
      </c>
      <c r="F50" s="20">
        <v>74506.94</v>
      </c>
      <c r="G50" s="20">
        <v>72747.460000000006</v>
      </c>
      <c r="H50" s="20">
        <v>79738.37</v>
      </c>
      <c r="I50" s="20">
        <v>115264.5</v>
      </c>
      <c r="J50" s="20">
        <v>77151.100000000006</v>
      </c>
      <c r="K50" s="20">
        <v>76145.39</v>
      </c>
      <c r="L50" s="55">
        <v>79746.039999999994</v>
      </c>
      <c r="M50" s="20"/>
      <c r="N50" s="20"/>
      <c r="O50" s="20"/>
    </row>
    <row r="51" spans="1:15" x14ac:dyDescent="0.35">
      <c r="A51" s="19" t="str">
        <f>B3&amp;C51</f>
        <v>VOLUMEN (miles Consumiciones)Judías verdes Ing.</v>
      </c>
      <c r="B51" s="19">
        <v>0</v>
      </c>
      <c r="C51" s="19" t="s">
        <v>190</v>
      </c>
      <c r="D51" s="20">
        <v>2497.0949999999998</v>
      </c>
      <c r="E51" s="20">
        <v>4843.6049999999996</v>
      </c>
      <c r="F51" s="20">
        <v>3162.3429999999998</v>
      </c>
      <c r="G51" s="20">
        <v>3028.152</v>
      </c>
      <c r="H51" s="20">
        <v>2705.692</v>
      </c>
      <c r="I51" s="20">
        <v>4317.915</v>
      </c>
      <c r="J51" s="20">
        <v>2111.9560000000001</v>
      </c>
      <c r="K51" s="20">
        <v>2061.3809999999999</v>
      </c>
      <c r="L51" s="55">
        <v>2415.5369999999998</v>
      </c>
      <c r="M51" s="20"/>
      <c r="N51" s="20"/>
      <c r="O51" s="20"/>
    </row>
    <row r="52" spans="1:15" x14ac:dyDescent="0.35">
      <c r="A52" s="19" t="str">
        <f>B3&amp;C52</f>
        <v>VOLUMEN (miles Consumiciones)Patatas Ing.</v>
      </c>
      <c r="B52" s="19">
        <v>0</v>
      </c>
      <c r="C52" s="19" t="s">
        <v>160</v>
      </c>
      <c r="D52" s="20">
        <v>177276.3</v>
      </c>
      <c r="E52" s="20">
        <v>270801.59999999998</v>
      </c>
      <c r="F52" s="20">
        <v>186775.9</v>
      </c>
      <c r="G52" s="20">
        <v>178653.6</v>
      </c>
      <c r="H52" s="20">
        <v>196021.6</v>
      </c>
      <c r="I52" s="20">
        <v>259007.3</v>
      </c>
      <c r="J52" s="20">
        <v>191406.9</v>
      </c>
      <c r="K52" s="20">
        <v>176475.5</v>
      </c>
      <c r="L52" s="55">
        <v>188245.8</v>
      </c>
      <c r="M52" s="20"/>
      <c r="N52" s="20"/>
      <c r="O52" s="20"/>
    </row>
    <row r="53" spans="1:15" x14ac:dyDescent="0.35">
      <c r="A53" s="19" t="str">
        <f>B3&amp;C53</f>
        <v>VOLUMEN (miles Consumiciones)Cebollas Ing.</v>
      </c>
      <c r="B53" s="19">
        <v>0</v>
      </c>
      <c r="C53" s="19" t="s">
        <v>161</v>
      </c>
      <c r="D53" s="20">
        <v>79286.38</v>
      </c>
      <c r="E53" s="20">
        <v>116357.1</v>
      </c>
      <c r="F53" s="20">
        <v>77648.27</v>
      </c>
      <c r="G53" s="20">
        <v>74813.75</v>
      </c>
      <c r="H53" s="20">
        <v>82251.11</v>
      </c>
      <c r="I53" s="20">
        <v>114479.4</v>
      </c>
      <c r="J53" s="20">
        <v>79673.600000000006</v>
      </c>
      <c r="K53" s="20">
        <v>82165.259999999995</v>
      </c>
      <c r="L53" s="55">
        <v>86056.35</v>
      </c>
      <c r="M53" s="20"/>
      <c r="N53" s="20"/>
      <c r="O53" s="20"/>
    </row>
    <row r="54" spans="1:15" x14ac:dyDescent="0.35">
      <c r="A54" s="19" t="str">
        <f>B3&amp;C54</f>
        <v>VOLUMEN (miles Consumiciones)Pimientos Ing.</v>
      </c>
      <c r="B54" s="19">
        <v>0</v>
      </c>
      <c r="C54" s="19" t="s">
        <v>162</v>
      </c>
      <c r="D54" s="20">
        <v>33731.019999999997</v>
      </c>
      <c r="E54" s="20">
        <v>54541.98</v>
      </c>
      <c r="F54" s="20">
        <v>32985.21</v>
      </c>
      <c r="G54" s="20">
        <v>31700.57</v>
      </c>
      <c r="H54" s="20">
        <v>33971.31</v>
      </c>
      <c r="I54" s="20">
        <v>49560.15</v>
      </c>
      <c r="J54" s="20">
        <v>29135.59</v>
      </c>
      <c r="K54" s="20">
        <v>29190.23</v>
      </c>
      <c r="L54" s="55">
        <v>36171.81</v>
      </c>
      <c r="M54" s="20"/>
      <c r="N54" s="20"/>
      <c r="O54" s="20"/>
    </row>
    <row r="55" spans="1:15" x14ac:dyDescent="0.35">
      <c r="A55" s="19" t="str">
        <f>B3&amp;C55</f>
        <v>VOLUMEN (miles Consumiciones)Lechugas Ing.</v>
      </c>
      <c r="B55" s="19">
        <v>0</v>
      </c>
      <c r="C55" s="19" t="s">
        <v>163</v>
      </c>
      <c r="D55" s="20">
        <v>80399.8</v>
      </c>
      <c r="E55" s="20">
        <v>113512.8</v>
      </c>
      <c r="F55" s="20">
        <v>78344.850000000006</v>
      </c>
      <c r="G55" s="20">
        <v>70271.12</v>
      </c>
      <c r="H55" s="20">
        <v>80105.91</v>
      </c>
      <c r="I55" s="20">
        <v>113311.5</v>
      </c>
      <c r="J55" s="20">
        <v>82387.97</v>
      </c>
      <c r="K55" s="20">
        <v>72791.600000000006</v>
      </c>
      <c r="L55" s="55">
        <v>81955.240000000005</v>
      </c>
      <c r="M55" s="20"/>
      <c r="N55" s="20"/>
      <c r="O55" s="20"/>
    </row>
    <row r="56" spans="1:15" x14ac:dyDescent="0.35">
      <c r="A56" s="19" t="str">
        <f>B3&amp;C56</f>
        <v>VOLUMEN (miles Consumiciones)Setas Ing.</v>
      </c>
      <c r="B56" s="19">
        <v>0</v>
      </c>
      <c r="C56" s="19" t="s">
        <v>164</v>
      </c>
      <c r="D56" s="20">
        <v>21405.07</v>
      </c>
      <c r="E56" s="20">
        <v>29160.41</v>
      </c>
      <c r="F56" s="20">
        <v>26566.12</v>
      </c>
      <c r="G56" s="20">
        <v>20809.689999999999</v>
      </c>
      <c r="H56" s="20">
        <v>20616.54</v>
      </c>
      <c r="I56" s="20">
        <v>28023.97</v>
      </c>
      <c r="J56" s="20">
        <v>18680.05</v>
      </c>
      <c r="K56" s="20">
        <v>21341.93</v>
      </c>
      <c r="L56" s="55">
        <v>19375.66</v>
      </c>
      <c r="M56" s="20"/>
      <c r="N56" s="20"/>
      <c r="O56" s="20"/>
    </row>
    <row r="57" spans="1:15" x14ac:dyDescent="0.35">
      <c r="A57" s="19" t="str">
        <f>B3&amp;C57</f>
        <v>VOLUMEN (miles Consumiciones)Esparragos Ing.</v>
      </c>
      <c r="B57" s="19">
        <v>0</v>
      </c>
      <c r="C57" s="19" t="s">
        <v>165</v>
      </c>
      <c r="D57" s="20">
        <v>3324.0949999999998</v>
      </c>
      <c r="E57" s="20">
        <v>5939.4650000000001</v>
      </c>
      <c r="F57" s="20">
        <v>3892.855</v>
      </c>
      <c r="G57" s="20">
        <v>3126.2379999999998</v>
      </c>
      <c r="H57" s="20">
        <v>3496.8389999999999</v>
      </c>
      <c r="I57" s="20">
        <v>4387.1899999999996</v>
      </c>
      <c r="J57" s="20">
        <v>3241.7779999999998</v>
      </c>
      <c r="K57" s="20">
        <v>2501.9760000000001</v>
      </c>
      <c r="L57" s="55">
        <v>3752.8330000000001</v>
      </c>
      <c r="M57" s="20"/>
      <c r="N57" s="20"/>
      <c r="O57" s="20"/>
    </row>
    <row r="58" spans="1:15" x14ac:dyDescent="0.35">
      <c r="A58" s="19" t="str">
        <f>B3&amp;C58</f>
        <v>VOLUMEN (miles Consumiciones)Otras hortalizas Ing.</v>
      </c>
      <c r="B58" s="19">
        <v>0</v>
      </c>
      <c r="C58" s="19" t="s">
        <v>166</v>
      </c>
      <c r="D58" s="20">
        <v>66373.929999999993</v>
      </c>
      <c r="E58" s="20">
        <v>89198.62</v>
      </c>
      <c r="F58" s="20">
        <v>69660.97</v>
      </c>
      <c r="G58" s="20">
        <v>64435.85</v>
      </c>
      <c r="H58" s="20">
        <v>66759.88</v>
      </c>
      <c r="I58" s="20">
        <v>86496</v>
      </c>
      <c r="J58" s="20">
        <v>69325.84</v>
      </c>
      <c r="K58" s="20">
        <v>60790.26</v>
      </c>
      <c r="L58" s="55">
        <v>63696.86</v>
      </c>
      <c r="M58" s="20"/>
      <c r="N58" s="20"/>
      <c r="O58" s="20"/>
    </row>
    <row r="59" spans="1:15" x14ac:dyDescent="0.35">
      <c r="A59" s="19" t="str">
        <f>B3&amp;C59</f>
        <v>VOLUMEN (miles Consumiciones).Aceite alino Ing.</v>
      </c>
      <c r="B59" s="19">
        <v>0</v>
      </c>
      <c r="C59" s="19" t="s">
        <v>191</v>
      </c>
      <c r="D59" s="20">
        <v>48994.3</v>
      </c>
      <c r="E59" s="20">
        <v>67795.86</v>
      </c>
      <c r="F59" s="20">
        <v>39549.56</v>
      </c>
      <c r="G59" s="20">
        <v>39168.160000000003</v>
      </c>
      <c r="H59" s="20">
        <v>41711</v>
      </c>
      <c r="I59" s="20">
        <v>63300.42</v>
      </c>
      <c r="J59" s="20">
        <v>42970.2</v>
      </c>
      <c r="K59" s="20">
        <v>40865.919999999998</v>
      </c>
      <c r="L59" s="55">
        <v>43215.38</v>
      </c>
      <c r="M59" s="20"/>
      <c r="N59" s="20"/>
      <c r="O59" s="20"/>
    </row>
    <row r="60" spans="1:15" x14ac:dyDescent="0.35">
      <c r="A60" s="19" t="str">
        <f>B3&amp;C60</f>
        <v>VOLUMEN (miles Consumiciones)Aceite oliva Ing.</v>
      </c>
      <c r="B60" s="19">
        <v>0</v>
      </c>
      <c r="C60" s="19" t="s">
        <v>266</v>
      </c>
      <c r="D60" s="20">
        <v>13061.48</v>
      </c>
      <c r="E60" s="20">
        <v>20940.71</v>
      </c>
      <c r="F60" s="20">
        <v>12001.23</v>
      </c>
      <c r="G60" s="20">
        <v>10236.74</v>
      </c>
      <c r="H60" s="20">
        <v>12564.87</v>
      </c>
      <c r="I60" s="20">
        <v>20840.16</v>
      </c>
      <c r="J60" s="20">
        <v>12844.69</v>
      </c>
      <c r="K60" s="20">
        <v>10490.5</v>
      </c>
      <c r="L60" s="55">
        <v>12728.34</v>
      </c>
      <c r="M60" s="20"/>
      <c r="N60" s="20"/>
      <c r="O60" s="20"/>
    </row>
    <row r="61" spans="1:15" x14ac:dyDescent="0.35">
      <c r="A61" s="19" t="str">
        <f>B3&amp;C61</f>
        <v>VOLUMEN (miles Consumiciones)Resto aceite Ing.</v>
      </c>
      <c r="B61" s="19">
        <v>0</v>
      </c>
      <c r="C61" s="19" t="s">
        <v>267</v>
      </c>
      <c r="D61" s="20">
        <v>35999.78</v>
      </c>
      <c r="E61" s="20">
        <v>46896</v>
      </c>
      <c r="F61" s="20">
        <v>27771.38</v>
      </c>
      <c r="G61" s="20">
        <v>28995.1</v>
      </c>
      <c r="H61" s="20">
        <v>29188.76</v>
      </c>
      <c r="I61" s="20">
        <v>42743.7</v>
      </c>
      <c r="J61" s="20">
        <v>30207.59</v>
      </c>
      <c r="K61" s="20">
        <v>30375.42</v>
      </c>
      <c r="L61" s="55">
        <v>30514.05</v>
      </c>
      <c r="M61" s="20"/>
      <c r="N61" s="20"/>
      <c r="O61" s="20"/>
    </row>
    <row r="62" spans="1:15" x14ac:dyDescent="0.35">
      <c r="A62" s="19" t="str">
        <f>B3&amp;C62</f>
        <v>VOLUMEN (miles Consumiciones).Pan Ing.</v>
      </c>
      <c r="B62" s="19">
        <v>0</v>
      </c>
      <c r="C62" s="19" t="s">
        <v>167</v>
      </c>
      <c r="D62" s="20">
        <v>405363.20000000001</v>
      </c>
      <c r="E62" s="20">
        <v>600555.19999999995</v>
      </c>
      <c r="F62" s="20">
        <v>430928.9</v>
      </c>
      <c r="G62" s="20">
        <v>408315.7</v>
      </c>
      <c r="H62" s="20">
        <v>433068.4</v>
      </c>
      <c r="I62" s="20">
        <v>571598.69999999995</v>
      </c>
      <c r="J62" s="20">
        <v>454342.2</v>
      </c>
      <c r="K62" s="20">
        <v>425150.3</v>
      </c>
      <c r="L62" s="55">
        <v>422438</v>
      </c>
      <c r="M62" s="20"/>
      <c r="N62" s="20"/>
      <c r="O62" s="20"/>
    </row>
    <row r="63" spans="1:15" x14ac:dyDescent="0.35">
      <c r="A63" s="19" t="str">
        <f>B3&amp;C63</f>
        <v>VOLUMEN (miles Consumiciones).Pastas Ing.</v>
      </c>
      <c r="B63" s="19">
        <v>0</v>
      </c>
      <c r="C63" s="19" t="s">
        <v>168</v>
      </c>
      <c r="D63" s="20">
        <v>20311.78</v>
      </c>
      <c r="E63" s="20">
        <v>24795.11</v>
      </c>
      <c r="F63" s="20">
        <v>21330.75</v>
      </c>
      <c r="G63" s="20">
        <v>23130.12</v>
      </c>
      <c r="H63" s="20">
        <v>22065.91</v>
      </c>
      <c r="I63" s="20">
        <v>28225.68</v>
      </c>
      <c r="J63" s="20">
        <v>22349.4</v>
      </c>
      <c r="K63" s="20">
        <v>23723.42</v>
      </c>
      <c r="L63" s="55">
        <v>23080.95</v>
      </c>
      <c r="M63" s="20"/>
      <c r="N63" s="20"/>
      <c r="O63" s="20"/>
    </row>
    <row r="64" spans="1:15" x14ac:dyDescent="0.35">
      <c r="A64" s="19" t="str">
        <f>B3&amp;C64</f>
        <v>VOLUMEN (miles Consumiciones).Arroz Ing.</v>
      </c>
      <c r="B64" s="19">
        <v>0</v>
      </c>
      <c r="C64" s="19" t="s">
        <v>169</v>
      </c>
      <c r="D64" s="20">
        <v>56324.19</v>
      </c>
      <c r="E64" s="20">
        <v>74357.100000000006</v>
      </c>
      <c r="F64" s="20">
        <v>49375.86</v>
      </c>
      <c r="G64" s="20">
        <v>51317.23</v>
      </c>
      <c r="H64" s="20">
        <v>58408.25</v>
      </c>
      <c r="I64" s="20">
        <v>70516.55</v>
      </c>
      <c r="J64" s="20">
        <v>45725.19</v>
      </c>
      <c r="K64" s="20">
        <v>45771.23</v>
      </c>
      <c r="L64" s="55">
        <v>51603.72</v>
      </c>
      <c r="M64" s="20"/>
      <c r="N64" s="20"/>
      <c r="O64" s="20"/>
    </row>
    <row r="65" spans="1:15" x14ac:dyDescent="0.35">
      <c r="A65" s="19" t="str">
        <f>B3&amp;C65</f>
        <v>VOLUMEN (miles Consumiciones).Legumbres Ing.</v>
      </c>
      <c r="B65" s="19">
        <v>0</v>
      </c>
      <c r="C65" s="19" t="s">
        <v>170</v>
      </c>
      <c r="D65" s="20">
        <v>9436.6209999999992</v>
      </c>
      <c r="E65" s="20">
        <v>8701.31</v>
      </c>
      <c r="F65" s="20">
        <v>13579.16</v>
      </c>
      <c r="G65" s="20">
        <v>13387.86</v>
      </c>
      <c r="H65" s="20">
        <v>9446.1929999999993</v>
      </c>
      <c r="I65" s="20">
        <v>9419.1650000000009</v>
      </c>
      <c r="J65" s="20">
        <v>13504.19</v>
      </c>
      <c r="K65" s="20">
        <v>12942.84</v>
      </c>
      <c r="L65" s="55">
        <v>11761.99</v>
      </c>
      <c r="M65" s="20"/>
      <c r="N65" s="20"/>
      <c r="O65" s="20"/>
    </row>
    <row r="66" spans="1:15" x14ac:dyDescent="0.35">
      <c r="A66" s="19" t="str">
        <f>B3&amp;C66</f>
        <v>VOLUMEN (miles Consumiciones)BATIDOS</v>
      </c>
      <c r="B66" s="19">
        <v>0</v>
      </c>
      <c r="C66" s="19" t="s">
        <v>268</v>
      </c>
      <c r="D66" s="20">
        <v>5549.4930000000004</v>
      </c>
      <c r="E66" s="20">
        <v>11906.7</v>
      </c>
      <c r="F66" s="20">
        <v>6080.2690000000002</v>
      </c>
      <c r="G66" s="20">
        <v>5146.2730000000001</v>
      </c>
      <c r="H66" s="20">
        <v>6582.7470000000003</v>
      </c>
      <c r="I66" s="20">
        <v>11713.97</v>
      </c>
      <c r="J66" s="20">
        <v>6142.9129999999996</v>
      </c>
      <c r="K66" s="20">
        <v>5947.3159999999998</v>
      </c>
      <c r="L66" s="55">
        <v>6481.6880000000001</v>
      </c>
      <c r="M66" s="20"/>
      <c r="N66" s="20"/>
      <c r="O66" s="20"/>
    </row>
    <row r="67" spans="1:15" x14ac:dyDescent="0.35">
      <c r="A67" s="19" t="str">
        <f>B3&amp;C67</f>
        <v>VOLUMEN (miles Consumiciones)HELADOS</v>
      </c>
      <c r="B67" s="19">
        <v>0</v>
      </c>
      <c r="C67" s="19" t="s">
        <v>269</v>
      </c>
      <c r="D67" s="20">
        <v>55964.17</v>
      </c>
      <c r="E67" s="20">
        <v>131212.20000000001</v>
      </c>
      <c r="F67" s="20">
        <v>27763.53</v>
      </c>
      <c r="G67" s="20">
        <v>22634.1</v>
      </c>
      <c r="H67" s="20">
        <v>67419.740000000005</v>
      </c>
      <c r="I67" s="20">
        <v>139191.79999999999</v>
      </c>
      <c r="J67" s="20">
        <v>25984.94</v>
      </c>
      <c r="K67" s="20">
        <v>26002.7</v>
      </c>
      <c r="L67" s="55">
        <v>66894.58</v>
      </c>
      <c r="M67" s="20"/>
      <c r="N67" s="20"/>
      <c r="O67" s="20"/>
    </row>
    <row r="68" spans="1:15" x14ac:dyDescent="0.35">
      <c r="A68" s="19" t="str">
        <f>B3&amp;C68</f>
        <v>VOLUMEN (miles Consumiciones)GALLETAS</v>
      </c>
      <c r="B68" s="19">
        <v>0</v>
      </c>
      <c r="C68" s="19" t="s">
        <v>270</v>
      </c>
      <c r="D68" s="20">
        <v>10536.13</v>
      </c>
      <c r="E68" s="20">
        <v>13325.18</v>
      </c>
      <c r="F68" s="20">
        <v>9987.1939999999995</v>
      </c>
      <c r="G68" s="20">
        <v>9564.0939999999991</v>
      </c>
      <c r="H68" s="20">
        <v>8757.31</v>
      </c>
      <c r="I68" s="20">
        <v>10303.01</v>
      </c>
      <c r="J68" s="20">
        <v>8715.66</v>
      </c>
      <c r="K68" s="20">
        <v>8758.0210000000006</v>
      </c>
      <c r="L68" s="55">
        <v>10280.280000000001</v>
      </c>
      <c r="M68" s="20"/>
      <c r="N68" s="20"/>
      <c r="O68" s="20"/>
    </row>
    <row r="69" spans="1:15" x14ac:dyDescent="0.35">
      <c r="A69" s="19" t="str">
        <f>B3&amp;C69</f>
        <v>VOLUMEN (miles Consumiciones)BOLLERÍA</v>
      </c>
      <c r="B69" s="19">
        <v>0</v>
      </c>
      <c r="C69" s="19" t="s">
        <v>271</v>
      </c>
      <c r="D69" s="20">
        <v>144305.9</v>
      </c>
      <c r="E69" s="20">
        <v>175903.3</v>
      </c>
      <c r="F69" s="20">
        <v>141834</v>
      </c>
      <c r="G69" s="20">
        <v>143585.9</v>
      </c>
      <c r="H69" s="20">
        <v>129703.3</v>
      </c>
      <c r="I69" s="20">
        <v>166985.70000000001</v>
      </c>
      <c r="J69" s="20">
        <v>132482.20000000001</v>
      </c>
      <c r="K69" s="20">
        <v>143509.5</v>
      </c>
      <c r="L69" s="55">
        <v>134441</v>
      </c>
      <c r="M69" s="20"/>
      <c r="N69" s="20"/>
      <c r="O69" s="20"/>
    </row>
    <row r="70" spans="1:15" x14ac:dyDescent="0.35">
      <c r="A70" s="19" t="str">
        <f>B3&amp;C70</f>
        <v>VOLUMEN (miles Consumiciones)BOLLERIA SALADA</v>
      </c>
      <c r="B70" s="19">
        <v>0</v>
      </c>
      <c r="C70" s="19" t="s">
        <v>272</v>
      </c>
      <c r="D70" s="20">
        <v>4248.1120000000001</v>
      </c>
      <c r="E70" s="20">
        <v>6596.8959999999997</v>
      </c>
      <c r="F70" s="20">
        <v>4379.5640000000003</v>
      </c>
      <c r="G70" s="20">
        <v>5025.8879999999999</v>
      </c>
      <c r="H70" s="20">
        <v>4279.0280000000002</v>
      </c>
      <c r="I70" s="20">
        <v>6582.2120000000004</v>
      </c>
      <c r="J70" s="20">
        <v>5032.3779999999997</v>
      </c>
      <c r="K70" s="20">
        <v>5074.442</v>
      </c>
      <c r="L70" s="55">
        <v>7634.3429999999998</v>
      </c>
      <c r="M70" s="20"/>
      <c r="N70" s="20"/>
      <c r="O70" s="20"/>
    </row>
    <row r="71" spans="1:15" x14ac:dyDescent="0.35">
      <c r="A71" s="19" t="str">
        <f>B3&amp;C71</f>
        <v>VOLUMEN (miles Consumiciones)BOLLERIA DULCE</v>
      </c>
      <c r="B71" s="19">
        <v>0</v>
      </c>
      <c r="C71" s="19" t="s">
        <v>273</v>
      </c>
      <c r="D71" s="20">
        <v>140057.79999999999</v>
      </c>
      <c r="E71" s="20">
        <v>169306.4</v>
      </c>
      <c r="F71" s="20">
        <v>137454.39999999999</v>
      </c>
      <c r="G71" s="20">
        <v>138560</v>
      </c>
      <c r="H71" s="20">
        <v>125424.3</v>
      </c>
      <c r="I71" s="20">
        <v>160403.5</v>
      </c>
      <c r="J71" s="20">
        <v>127449.8</v>
      </c>
      <c r="K71" s="20">
        <v>138435.1</v>
      </c>
      <c r="L71" s="55">
        <v>126806.7</v>
      </c>
      <c r="M71" s="20"/>
      <c r="N71" s="20"/>
      <c r="O71" s="20"/>
    </row>
    <row r="72" spans="1:15" x14ac:dyDescent="0.35">
      <c r="A72" s="19" t="str">
        <f>B3&amp;C72</f>
        <v>VOLUMEN (miles Consumiciones)PAL.PAN+BARRIT+TORTIT</v>
      </c>
      <c r="B72" s="19">
        <v>0</v>
      </c>
      <c r="C72" s="19" t="s">
        <v>274</v>
      </c>
      <c r="D72" s="20">
        <v>3116.3649999999998</v>
      </c>
      <c r="E72" s="20">
        <v>5602.8950000000004</v>
      </c>
      <c r="F72" s="20">
        <v>3407.4989999999998</v>
      </c>
      <c r="G72" s="20">
        <v>3704.4189999999999</v>
      </c>
      <c r="H72" s="20">
        <v>3466.1089999999999</v>
      </c>
      <c r="I72" s="20">
        <v>6353.201</v>
      </c>
      <c r="J72" s="20">
        <v>3890.1179999999999</v>
      </c>
      <c r="K72" s="20">
        <v>3645.6149999999998</v>
      </c>
      <c r="L72" s="55">
        <v>3964.221</v>
      </c>
      <c r="M72" s="20"/>
      <c r="N72" s="20"/>
      <c r="O72" s="20"/>
    </row>
    <row r="73" spans="1:15" x14ac:dyDescent="0.35">
      <c r="A73" s="19" t="str">
        <f>B3&amp;C73</f>
        <v>VOLUMEN (miles Consumiciones)PALITOS PAN</v>
      </c>
      <c r="B73" s="19">
        <v>0</v>
      </c>
      <c r="C73" s="19" t="s">
        <v>275</v>
      </c>
      <c r="D73" s="20">
        <v>1781.855</v>
      </c>
      <c r="E73" s="20">
        <v>3330.84</v>
      </c>
      <c r="F73" s="20">
        <v>2403.8580000000002</v>
      </c>
      <c r="G73" s="20">
        <v>2249.2190000000001</v>
      </c>
      <c r="H73" s="20">
        <v>2008.269</v>
      </c>
      <c r="I73" s="20">
        <v>3788.6410000000001</v>
      </c>
      <c r="J73" s="20">
        <v>2343.453</v>
      </c>
      <c r="K73" s="20">
        <v>2077.7809999999999</v>
      </c>
      <c r="L73" s="55">
        <v>2230.654</v>
      </c>
      <c r="M73" s="20"/>
      <c r="N73" s="20"/>
      <c r="O73" s="20"/>
    </row>
    <row r="74" spans="1:15" x14ac:dyDescent="0.35">
      <c r="A74" s="19" t="str">
        <f>B3&amp;C74</f>
        <v>VOLUMEN (miles Consumiciones)TORTITAS</v>
      </c>
      <c r="B74" s="19">
        <v>0</v>
      </c>
      <c r="C74" s="19" t="s">
        <v>276</v>
      </c>
      <c r="D74" s="20">
        <v>825.35239999999999</v>
      </c>
      <c r="E74" s="20">
        <v>1538.96</v>
      </c>
      <c r="F74" s="20">
        <v>531.1816</v>
      </c>
      <c r="G74" s="20">
        <v>628.26440000000002</v>
      </c>
      <c r="H74" s="20">
        <v>698.39059999999995</v>
      </c>
      <c r="I74" s="20">
        <v>986.45799999999997</v>
      </c>
      <c r="J74" s="20">
        <v>778.6354</v>
      </c>
      <c r="K74" s="20">
        <v>882.29359999999997</v>
      </c>
      <c r="L74" s="55">
        <v>1155.77</v>
      </c>
      <c r="M74" s="20"/>
      <c r="N74" s="20"/>
      <c r="O74" s="20"/>
    </row>
    <row r="75" spans="1:15" x14ac:dyDescent="0.35">
      <c r="A75" s="19" t="str">
        <f>B3&amp;C75</f>
        <v>VOLUMEN (miles Consumiciones)BARRITAS</v>
      </c>
      <c r="B75" s="19">
        <v>0</v>
      </c>
      <c r="C75" s="19" t="s">
        <v>277</v>
      </c>
      <c r="D75" s="20">
        <v>509.15750000000003</v>
      </c>
      <c r="E75" s="20">
        <v>733.09530000000007</v>
      </c>
      <c r="F75" s="20">
        <v>472.4597</v>
      </c>
      <c r="G75" s="20">
        <v>826.9353000000001</v>
      </c>
      <c r="H75" s="20">
        <v>759.44949999999994</v>
      </c>
      <c r="I75" s="20">
        <v>1578.1020000000001</v>
      </c>
      <c r="J75" s="20">
        <v>768.03049999999996</v>
      </c>
      <c r="K75" s="20">
        <v>685.54009999999994</v>
      </c>
      <c r="L75" s="55">
        <v>577.79780000000005</v>
      </c>
      <c r="M75" s="20"/>
      <c r="N75" s="20"/>
      <c r="O75" s="20"/>
    </row>
    <row r="76" spans="1:15" x14ac:dyDescent="0.35">
      <c r="A76" s="19" t="str">
        <f>B3&amp;C76</f>
        <v>VOLUMEN (miles Consumiciones).Resto productos Ing.</v>
      </c>
      <c r="B76" s="19">
        <v>0</v>
      </c>
      <c r="C76" s="19" t="s">
        <v>175</v>
      </c>
      <c r="D76" s="20">
        <v>298804</v>
      </c>
      <c r="E76" s="20">
        <v>454907.8</v>
      </c>
      <c r="F76" s="20">
        <v>328022.3</v>
      </c>
      <c r="G76" s="20">
        <v>305011.3</v>
      </c>
      <c r="H76" s="20">
        <v>351585.5</v>
      </c>
      <c r="I76" s="20">
        <v>470144.7</v>
      </c>
      <c r="J76" s="20">
        <v>341447.5</v>
      </c>
      <c r="K76" s="20">
        <v>318626.3</v>
      </c>
      <c r="L76" s="55">
        <v>328938.40000000002</v>
      </c>
      <c r="M76" s="20"/>
      <c r="N76" s="20"/>
      <c r="O76" s="20"/>
    </row>
    <row r="77" spans="1:15" x14ac:dyDescent="0.35">
      <c r="A77" s="19" t="str">
        <f>B3&amp;C77</f>
        <v>VOLUMEN (miles Consumiciones)Platos Base Huevos</v>
      </c>
      <c r="B77" s="19">
        <v>0</v>
      </c>
      <c r="C77" s="19" t="s">
        <v>255</v>
      </c>
      <c r="D77" s="20">
        <v>92754.7</v>
      </c>
      <c r="E77" s="20">
        <v>141730.6</v>
      </c>
      <c r="F77" s="20">
        <v>103003.6</v>
      </c>
      <c r="G77" s="20">
        <v>87450.28</v>
      </c>
      <c r="H77" s="20">
        <v>104541.8</v>
      </c>
      <c r="I77" s="20">
        <v>132096.1</v>
      </c>
      <c r="J77" s="20">
        <v>102122</v>
      </c>
      <c r="K77" s="20">
        <v>95607.2</v>
      </c>
      <c r="L77" s="55">
        <v>99805.22</v>
      </c>
      <c r="M77" s="20"/>
      <c r="N77" s="20"/>
      <c r="O77" s="20"/>
    </row>
    <row r="78" spans="1:15" x14ac:dyDescent="0.35">
      <c r="A78" s="19" t="str">
        <f>B78&amp;C78</f>
        <v>VOLUMEN (Miles kg ó litros).T.Alimentos TOTAL ING</v>
      </c>
      <c r="B78" s="19" t="s">
        <v>116</v>
      </c>
      <c r="C78" s="19" t="s">
        <v>176</v>
      </c>
      <c r="D78" s="20">
        <v>348035.86831796</v>
      </c>
      <c r="E78" s="20">
        <v>524045.89941087004</v>
      </c>
      <c r="F78" s="20">
        <v>360622.09106693999</v>
      </c>
      <c r="G78" s="20">
        <v>338247.65906132502</v>
      </c>
      <c r="H78" s="20">
        <v>378061.87424475502</v>
      </c>
      <c r="I78" s="20">
        <v>511323.13734304998</v>
      </c>
      <c r="J78" s="20">
        <v>361450.75551605999</v>
      </c>
      <c r="K78" s="20">
        <v>343538.56418877002</v>
      </c>
      <c r="L78" s="55">
        <v>361707.51214474998</v>
      </c>
      <c r="M78" s="20"/>
      <c r="N78" s="20"/>
      <c r="O78" s="20"/>
    </row>
    <row r="79" spans="1:15" x14ac:dyDescent="0.35">
      <c r="A79" s="19" t="str">
        <f>B78&amp;C79</f>
        <v>VOLUMEN (Miles kg ó litros).T.Carne Ing.</v>
      </c>
      <c r="B79" s="19">
        <v>0</v>
      </c>
      <c r="C79" s="19" t="s">
        <v>126</v>
      </c>
      <c r="D79" s="20">
        <v>56631.616747809996</v>
      </c>
      <c r="E79" s="20">
        <v>80935.649123419993</v>
      </c>
      <c r="F79" s="20">
        <v>61368.326382749998</v>
      </c>
      <c r="G79" s="20">
        <v>56361.477817250001</v>
      </c>
      <c r="H79" s="20">
        <v>62221.849539350005</v>
      </c>
      <c r="I79" s="20">
        <v>80645.076094570002</v>
      </c>
      <c r="J79" s="20">
        <v>59950.370685020003</v>
      </c>
      <c r="K79" s="20">
        <v>55866.101377610001</v>
      </c>
      <c r="L79" s="55">
        <v>58283.442399850006</v>
      </c>
      <c r="M79" s="20"/>
      <c r="N79" s="20"/>
      <c r="O79" s="20"/>
    </row>
    <row r="80" spans="1:15" x14ac:dyDescent="0.35">
      <c r="A80" s="19" t="str">
        <f>B78&amp;C80</f>
        <v>VOLUMEN (Miles kg ó litros)T.Carne Fresca Ing</v>
      </c>
      <c r="B80" s="19">
        <v>0</v>
      </c>
      <c r="C80" s="19" t="s">
        <v>127</v>
      </c>
      <c r="D80" s="20">
        <v>50046.671667450006</v>
      </c>
      <c r="E80" s="20">
        <v>71380.61832211999</v>
      </c>
      <c r="F80" s="20">
        <v>54175.991375149999</v>
      </c>
      <c r="G80" s="20">
        <v>49297.105854249996</v>
      </c>
      <c r="H80" s="20">
        <v>54917.739035599996</v>
      </c>
      <c r="I80" s="20">
        <v>71390.383288149998</v>
      </c>
      <c r="J80" s="20">
        <v>53189.554004749996</v>
      </c>
      <c r="K80" s="20">
        <v>49642.65510869</v>
      </c>
      <c r="L80" s="55">
        <v>51720.183815350007</v>
      </c>
      <c r="M80" s="20"/>
      <c r="N80" s="20"/>
      <c r="O80" s="20"/>
    </row>
    <row r="81" spans="1:15" x14ac:dyDescent="0.35">
      <c r="A81" s="19" t="str">
        <f>B78&amp;C81</f>
        <v>VOLUMEN (Miles kg ó litros)Ternera Ing.</v>
      </c>
      <c r="B81" s="19">
        <v>0</v>
      </c>
      <c r="C81" s="19" t="s">
        <v>128</v>
      </c>
      <c r="D81" s="20">
        <v>16867.5189078</v>
      </c>
      <c r="E81" s="20">
        <v>24562.786542500002</v>
      </c>
      <c r="F81" s="20">
        <v>18205.726365499999</v>
      </c>
      <c r="G81" s="20">
        <v>16084.088303999999</v>
      </c>
      <c r="H81" s="20">
        <v>18922.0016172</v>
      </c>
      <c r="I81" s="20">
        <v>23591.387699499999</v>
      </c>
      <c r="J81" s="20">
        <v>18168.271860500001</v>
      </c>
      <c r="K81" s="20">
        <v>16934.492806400001</v>
      </c>
      <c r="L81" s="55">
        <v>16391.4912195</v>
      </c>
      <c r="M81" s="20"/>
      <c r="N81" s="20"/>
      <c r="O81" s="20"/>
    </row>
    <row r="82" spans="1:15" x14ac:dyDescent="0.35">
      <c r="A82" s="19" t="str">
        <f>B78&amp;C82</f>
        <v>VOLUMEN (Miles kg ó litros)Pollo Ing.</v>
      </c>
      <c r="B82" s="19">
        <v>0</v>
      </c>
      <c r="C82" s="19" t="s">
        <v>129</v>
      </c>
      <c r="D82" s="20">
        <v>19138.549430899999</v>
      </c>
      <c r="E82" s="20">
        <v>26555.650302669997</v>
      </c>
      <c r="F82" s="20">
        <v>19961.298637400003</v>
      </c>
      <c r="G82" s="20">
        <v>19064.118790199998</v>
      </c>
      <c r="H82" s="20">
        <v>22095.550598450001</v>
      </c>
      <c r="I82" s="20">
        <v>28802.667903900001</v>
      </c>
      <c r="J82" s="20">
        <v>20943.153600450001</v>
      </c>
      <c r="K82" s="20">
        <v>19050.12048405</v>
      </c>
      <c r="L82" s="55">
        <v>20525.81466335</v>
      </c>
      <c r="M82" s="20"/>
      <c r="N82" s="20"/>
      <c r="O82" s="20"/>
    </row>
    <row r="83" spans="1:15" x14ac:dyDescent="0.35">
      <c r="A83" s="19" t="str">
        <f>B78&amp;C83</f>
        <v>VOLUMEN (Miles kg ó litros)Porcino Ing.</v>
      </c>
      <c r="B83" s="19">
        <v>0</v>
      </c>
      <c r="C83" s="19" t="s">
        <v>130</v>
      </c>
      <c r="D83" s="20">
        <v>7024.1171097500001</v>
      </c>
      <c r="E83" s="20">
        <v>9823.4306797499994</v>
      </c>
      <c r="F83" s="20">
        <v>7686.6680242499997</v>
      </c>
      <c r="G83" s="20">
        <v>6380.0041369999999</v>
      </c>
      <c r="H83" s="20">
        <v>7196.4499302499999</v>
      </c>
      <c r="I83" s="20">
        <v>10024.247282</v>
      </c>
      <c r="J83" s="20">
        <v>6710.0926437999997</v>
      </c>
      <c r="K83" s="20">
        <v>6792.7014692399998</v>
      </c>
      <c r="L83" s="55">
        <v>7153.8917388999998</v>
      </c>
      <c r="M83" s="20"/>
      <c r="N83" s="20"/>
      <c r="O83" s="20"/>
    </row>
    <row r="84" spans="1:15" x14ac:dyDescent="0.35">
      <c r="A84" s="19" t="str">
        <f>B78&amp;C84</f>
        <v>VOLUMEN (Miles kg ó litros)Ovino Ing.</v>
      </c>
      <c r="B84" s="19">
        <v>0</v>
      </c>
      <c r="C84" s="19" t="s">
        <v>131</v>
      </c>
      <c r="D84" s="20">
        <v>1936.9068024999999</v>
      </c>
      <c r="E84" s="20">
        <v>2694.9949670000001</v>
      </c>
      <c r="F84" s="20">
        <v>2481.9806869999998</v>
      </c>
      <c r="G84" s="20">
        <v>1747.3979402499999</v>
      </c>
      <c r="H84" s="20">
        <v>1542.4284958999999</v>
      </c>
      <c r="I84" s="20">
        <v>2046.27657125</v>
      </c>
      <c r="J84" s="20">
        <v>1870.8790965000001</v>
      </c>
      <c r="K84" s="20">
        <v>1482.5895743999999</v>
      </c>
      <c r="L84" s="55">
        <v>2110.4013596</v>
      </c>
      <c r="M84" s="20"/>
      <c r="N84" s="20"/>
      <c r="O84" s="20"/>
    </row>
    <row r="85" spans="1:15" x14ac:dyDescent="0.35">
      <c r="A85" s="19" t="str">
        <f>B78&amp;C85</f>
        <v>VOLUMEN (Miles kg ó litros)Resto Carne Ing.</v>
      </c>
      <c r="B85" s="19">
        <v>0</v>
      </c>
      <c r="C85" s="19" t="s">
        <v>132</v>
      </c>
      <c r="D85" s="20">
        <v>5079.5794165000007</v>
      </c>
      <c r="E85" s="20">
        <v>7743.7558301999998</v>
      </c>
      <c r="F85" s="20">
        <v>5840.317661</v>
      </c>
      <c r="G85" s="20">
        <v>6021.4966827999997</v>
      </c>
      <c r="H85" s="20">
        <v>5161.3083938</v>
      </c>
      <c r="I85" s="20">
        <v>6925.8038315000003</v>
      </c>
      <c r="J85" s="20">
        <v>5497.1568035</v>
      </c>
      <c r="K85" s="20">
        <v>5382.7507746000001</v>
      </c>
      <c r="L85" s="55">
        <v>5538.5848340000002</v>
      </c>
      <c r="M85" s="20"/>
      <c r="N85" s="20"/>
      <c r="O85" s="20"/>
    </row>
    <row r="86" spans="1:15" x14ac:dyDescent="0.35">
      <c r="A86" s="19" t="str">
        <f>B78&amp;C86</f>
        <v>VOLUMEN (Miles kg ó litros)Carnes Transform.Ing</v>
      </c>
      <c r="B86" s="19">
        <v>0</v>
      </c>
      <c r="C86" s="19" t="s">
        <v>177</v>
      </c>
      <c r="D86" s="20">
        <v>6584.9450803600002</v>
      </c>
      <c r="E86" s="20">
        <v>9555.0308013000013</v>
      </c>
      <c r="F86" s="20">
        <v>7192.3350075999997</v>
      </c>
      <c r="G86" s="20">
        <v>7064.3719630000005</v>
      </c>
      <c r="H86" s="20">
        <v>7304.1105037500001</v>
      </c>
      <c r="I86" s="20">
        <v>9254.6928064200001</v>
      </c>
      <c r="J86" s="20">
        <v>6760.8166802700007</v>
      </c>
      <c r="K86" s="20">
        <v>6223.44626892</v>
      </c>
      <c r="L86" s="55">
        <v>6563.2585845000003</v>
      </c>
      <c r="M86" s="20"/>
      <c r="N86" s="20"/>
      <c r="O86" s="20"/>
    </row>
    <row r="87" spans="1:15" x14ac:dyDescent="0.35">
      <c r="A87" s="19" t="str">
        <f>B78&amp;C87</f>
        <v>VOLUMEN (Miles kg ó litros)Jamón Curado Ing.</v>
      </c>
      <c r="B87" s="19">
        <v>0</v>
      </c>
      <c r="C87" s="19" t="s">
        <v>133</v>
      </c>
      <c r="D87" s="20">
        <v>1446.04107064</v>
      </c>
      <c r="E87" s="20">
        <v>2165.790336</v>
      </c>
      <c r="F87" s="20">
        <v>1579.2749306000001</v>
      </c>
      <c r="G87" s="20">
        <v>1463.2375681000001</v>
      </c>
      <c r="H87" s="20">
        <v>1900.5047349000001</v>
      </c>
      <c r="I87" s="20">
        <v>1949.6258914499999</v>
      </c>
      <c r="J87" s="20">
        <v>1543.1188126</v>
      </c>
      <c r="K87" s="20">
        <v>1263.5260669499999</v>
      </c>
      <c r="L87" s="55">
        <v>1413.5742807499998</v>
      </c>
      <c r="M87" s="20"/>
      <c r="N87" s="20"/>
      <c r="O87" s="20"/>
    </row>
    <row r="88" spans="1:15" x14ac:dyDescent="0.35">
      <c r="A88" s="19" t="str">
        <f>B78&amp;C88</f>
        <v>VOLUMEN (Miles kg ó litros)J.Curado Normal Ing</v>
      </c>
      <c r="B88" s="19">
        <v>0</v>
      </c>
      <c r="C88" s="19" t="s">
        <v>178</v>
      </c>
      <c r="D88" s="20">
        <v>1182.4168859000001</v>
      </c>
      <c r="E88" s="20">
        <v>1644.6256836</v>
      </c>
      <c r="F88" s="20">
        <v>1129.9561076</v>
      </c>
      <c r="G88" s="20">
        <v>1162.0249950000002</v>
      </c>
      <c r="H88" s="20">
        <v>1558.7220975</v>
      </c>
      <c r="I88" s="20">
        <v>1478.1507672999999</v>
      </c>
      <c r="J88" s="20">
        <v>1163.8653279</v>
      </c>
      <c r="K88" s="20">
        <v>1006.1107569000001</v>
      </c>
      <c r="L88" s="55">
        <v>1092.0978192499999</v>
      </c>
      <c r="M88" s="20"/>
      <c r="N88" s="20"/>
      <c r="O88" s="20"/>
    </row>
    <row r="89" spans="1:15" x14ac:dyDescent="0.35">
      <c r="A89" s="19" t="str">
        <f>B78&amp;C89</f>
        <v>VOLUMEN (Miles kg ó litros)J.Iberico Ing.</v>
      </c>
      <c r="B89" s="19">
        <v>0</v>
      </c>
      <c r="C89" s="19" t="s">
        <v>134</v>
      </c>
      <c r="D89" s="20">
        <v>263.62418473999998</v>
      </c>
      <c r="E89" s="20">
        <v>521.16465240000002</v>
      </c>
      <c r="F89" s="20">
        <v>449.31882299999995</v>
      </c>
      <c r="G89" s="20">
        <v>301.21257309999999</v>
      </c>
      <c r="H89" s="20">
        <v>341.7826374</v>
      </c>
      <c r="I89" s="20">
        <v>471.47512415</v>
      </c>
      <c r="J89" s="20">
        <v>379.25348469999994</v>
      </c>
      <c r="K89" s="20">
        <v>257.41531005000002</v>
      </c>
      <c r="L89" s="55">
        <v>321.47646149999997</v>
      </c>
      <c r="M89" s="20"/>
      <c r="N89" s="20"/>
      <c r="O89" s="20"/>
    </row>
    <row r="90" spans="1:15" x14ac:dyDescent="0.35">
      <c r="A90" s="19" t="str">
        <f>B78&amp;C90</f>
        <v>VOLUMEN (Miles kg ó litros)Lomo embuchado Ing.</v>
      </c>
      <c r="B90" s="19">
        <v>0</v>
      </c>
      <c r="C90" s="19" t="s">
        <v>135</v>
      </c>
      <c r="D90" s="20">
        <v>19.9336558</v>
      </c>
      <c r="E90" s="20">
        <v>53.994324900000002</v>
      </c>
      <c r="F90" s="20">
        <v>82.003065449999994</v>
      </c>
      <c r="G90" s="20">
        <v>55.510280400000006</v>
      </c>
      <c r="H90" s="20">
        <v>38.820504749999998</v>
      </c>
      <c r="I90" s="20">
        <v>92.990425650000006</v>
      </c>
      <c r="J90" s="20">
        <v>57.962648800000004</v>
      </c>
      <c r="K90" s="20">
        <v>17.104368650000001</v>
      </c>
      <c r="L90" s="55">
        <v>80.215982050000008</v>
      </c>
      <c r="M90" s="20"/>
      <c r="N90" s="20"/>
      <c r="O90" s="20"/>
    </row>
    <row r="91" spans="1:15" x14ac:dyDescent="0.35">
      <c r="A91" s="19" t="str">
        <f>B78&amp;C91</f>
        <v>VOLUMEN (Miles kg ó litros)Chorizo Ing.</v>
      </c>
      <c r="B91" s="19">
        <v>0</v>
      </c>
      <c r="C91" s="19" t="s">
        <v>136</v>
      </c>
      <c r="D91" s="20">
        <v>217.38890410000002</v>
      </c>
      <c r="E91" s="20">
        <v>263.41827659999996</v>
      </c>
      <c r="F91" s="20">
        <v>200.94571635</v>
      </c>
      <c r="G91" s="20">
        <v>188.476429</v>
      </c>
      <c r="H91" s="20">
        <v>151.5059943</v>
      </c>
      <c r="I91" s="20">
        <v>286.35531185000002</v>
      </c>
      <c r="J91" s="20">
        <v>155.21149165</v>
      </c>
      <c r="K91" s="20">
        <v>186.42421400000001</v>
      </c>
      <c r="L91" s="55">
        <v>288.31194579999999</v>
      </c>
      <c r="M91" s="20"/>
      <c r="N91" s="20"/>
      <c r="O91" s="20"/>
    </row>
    <row r="92" spans="1:15" x14ac:dyDescent="0.35">
      <c r="A92" s="19" t="str">
        <f>B78&amp;C92</f>
        <v>VOLUMEN (Miles kg ó litros)Pates/Foie-gras Ing</v>
      </c>
      <c r="B92" s="19">
        <v>0</v>
      </c>
      <c r="C92" s="19" t="s">
        <v>179</v>
      </c>
      <c r="D92" s="20">
        <v>15.2707929</v>
      </c>
      <c r="E92" s="20">
        <v>33.739925799999995</v>
      </c>
      <c r="F92" s="20">
        <v>32.9473257</v>
      </c>
      <c r="G92" s="20">
        <v>27.588970799999998</v>
      </c>
      <c r="H92" s="20">
        <v>45.9133894</v>
      </c>
      <c r="I92" s="20">
        <v>29.753648470000002</v>
      </c>
      <c r="J92" s="20">
        <v>28.8779608</v>
      </c>
      <c r="K92" s="20">
        <v>23.14075712</v>
      </c>
      <c r="L92" s="55">
        <v>38.305007799999998</v>
      </c>
      <c r="M92" s="20"/>
      <c r="N92" s="20"/>
      <c r="O92" s="20"/>
    </row>
    <row r="93" spans="1:15" x14ac:dyDescent="0.35">
      <c r="A93" s="19" t="str">
        <f>B78&amp;C93</f>
        <v>VOLUMEN (Miles kg ó litros)Rto carn.transf.Ing</v>
      </c>
      <c r="B93" s="19">
        <v>0</v>
      </c>
      <c r="C93" s="19" t="s">
        <v>180</v>
      </c>
      <c r="D93" s="20">
        <v>4886.3106569199999</v>
      </c>
      <c r="E93" s="20">
        <v>7038.0879379999997</v>
      </c>
      <c r="F93" s="20">
        <v>5297.1639694999994</v>
      </c>
      <c r="G93" s="20">
        <v>5329.5587147000006</v>
      </c>
      <c r="H93" s="20">
        <v>5167.3658803999997</v>
      </c>
      <c r="I93" s="20">
        <v>6895.9675290000005</v>
      </c>
      <c r="J93" s="20">
        <v>4975.6457664200007</v>
      </c>
      <c r="K93" s="20">
        <v>4733.2508622000005</v>
      </c>
      <c r="L93" s="55">
        <v>4742.8513680999995</v>
      </c>
      <c r="M93" s="20"/>
      <c r="N93" s="20"/>
      <c r="O93" s="20"/>
    </row>
    <row r="94" spans="1:15" x14ac:dyDescent="0.35">
      <c r="A94" s="19" t="str">
        <f>B78&amp;C94</f>
        <v>VOLUMEN (Miles kg ó litros).T.Pescados/Marisc.Ing</v>
      </c>
      <c r="B94" s="19">
        <v>0</v>
      </c>
      <c r="C94" s="19" t="s">
        <v>181</v>
      </c>
      <c r="D94" s="20">
        <v>35734.878346150006</v>
      </c>
      <c r="E94" s="20">
        <v>58914.348969700004</v>
      </c>
      <c r="F94" s="20">
        <v>31560.9622566</v>
      </c>
      <c r="G94" s="20">
        <v>29283.07482355</v>
      </c>
      <c r="H94" s="20">
        <v>37100.8978909</v>
      </c>
      <c r="I94" s="20">
        <v>50145.838399250002</v>
      </c>
      <c r="J94" s="20">
        <v>29455.936016300002</v>
      </c>
      <c r="K94" s="20">
        <v>30654.890624899999</v>
      </c>
      <c r="L94" s="55">
        <v>35208.240870200003</v>
      </c>
      <c r="M94" s="20"/>
      <c r="N94" s="20"/>
      <c r="O94" s="20"/>
    </row>
    <row r="95" spans="1:15" x14ac:dyDescent="0.35">
      <c r="A95" s="19" t="str">
        <f>B78&amp;C95</f>
        <v>VOLUMEN (Miles kg ó litros)Pescados Ing.</v>
      </c>
      <c r="B95" s="19">
        <v>0</v>
      </c>
      <c r="C95" s="19" t="s">
        <v>137</v>
      </c>
      <c r="D95" s="20">
        <v>14324.19515295</v>
      </c>
      <c r="E95" s="20">
        <v>21550.330148699999</v>
      </c>
      <c r="F95" s="20">
        <v>13456.718971599999</v>
      </c>
      <c r="G95" s="20">
        <v>12391.10443915</v>
      </c>
      <c r="H95" s="20">
        <v>14926.55088565</v>
      </c>
      <c r="I95" s="20">
        <v>19562.962333749998</v>
      </c>
      <c r="J95" s="20">
        <v>12396.6175633</v>
      </c>
      <c r="K95" s="20">
        <v>10835.8873005</v>
      </c>
      <c r="L95" s="55">
        <v>13876.294311200001</v>
      </c>
      <c r="M95" s="20"/>
      <c r="N95" s="20"/>
      <c r="O95" s="20"/>
    </row>
    <row r="96" spans="1:15" x14ac:dyDescent="0.35">
      <c r="A96" s="19" t="str">
        <f>B78&amp;C96</f>
        <v>VOLUMEN (Miles kg ó litros)Merluza/Pescadil.Ing</v>
      </c>
      <c r="B96" s="19">
        <v>0</v>
      </c>
      <c r="C96" s="19" t="s">
        <v>182</v>
      </c>
      <c r="D96" s="20">
        <v>481.5983865</v>
      </c>
      <c r="E96" s="20">
        <v>524.90250249999997</v>
      </c>
      <c r="F96" s="20">
        <v>599.79787499999998</v>
      </c>
      <c r="G96" s="20">
        <v>511.76978680000002</v>
      </c>
      <c r="H96" s="20">
        <v>603.7139605000001</v>
      </c>
      <c r="I96" s="20">
        <v>669.43075225000007</v>
      </c>
      <c r="J96" s="20">
        <v>543.88139999999999</v>
      </c>
      <c r="K96" s="20">
        <v>503.39394650000003</v>
      </c>
      <c r="L96" s="55">
        <v>533.80447230000004</v>
      </c>
      <c r="M96" s="20"/>
      <c r="N96" s="20"/>
      <c r="O96" s="20"/>
    </row>
    <row r="97" spans="1:15" x14ac:dyDescent="0.35">
      <c r="A97" s="19" t="str">
        <f>B78&amp;C97</f>
        <v>VOLUMEN (Miles kg ó litros)Boquerones Ing.</v>
      </c>
      <c r="B97" s="19">
        <v>0</v>
      </c>
      <c r="C97" s="19" t="s">
        <v>138</v>
      </c>
      <c r="D97" s="20">
        <v>475.08024200000006</v>
      </c>
      <c r="E97" s="20">
        <v>644.16230799999994</v>
      </c>
      <c r="F97" s="20">
        <v>473.17857319999996</v>
      </c>
      <c r="G97" s="20">
        <v>340.20063449999998</v>
      </c>
      <c r="H97" s="20">
        <v>567.90417200000002</v>
      </c>
      <c r="I97" s="20">
        <v>751.98692549999998</v>
      </c>
      <c r="J97" s="20">
        <v>390.48726349999998</v>
      </c>
      <c r="K97" s="20">
        <v>374.91678899999999</v>
      </c>
      <c r="L97" s="55">
        <v>544.39866524999991</v>
      </c>
      <c r="M97" s="20"/>
      <c r="N97" s="20"/>
      <c r="O97" s="20"/>
    </row>
    <row r="98" spans="1:15" x14ac:dyDescent="0.35">
      <c r="A98" s="19" t="str">
        <f>B78&amp;C98</f>
        <v>VOLUMEN (Miles kg ó litros)Sardinas Ing.</v>
      </c>
      <c r="B98" s="19">
        <v>0</v>
      </c>
      <c r="C98" s="19" t="s">
        <v>139</v>
      </c>
      <c r="D98" s="20">
        <v>401.082764</v>
      </c>
      <c r="E98" s="20">
        <v>1143.5791690999999</v>
      </c>
      <c r="F98" s="20">
        <v>254.04229000000001</v>
      </c>
      <c r="G98" s="20">
        <v>110.92722000000001</v>
      </c>
      <c r="H98" s="20">
        <v>303.20049399999999</v>
      </c>
      <c r="I98" s="20">
        <v>1043.3819085999999</v>
      </c>
      <c r="J98" s="20">
        <v>136.83031599999998</v>
      </c>
      <c r="K98" s="20">
        <v>208.19557900000001</v>
      </c>
      <c r="L98" s="55">
        <v>503.77505060000004</v>
      </c>
      <c r="M98" s="20"/>
      <c r="N98" s="20"/>
      <c r="O98" s="20"/>
    </row>
    <row r="99" spans="1:15" x14ac:dyDescent="0.35">
      <c r="A99" s="19" t="str">
        <f>B78&amp;C99</f>
        <v>VOLUMEN (Miles kg ó litros)Rape Ing.</v>
      </c>
      <c r="B99" s="19">
        <v>0</v>
      </c>
      <c r="C99" s="19" t="s">
        <v>140</v>
      </c>
      <c r="D99" s="20">
        <v>131.01084754999999</v>
      </c>
      <c r="E99" s="20">
        <v>122.78727400000001</v>
      </c>
      <c r="F99" s="20">
        <v>101.10292200000001</v>
      </c>
      <c r="G99" s="20">
        <v>121.298967</v>
      </c>
      <c r="H99" s="20">
        <v>118.4977499</v>
      </c>
      <c r="I99" s="20">
        <v>166.65984800000001</v>
      </c>
      <c r="J99" s="20">
        <v>129.69256200000001</v>
      </c>
      <c r="K99" s="20">
        <v>179.74945600000001</v>
      </c>
      <c r="L99" s="55">
        <v>173.0154545</v>
      </c>
      <c r="M99" s="20"/>
      <c r="N99" s="20"/>
      <c r="O99" s="20"/>
    </row>
    <row r="100" spans="1:15" x14ac:dyDescent="0.35">
      <c r="A100" s="19" t="str">
        <f>B78&amp;C100</f>
        <v>VOLUMEN (Miles kg ó litros)Dorada Ing.</v>
      </c>
      <c r="B100" s="19">
        <v>0</v>
      </c>
      <c r="C100" s="19" t="s">
        <v>141</v>
      </c>
      <c r="D100" s="20">
        <v>466.37544000000003</v>
      </c>
      <c r="E100" s="20">
        <v>517.06214</v>
      </c>
      <c r="F100" s="20">
        <v>402.97759100000002</v>
      </c>
      <c r="G100" s="20">
        <v>296.79768274999998</v>
      </c>
      <c r="H100" s="20">
        <v>237.02566000000002</v>
      </c>
      <c r="I100" s="20">
        <v>546.32250769999996</v>
      </c>
      <c r="J100" s="20">
        <v>446.81869599999999</v>
      </c>
      <c r="K100" s="20">
        <v>391.50465700000001</v>
      </c>
      <c r="L100" s="55">
        <v>278.72524579999998</v>
      </c>
      <c r="M100" s="20"/>
      <c r="N100" s="20"/>
      <c r="O100" s="20"/>
    </row>
    <row r="101" spans="1:15" x14ac:dyDescent="0.35">
      <c r="A101" s="19" t="str">
        <f>B78&amp;C101</f>
        <v>VOLUMEN (Miles kg ó litros)Salmon Ing.</v>
      </c>
      <c r="B101" s="19">
        <v>0</v>
      </c>
      <c r="C101" s="19" t="s">
        <v>142</v>
      </c>
      <c r="D101" s="20">
        <v>1073.9598433000001</v>
      </c>
      <c r="E101" s="20">
        <v>1605.74729</v>
      </c>
      <c r="F101" s="20">
        <v>1624.6165434000002</v>
      </c>
      <c r="G101" s="20">
        <v>1491.523136</v>
      </c>
      <c r="H101" s="20">
        <v>1723.273091</v>
      </c>
      <c r="I101" s="20">
        <v>1613.9855295</v>
      </c>
      <c r="J101" s="20">
        <v>1275.269622</v>
      </c>
      <c r="K101" s="20">
        <v>1307.8099964999999</v>
      </c>
      <c r="L101" s="55">
        <v>1570.1273905</v>
      </c>
      <c r="M101" s="20"/>
      <c r="N101" s="20"/>
      <c r="O101" s="20"/>
    </row>
    <row r="102" spans="1:15" x14ac:dyDescent="0.35">
      <c r="A102" s="19" t="str">
        <f>B78&amp;C102</f>
        <v>VOLUMEN (Miles kg ó litros)Atun Fresco Ing.</v>
      </c>
      <c r="B102" s="19">
        <v>0</v>
      </c>
      <c r="C102" s="19" t="s">
        <v>143</v>
      </c>
      <c r="D102" s="20">
        <v>979.14366000000007</v>
      </c>
      <c r="E102" s="20">
        <v>1159.6845323</v>
      </c>
      <c r="F102" s="20">
        <v>975.11222650000002</v>
      </c>
      <c r="G102" s="20">
        <v>1053.7433589000002</v>
      </c>
      <c r="H102" s="20">
        <v>783.1557362499999</v>
      </c>
      <c r="I102" s="20">
        <v>1113.8338836</v>
      </c>
      <c r="J102" s="20">
        <v>789.83065780000004</v>
      </c>
      <c r="K102" s="20">
        <v>583.45284089999996</v>
      </c>
      <c r="L102" s="55">
        <v>1049.19713525</v>
      </c>
    </row>
    <row r="103" spans="1:15" x14ac:dyDescent="0.35">
      <c r="A103" s="19" t="str">
        <f>B78&amp;C103</f>
        <v>VOLUMEN (Miles kg ó litros)Resto pescados Ing.</v>
      </c>
      <c r="B103" s="19">
        <v>0</v>
      </c>
      <c r="C103" s="19" t="s">
        <v>144</v>
      </c>
      <c r="D103" s="20">
        <v>10315.943969599999</v>
      </c>
      <c r="E103" s="20">
        <v>15832.4049328</v>
      </c>
      <c r="F103" s="20">
        <v>9025.8909505000011</v>
      </c>
      <c r="G103" s="20">
        <v>8464.8436532000014</v>
      </c>
      <c r="H103" s="20">
        <v>10589.780021999999</v>
      </c>
      <c r="I103" s="20">
        <v>13657.3609786</v>
      </c>
      <c r="J103" s="20">
        <v>8683.8070459999999</v>
      </c>
      <c r="K103" s="20">
        <v>7286.8640355999996</v>
      </c>
      <c r="L103" s="55">
        <v>9223.2508969999999</v>
      </c>
    </row>
    <row r="104" spans="1:15" x14ac:dyDescent="0.35">
      <c r="A104" s="19" t="str">
        <f>B78&amp;C104</f>
        <v>VOLUMEN (Miles kg ó litros)Mariscos Ing.</v>
      </c>
      <c r="B104" s="19">
        <v>0</v>
      </c>
      <c r="C104" s="19" t="s">
        <v>145</v>
      </c>
      <c r="D104" s="20">
        <v>21410.683193199999</v>
      </c>
      <c r="E104" s="20">
        <v>37364.018821000005</v>
      </c>
      <c r="F104" s="20">
        <v>18104.243285</v>
      </c>
      <c r="G104" s="20">
        <v>16891.9703844</v>
      </c>
      <c r="H104" s="20">
        <v>22174.347005249998</v>
      </c>
      <c r="I104" s="20">
        <v>30582.876065499997</v>
      </c>
      <c r="J104" s="20">
        <v>17059.318453</v>
      </c>
      <c r="K104" s="20">
        <v>19819.003324400001</v>
      </c>
      <c r="L104" s="55">
        <v>21331.946559</v>
      </c>
    </row>
    <row r="105" spans="1:15" x14ac:dyDescent="0.35">
      <c r="A105" s="19" t="str">
        <f>B78&amp;C105</f>
        <v>VOLUMEN (Miles kg ó litros)Calamares Ing.</v>
      </c>
      <c r="B105" s="19">
        <v>0</v>
      </c>
      <c r="C105" s="19" t="s">
        <v>146</v>
      </c>
      <c r="D105" s="20">
        <v>4806.2034822000005</v>
      </c>
      <c r="E105" s="20">
        <v>8148.2354329</v>
      </c>
      <c r="F105" s="20">
        <v>3878.0919859999999</v>
      </c>
      <c r="G105" s="20">
        <v>3637.2272143999999</v>
      </c>
      <c r="H105" s="20">
        <v>4524.7195144999996</v>
      </c>
      <c r="I105" s="20">
        <v>6745.0476335000003</v>
      </c>
      <c r="J105" s="20">
        <v>3725.7385825000001</v>
      </c>
      <c r="K105" s="20">
        <v>4178.8483876</v>
      </c>
      <c r="L105" s="55">
        <v>4607.4233454999994</v>
      </c>
    </row>
    <row r="106" spans="1:15" x14ac:dyDescent="0.35">
      <c r="A106" s="19" t="str">
        <f>B78&amp;C106</f>
        <v>VOLUMEN (Miles kg ó litros)Pulpo/sepia Ing.</v>
      </c>
      <c r="B106" s="19">
        <v>0</v>
      </c>
      <c r="C106" s="19" t="s">
        <v>147</v>
      </c>
      <c r="D106" s="20">
        <v>4753.0652709999995</v>
      </c>
      <c r="E106" s="20">
        <v>8015.4279206000001</v>
      </c>
      <c r="F106" s="20">
        <v>3591.5082174999998</v>
      </c>
      <c r="G106" s="20">
        <v>3726.3724975</v>
      </c>
      <c r="H106" s="20">
        <v>4550.5042739999999</v>
      </c>
      <c r="I106" s="20">
        <v>6085.1595774999996</v>
      </c>
      <c r="J106" s="20">
        <v>3209.256621</v>
      </c>
      <c r="K106" s="20">
        <v>4415.4656974999998</v>
      </c>
      <c r="L106" s="55">
        <v>4964.9450774999996</v>
      </c>
    </row>
    <row r="107" spans="1:15" x14ac:dyDescent="0.35">
      <c r="A107" s="19" t="str">
        <f>B78&amp;C107</f>
        <v>VOLUMEN (Miles kg ó litros)Langostinos/Gamb.Ing</v>
      </c>
      <c r="B107" s="19">
        <v>0</v>
      </c>
      <c r="C107" s="19" t="s">
        <v>183</v>
      </c>
      <c r="D107" s="20">
        <v>5835.6823099999992</v>
      </c>
      <c r="E107" s="20">
        <v>10187.82199</v>
      </c>
      <c r="F107" s="20">
        <v>5252.4152665000001</v>
      </c>
      <c r="G107" s="20">
        <v>4681.2529775000003</v>
      </c>
      <c r="H107" s="20">
        <v>6445.1334625</v>
      </c>
      <c r="I107" s="20">
        <v>8386.0488724999996</v>
      </c>
      <c r="J107" s="20">
        <v>5045.4016725000001</v>
      </c>
      <c r="K107" s="20">
        <v>5062.8341014999996</v>
      </c>
      <c r="L107" s="55">
        <v>5579.4876144999998</v>
      </c>
    </row>
    <row r="108" spans="1:15" x14ac:dyDescent="0.35">
      <c r="A108" s="19" t="str">
        <f>B78&amp;C108</f>
        <v>VOLUMEN (Miles kg ó litros)Otros mariscos Ing.</v>
      </c>
      <c r="B108" s="19">
        <v>0</v>
      </c>
      <c r="C108" s="19" t="s">
        <v>148</v>
      </c>
      <c r="D108" s="20">
        <v>6015.7321300000003</v>
      </c>
      <c r="E108" s="20">
        <v>11012.533477499999</v>
      </c>
      <c r="F108" s="20">
        <v>5382.2278150000002</v>
      </c>
      <c r="G108" s="20">
        <v>4847.1176949999999</v>
      </c>
      <c r="H108" s="20">
        <v>6653.9897542500003</v>
      </c>
      <c r="I108" s="20">
        <v>9366.6199820000002</v>
      </c>
      <c r="J108" s="20">
        <v>5078.9215769999992</v>
      </c>
      <c r="K108" s="20">
        <v>6161.8551377999993</v>
      </c>
      <c r="L108" s="55">
        <v>6180.0905215000002</v>
      </c>
    </row>
    <row r="109" spans="1:15" x14ac:dyDescent="0.35">
      <c r="A109" s="19" t="str">
        <f>B78&amp;C109</f>
        <v>VOLUMEN (Miles kg ó litros).Derivados lacteos Ing</v>
      </c>
      <c r="B109" s="19">
        <v>0</v>
      </c>
      <c r="C109" s="19" t="s">
        <v>184</v>
      </c>
      <c r="D109" s="20">
        <v>18045.642657150001</v>
      </c>
      <c r="E109" s="20">
        <v>26619.246224490002</v>
      </c>
      <c r="F109" s="20">
        <v>20591.584877929999</v>
      </c>
      <c r="G109" s="20">
        <v>19148.203658799997</v>
      </c>
      <c r="H109" s="20">
        <v>18824.560175400002</v>
      </c>
      <c r="I109" s="20">
        <v>26422.7859006</v>
      </c>
      <c r="J109" s="20">
        <v>20504.3327895</v>
      </c>
      <c r="K109" s="20">
        <v>18832.623535549999</v>
      </c>
      <c r="L109" s="55">
        <v>18194.72080485</v>
      </c>
    </row>
    <row r="110" spans="1:15" x14ac:dyDescent="0.35">
      <c r="A110" s="19" t="str">
        <f>B78&amp;C110</f>
        <v>VOLUMEN (Miles kg ó litros)Mantequilla Ing.</v>
      </c>
      <c r="B110" s="19">
        <v>0</v>
      </c>
      <c r="C110" s="19" t="s">
        <v>149</v>
      </c>
      <c r="D110" s="20">
        <v>146.00081335000002</v>
      </c>
      <c r="E110" s="20">
        <v>224.49535148999999</v>
      </c>
      <c r="F110" s="20">
        <v>154.99317475000001</v>
      </c>
      <c r="G110" s="20">
        <v>167.06116200000002</v>
      </c>
      <c r="H110" s="20">
        <v>187.97326079999999</v>
      </c>
      <c r="I110" s="20">
        <v>291.92716115000002</v>
      </c>
      <c r="J110" s="20">
        <v>179.79520300000001</v>
      </c>
      <c r="K110" s="20">
        <v>179.60936595000001</v>
      </c>
      <c r="L110" s="55">
        <v>148.63939815000001</v>
      </c>
    </row>
    <row r="111" spans="1:15" x14ac:dyDescent="0.35">
      <c r="A111" s="19" t="str">
        <f>B78&amp;C111</f>
        <v>VOLUMEN (Miles kg ó litros)Postres Ing.</v>
      </c>
      <c r="B111" s="19">
        <v>0</v>
      </c>
      <c r="C111" s="19" t="s">
        <v>150</v>
      </c>
      <c r="D111" s="20">
        <v>6654.2629000000006</v>
      </c>
      <c r="E111" s="20">
        <v>9509.9353249999986</v>
      </c>
      <c r="F111" s="20">
        <v>8163.5271500000008</v>
      </c>
      <c r="G111" s="20">
        <v>7223.350625</v>
      </c>
      <c r="H111" s="20">
        <v>6169.7511249999998</v>
      </c>
      <c r="I111" s="20">
        <v>8831.3462749999999</v>
      </c>
      <c r="J111" s="20">
        <v>7818.8001249999998</v>
      </c>
      <c r="K111" s="20">
        <v>7170.1073249999999</v>
      </c>
      <c r="L111" s="55">
        <v>6130.6550750000006</v>
      </c>
    </row>
    <row r="112" spans="1:15" x14ac:dyDescent="0.35">
      <c r="A112" s="19" t="str">
        <f>B78&amp;C112</f>
        <v>VOLUMEN (Miles kg ó litros)Yogures Ing.</v>
      </c>
      <c r="B112" s="19">
        <v>0</v>
      </c>
      <c r="C112" s="19" t="s">
        <v>185</v>
      </c>
      <c r="D112" s="20">
        <v>1164.2506100000001</v>
      </c>
      <c r="E112" s="20">
        <v>1257.8157649999998</v>
      </c>
      <c r="F112" s="20">
        <v>969.50767500000006</v>
      </c>
      <c r="G112" s="20">
        <v>761.46234500000003</v>
      </c>
      <c r="H112" s="20">
        <v>1519.3108</v>
      </c>
      <c r="I112" s="20">
        <v>2023.0884912500001</v>
      </c>
      <c r="J112" s="20">
        <v>1283.0805925</v>
      </c>
      <c r="K112" s="20">
        <v>931.30782499999998</v>
      </c>
      <c r="L112" s="55">
        <v>1304.7852350000001</v>
      </c>
    </row>
    <row r="113" spans="1:12" x14ac:dyDescent="0.35">
      <c r="A113" s="19" t="str">
        <f>B78&amp;C113</f>
        <v>VOLUMEN (Miles kg ó litros)Queso Ing.</v>
      </c>
      <c r="B113" s="19">
        <v>0</v>
      </c>
      <c r="C113" s="19" t="s">
        <v>151</v>
      </c>
      <c r="D113" s="20">
        <v>10081.128333799999</v>
      </c>
      <c r="E113" s="20">
        <v>15626.999782999999</v>
      </c>
      <c r="F113" s="20">
        <v>11303.556878180001</v>
      </c>
      <c r="G113" s="20">
        <v>10996.329526799998</v>
      </c>
      <c r="H113" s="20">
        <v>10947.5249896</v>
      </c>
      <c r="I113" s="20">
        <v>15276.423973200001</v>
      </c>
      <c r="J113" s="20">
        <v>11222.656869</v>
      </c>
      <c r="K113" s="20">
        <v>10551.5990196</v>
      </c>
      <c r="L113" s="55">
        <v>10610.641096699999</v>
      </c>
    </row>
    <row r="114" spans="1:12" x14ac:dyDescent="0.35">
      <c r="A114" s="19" t="str">
        <f>B78&amp;C114</f>
        <v>VOLUMEN (Miles kg ó litros).Fruta Ing.</v>
      </c>
      <c r="B114" s="19">
        <v>0</v>
      </c>
      <c r="C114" s="19" t="s">
        <v>152</v>
      </c>
      <c r="D114" s="20">
        <v>4210.049035</v>
      </c>
      <c r="E114" s="20">
        <v>5830.3910973600005</v>
      </c>
      <c r="F114" s="20">
        <v>4145.3774619999995</v>
      </c>
      <c r="G114" s="20">
        <v>3137.223958</v>
      </c>
      <c r="H114" s="20">
        <v>4824.4174935000001</v>
      </c>
      <c r="I114" s="20">
        <v>6485.5889103499994</v>
      </c>
      <c r="J114" s="20">
        <v>2783.7478149999997</v>
      </c>
      <c r="K114" s="20">
        <v>3521.8356399500003</v>
      </c>
      <c r="L114" s="55">
        <v>3706.4007943500001</v>
      </c>
    </row>
    <row r="115" spans="1:12" x14ac:dyDescent="0.35">
      <c r="A115" s="19" t="str">
        <f>B78&amp;C115</f>
        <v>VOLUMEN (Miles kg ó litros)Fruta Fresca Ing</v>
      </c>
      <c r="B115" s="19">
        <v>0</v>
      </c>
      <c r="C115" s="19" t="s">
        <v>153</v>
      </c>
      <c r="D115" s="20">
        <v>4058.4305750000003</v>
      </c>
      <c r="E115" s="20">
        <v>5547.2524759999997</v>
      </c>
      <c r="F115" s="20">
        <v>3895.039542</v>
      </c>
      <c r="G115" s="20">
        <v>2893.8999399999998</v>
      </c>
      <c r="H115" s="20">
        <v>4595.0801335000006</v>
      </c>
      <c r="I115" s="20">
        <v>6156.2942695000002</v>
      </c>
      <c r="J115" s="20">
        <v>2568.5683399999998</v>
      </c>
      <c r="K115" s="20">
        <v>3299.3087944999997</v>
      </c>
      <c r="L115" s="55">
        <v>3534.1820969999999</v>
      </c>
    </row>
    <row r="116" spans="1:12" x14ac:dyDescent="0.35">
      <c r="A116" s="19" t="str">
        <f>B78&amp;C116</f>
        <v>VOLUMEN (Miles kg ó litros)Manzana Ing.</v>
      </c>
      <c r="B116" s="19">
        <v>0</v>
      </c>
      <c r="C116" s="19" t="s">
        <v>154</v>
      </c>
      <c r="D116" s="20">
        <v>448.96940000000001</v>
      </c>
      <c r="E116" s="20">
        <v>874.63059999999996</v>
      </c>
      <c r="F116" s="20">
        <v>644.51019999999994</v>
      </c>
      <c r="G116" s="20">
        <v>519.38159999999993</v>
      </c>
      <c r="H116" s="20">
        <v>849.62540000000001</v>
      </c>
      <c r="I116" s="20">
        <v>536.05200000000002</v>
      </c>
      <c r="J116" s="20">
        <v>440.69840000000005</v>
      </c>
      <c r="K116" s="20">
        <v>216.571</v>
      </c>
      <c r="L116" s="55">
        <v>415.34559999999999</v>
      </c>
    </row>
    <row r="117" spans="1:12" x14ac:dyDescent="0.35">
      <c r="A117" s="19" t="str">
        <f>B78&amp;C117</f>
        <v>VOLUMEN (Miles kg ó litros)Platano Ing.</v>
      </c>
      <c r="B117" s="19">
        <v>0</v>
      </c>
      <c r="C117" s="19" t="s">
        <v>155</v>
      </c>
      <c r="D117" s="20">
        <v>310.10220000000004</v>
      </c>
      <c r="E117" s="20">
        <v>430.44690000000003</v>
      </c>
      <c r="F117" s="20">
        <v>315.07724999999999</v>
      </c>
      <c r="G117" s="20">
        <v>135.84759</v>
      </c>
      <c r="H117" s="20">
        <v>401.56020000000001</v>
      </c>
      <c r="I117" s="20">
        <v>471.1875</v>
      </c>
      <c r="J117" s="20">
        <v>296.68559999999997</v>
      </c>
      <c r="K117" s="20">
        <v>402.68309999999997</v>
      </c>
      <c r="L117" s="55">
        <v>355.26659999999998</v>
      </c>
    </row>
    <row r="118" spans="1:12" x14ac:dyDescent="0.35">
      <c r="A118" s="19" t="str">
        <f>B78&amp;C118</f>
        <v>VOLUMEN (Miles kg ó litros)Naranja/Mandarina In</v>
      </c>
      <c r="B118" s="19">
        <v>0</v>
      </c>
      <c r="C118" s="19" t="s">
        <v>186</v>
      </c>
      <c r="D118" s="20">
        <v>398.49619999999999</v>
      </c>
      <c r="E118" s="20">
        <v>314.0804</v>
      </c>
      <c r="F118" s="20">
        <v>531.98140000000001</v>
      </c>
      <c r="G118" s="20">
        <v>636.50940000000003</v>
      </c>
      <c r="H118" s="20">
        <v>837.94159999999999</v>
      </c>
      <c r="I118" s="20">
        <v>427.46439000000004</v>
      </c>
      <c r="J118" s="20">
        <v>373.88047999999998</v>
      </c>
      <c r="K118" s="20">
        <v>858.26801999999998</v>
      </c>
      <c r="L118" s="55">
        <v>457.37771999999995</v>
      </c>
    </row>
    <row r="119" spans="1:12" x14ac:dyDescent="0.35">
      <c r="A119" s="19" t="str">
        <f>B78&amp;C119</f>
        <v>VOLUMEN (Miles kg ó litros)Melon/sandia Ing.</v>
      </c>
      <c r="B119" s="19">
        <v>0</v>
      </c>
      <c r="C119" s="19" t="s">
        <v>156</v>
      </c>
      <c r="D119" s="20">
        <v>256.81675000000001</v>
      </c>
      <c r="E119" s="20">
        <v>1608.9730849999999</v>
      </c>
      <c r="F119" s="20">
        <v>380.66449999999998</v>
      </c>
      <c r="G119" s="20">
        <v>86.240975000000006</v>
      </c>
      <c r="H119" s="20">
        <v>458.95160499999997</v>
      </c>
      <c r="I119" s="20">
        <v>1848.1505749999999</v>
      </c>
      <c r="J119" s="20">
        <v>129.536125</v>
      </c>
      <c r="K119" s="20">
        <v>134.90054999999998</v>
      </c>
      <c r="L119" s="55">
        <v>502.22775000000001</v>
      </c>
    </row>
    <row r="120" spans="1:12" x14ac:dyDescent="0.35">
      <c r="A120" s="19" t="str">
        <f>B78&amp;C120</f>
        <v>VOLUMEN (Miles kg ó litros)Fresa/freson Ing.</v>
      </c>
      <c r="B120" s="19">
        <v>0</v>
      </c>
      <c r="C120" s="19" t="s">
        <v>157</v>
      </c>
      <c r="D120" s="20">
        <v>560.96615300000008</v>
      </c>
      <c r="E120" s="20">
        <v>194.28738799999999</v>
      </c>
      <c r="F120" s="20">
        <v>70.514732000000009</v>
      </c>
      <c r="G120" s="20">
        <v>293.39762500000001</v>
      </c>
      <c r="H120" s="20">
        <v>519.57404100000008</v>
      </c>
      <c r="I120" s="20">
        <v>170.74086499999999</v>
      </c>
      <c r="J120" s="20">
        <v>45.222298000000002</v>
      </c>
      <c r="K120" s="20">
        <v>329.85654999999997</v>
      </c>
      <c r="L120" s="55">
        <v>484.72879700000004</v>
      </c>
    </row>
    <row r="121" spans="1:12" x14ac:dyDescent="0.35">
      <c r="A121" s="19" t="str">
        <f>B78&amp;C121</f>
        <v>VOLUMEN (Miles kg ó litros)Pina Ing.</v>
      </c>
      <c r="B121" s="19">
        <v>0</v>
      </c>
      <c r="C121" s="19" t="s">
        <v>187</v>
      </c>
      <c r="D121" s="20">
        <v>552.777872</v>
      </c>
      <c r="E121" s="20">
        <v>712.64070300000003</v>
      </c>
      <c r="F121" s="20">
        <v>528.59445999999991</v>
      </c>
      <c r="G121" s="20">
        <v>480.52634999999998</v>
      </c>
      <c r="H121" s="20">
        <v>430.43248749999998</v>
      </c>
      <c r="I121" s="20">
        <v>538.85293949999993</v>
      </c>
      <c r="J121" s="20">
        <v>442.43023700000003</v>
      </c>
      <c r="K121" s="20">
        <v>359.47977450000002</v>
      </c>
      <c r="L121" s="55">
        <v>419.02222999999998</v>
      </c>
    </row>
    <row r="122" spans="1:12" x14ac:dyDescent="0.35">
      <c r="A122" s="19" t="str">
        <f>B78&amp;C122</f>
        <v>VOLUMEN (Miles kg ó litros)Resto frutas Ing.</v>
      </c>
      <c r="B122" s="19">
        <v>0</v>
      </c>
      <c r="C122" s="19" t="s">
        <v>158</v>
      </c>
      <c r="D122" s="20">
        <v>1530.3019999999999</v>
      </c>
      <c r="E122" s="20">
        <v>1412.1933999999999</v>
      </c>
      <c r="F122" s="20">
        <v>1423.6969999999999</v>
      </c>
      <c r="G122" s="20">
        <v>741.99639999999999</v>
      </c>
      <c r="H122" s="20">
        <v>1096.9947999999999</v>
      </c>
      <c r="I122" s="20">
        <v>2163.846</v>
      </c>
      <c r="J122" s="20">
        <v>840.11519999999996</v>
      </c>
      <c r="K122" s="20">
        <v>997.5498</v>
      </c>
      <c r="L122" s="55">
        <v>900.21339999999998</v>
      </c>
    </row>
    <row r="123" spans="1:12" x14ac:dyDescent="0.35">
      <c r="A123" s="19" t="str">
        <f>B78&amp;C123</f>
        <v>VOLUMEN (Miles kg ó litros)Mermeladas Ing.</v>
      </c>
      <c r="B123" s="19">
        <v>0</v>
      </c>
      <c r="C123" s="19" t="s">
        <v>188</v>
      </c>
      <c r="D123" s="20">
        <v>151.61846</v>
      </c>
      <c r="E123" s="20">
        <v>283.13862136</v>
      </c>
      <c r="F123" s="20">
        <v>250.33792000000003</v>
      </c>
      <c r="G123" s="20">
        <v>243.32401800000002</v>
      </c>
      <c r="H123" s="20">
        <v>229.33735999999999</v>
      </c>
      <c r="I123" s="20">
        <v>329.29464085000001</v>
      </c>
      <c r="J123" s="20">
        <v>215.179475</v>
      </c>
      <c r="K123" s="20">
        <v>222.52684545</v>
      </c>
      <c r="L123" s="55">
        <v>172.21869735000001</v>
      </c>
    </row>
    <row r="124" spans="1:12" x14ac:dyDescent="0.35">
      <c r="A124" s="19" t="str">
        <f>B78&amp;C124</f>
        <v>VOLUMEN (Miles kg ó litros).Hortalizas/Verdur.Ing</v>
      </c>
      <c r="B124" s="19">
        <v>0</v>
      </c>
      <c r="C124" s="19" t="s">
        <v>189</v>
      </c>
      <c r="D124" s="20">
        <v>95633.593991249989</v>
      </c>
      <c r="E124" s="20">
        <v>142942.14598320003</v>
      </c>
      <c r="F124" s="20">
        <v>99093.669735799995</v>
      </c>
      <c r="G124" s="20">
        <v>93512.859609849998</v>
      </c>
      <c r="H124" s="20">
        <v>101292.915428205</v>
      </c>
      <c r="I124" s="20">
        <v>136877.01452158001</v>
      </c>
      <c r="J124" s="20">
        <v>99516.9927685</v>
      </c>
      <c r="K124" s="20">
        <v>93471.566620400001</v>
      </c>
      <c r="L124" s="55">
        <v>99419.148602750007</v>
      </c>
    </row>
    <row r="125" spans="1:12" x14ac:dyDescent="0.35">
      <c r="A125" s="19" t="str">
        <f>B78&amp;C125</f>
        <v>VOLUMEN (Miles kg ó litros)Tomates Ing.</v>
      </c>
      <c r="B125" s="19">
        <v>0</v>
      </c>
      <c r="C125" s="19" t="s">
        <v>159</v>
      </c>
      <c r="D125" s="20">
        <v>8328.9674992500004</v>
      </c>
      <c r="E125" s="20">
        <v>12503.609971000002</v>
      </c>
      <c r="F125" s="20">
        <v>7412.3053085000001</v>
      </c>
      <c r="G125" s="20">
        <v>7288.9334644999999</v>
      </c>
      <c r="H125" s="20">
        <v>7904.5941690750005</v>
      </c>
      <c r="I125" s="20">
        <v>11388.035767000001</v>
      </c>
      <c r="J125" s="20">
        <v>7608.0960487499997</v>
      </c>
      <c r="K125" s="20">
        <v>7616.0093349999997</v>
      </c>
      <c r="L125" s="55">
        <v>7935.4547631000005</v>
      </c>
    </row>
    <row r="126" spans="1:12" x14ac:dyDescent="0.35">
      <c r="A126" s="19" t="str">
        <f>B78&amp;C126</f>
        <v>VOLUMEN (Miles kg ó litros)Judías verdes Ing.</v>
      </c>
      <c r="B126" s="19">
        <v>0</v>
      </c>
      <c r="C126" s="19" t="s">
        <v>190</v>
      </c>
      <c r="D126" s="20">
        <v>593.47917474999997</v>
      </c>
      <c r="E126" s="20">
        <v>1213.0786477500001</v>
      </c>
      <c r="F126" s="20">
        <v>795.18813225000008</v>
      </c>
      <c r="G126" s="20">
        <v>763.65347099999997</v>
      </c>
      <c r="H126" s="20">
        <v>670.82437125000001</v>
      </c>
      <c r="I126" s="20">
        <v>1072.1083189999999</v>
      </c>
      <c r="J126" s="20">
        <v>536.36944749999998</v>
      </c>
      <c r="K126" s="20">
        <v>517.59963125000002</v>
      </c>
      <c r="L126" s="55">
        <v>594.23787474999995</v>
      </c>
    </row>
    <row r="127" spans="1:12" x14ac:dyDescent="0.35">
      <c r="A127" s="19" t="str">
        <f>B78&amp;C127</f>
        <v>VOLUMEN (Miles kg ó litros)Patatas Ing.</v>
      </c>
      <c r="B127" s="19">
        <v>0</v>
      </c>
      <c r="C127" s="19" t="s">
        <v>160</v>
      </c>
      <c r="D127" s="20">
        <v>39310.95006435</v>
      </c>
      <c r="E127" s="20">
        <v>59939.353319200003</v>
      </c>
      <c r="F127" s="20">
        <v>41755.864023999995</v>
      </c>
      <c r="G127" s="20">
        <v>40156.009006449996</v>
      </c>
      <c r="H127" s="20">
        <v>44327.423946800001</v>
      </c>
      <c r="I127" s="20">
        <v>58102.767804049996</v>
      </c>
      <c r="J127" s="20">
        <v>43688.279977149999</v>
      </c>
      <c r="K127" s="20">
        <v>40163.466118000004</v>
      </c>
      <c r="L127" s="55">
        <v>42599.697368699999</v>
      </c>
    </row>
    <row r="128" spans="1:12" x14ac:dyDescent="0.35">
      <c r="A128" s="19" t="str">
        <f>B78&amp;C128</f>
        <v>VOLUMEN (Miles kg ó litros)Cebollas Ing.</v>
      </c>
      <c r="B128" s="19">
        <v>0</v>
      </c>
      <c r="C128" s="19" t="s">
        <v>161</v>
      </c>
      <c r="D128" s="20">
        <v>7204.6656734999997</v>
      </c>
      <c r="E128" s="20">
        <v>10775.291703500001</v>
      </c>
      <c r="F128" s="20">
        <v>6895.1721079999998</v>
      </c>
      <c r="G128" s="20">
        <v>6745.2749937500002</v>
      </c>
      <c r="H128" s="20">
        <v>7621.3695672500007</v>
      </c>
      <c r="I128" s="20">
        <v>10657.070489</v>
      </c>
      <c r="J128" s="20">
        <v>7338.5974612499995</v>
      </c>
      <c r="K128" s="20">
        <v>7665.0582199999999</v>
      </c>
      <c r="L128" s="55">
        <v>7958.1299062500002</v>
      </c>
    </row>
    <row r="129" spans="1:12" x14ac:dyDescent="0.35">
      <c r="A129" s="19" t="str">
        <f>B78&amp;C129</f>
        <v>VOLUMEN (Miles kg ó litros)Pimientos Ing.</v>
      </c>
      <c r="B129" s="19">
        <v>0</v>
      </c>
      <c r="C129" s="19" t="s">
        <v>162</v>
      </c>
      <c r="D129" s="20">
        <v>6412.8590085000005</v>
      </c>
      <c r="E129" s="20">
        <v>10361.630313</v>
      </c>
      <c r="F129" s="20">
        <v>6138.2845149999994</v>
      </c>
      <c r="G129" s="20">
        <v>5918.6154732499999</v>
      </c>
      <c r="H129" s="20">
        <v>6145.3699052499996</v>
      </c>
      <c r="I129" s="20">
        <v>9316.4870888000005</v>
      </c>
      <c r="J129" s="20">
        <v>5436.0256865000001</v>
      </c>
      <c r="K129" s="20">
        <v>5651.5266760000004</v>
      </c>
      <c r="L129" s="55">
        <v>6786.5992437000004</v>
      </c>
    </row>
    <row r="130" spans="1:12" x14ac:dyDescent="0.35">
      <c r="A130" s="19" t="str">
        <f>B78&amp;C130</f>
        <v>VOLUMEN (Miles kg ó litros)Lechugas Ing.</v>
      </c>
      <c r="B130" s="19">
        <v>0</v>
      </c>
      <c r="C130" s="19" t="s">
        <v>163</v>
      </c>
      <c r="D130" s="20">
        <v>15524.229879249999</v>
      </c>
      <c r="E130" s="20">
        <v>22313.166284999999</v>
      </c>
      <c r="F130" s="20">
        <v>15585.677630999999</v>
      </c>
      <c r="G130" s="20">
        <v>13870.641726</v>
      </c>
      <c r="H130" s="20">
        <v>15821.7172555</v>
      </c>
      <c r="I130" s="20">
        <v>22340.848059200001</v>
      </c>
      <c r="J130" s="20">
        <v>16343.819133500001</v>
      </c>
      <c r="K130" s="20">
        <v>14433.42529345</v>
      </c>
      <c r="L130" s="55">
        <v>15803.273802</v>
      </c>
    </row>
    <row r="131" spans="1:12" x14ac:dyDescent="0.35">
      <c r="A131" s="19" t="str">
        <f>B78&amp;C131</f>
        <v>VOLUMEN (Miles kg ó litros)Setas Ing.</v>
      </c>
      <c r="B131" s="19">
        <v>0</v>
      </c>
      <c r="C131" s="19" t="s">
        <v>164</v>
      </c>
      <c r="D131" s="20">
        <v>4328.3387509000004</v>
      </c>
      <c r="E131" s="20">
        <v>6067.2233145</v>
      </c>
      <c r="F131" s="20">
        <v>5411.4824478999999</v>
      </c>
      <c r="G131" s="20">
        <v>4365.1019984999994</v>
      </c>
      <c r="H131" s="20">
        <v>4184.9556521249997</v>
      </c>
      <c r="I131" s="20">
        <v>5771.3982246599999</v>
      </c>
      <c r="J131" s="20">
        <v>3753.7322842500002</v>
      </c>
      <c r="K131" s="20">
        <v>4452.5059390000006</v>
      </c>
      <c r="L131" s="55">
        <v>4030.2549007500002</v>
      </c>
    </row>
    <row r="132" spans="1:12" x14ac:dyDescent="0.35">
      <c r="A132" s="19" t="str">
        <f>B78&amp;C132</f>
        <v>VOLUMEN (Miles kg ó litros)Esparragos Ing.</v>
      </c>
      <c r="B132" s="19">
        <v>0</v>
      </c>
      <c r="C132" s="19" t="s">
        <v>165</v>
      </c>
      <c r="D132" s="20">
        <v>743.90168859999994</v>
      </c>
      <c r="E132" s="20">
        <v>1285.9535357</v>
      </c>
      <c r="F132" s="20">
        <v>756.88051060000009</v>
      </c>
      <c r="G132" s="20">
        <v>647.7838825</v>
      </c>
      <c r="H132" s="20">
        <v>794.86575295</v>
      </c>
      <c r="I132" s="20">
        <v>969.71644757000001</v>
      </c>
      <c r="J132" s="20">
        <v>680.79099159999998</v>
      </c>
      <c r="K132" s="20">
        <v>584.15683369999999</v>
      </c>
      <c r="L132" s="55">
        <v>726.49341879999997</v>
      </c>
    </row>
    <row r="133" spans="1:12" x14ac:dyDescent="0.35">
      <c r="A133" s="19" t="str">
        <f>B78&amp;C133</f>
        <v>VOLUMEN (Miles kg ó litros)Otras hortalizas Ing.</v>
      </c>
      <c r="B133" s="19">
        <v>0</v>
      </c>
      <c r="C133" s="19" t="s">
        <v>166</v>
      </c>
      <c r="D133" s="20">
        <v>13186.202252149998</v>
      </c>
      <c r="E133" s="20">
        <v>18482.838893550001</v>
      </c>
      <c r="F133" s="20">
        <v>14342.815058550001</v>
      </c>
      <c r="G133" s="20">
        <v>13756.845593900001</v>
      </c>
      <c r="H133" s="20">
        <v>13821.794808004999</v>
      </c>
      <c r="I133" s="20">
        <v>17258.582322299997</v>
      </c>
      <c r="J133" s="20">
        <v>14131.281738</v>
      </c>
      <c r="K133" s="20">
        <v>12387.818573999999</v>
      </c>
      <c r="L133" s="55">
        <v>12985.0073247</v>
      </c>
    </row>
    <row r="134" spans="1:12" x14ac:dyDescent="0.35">
      <c r="A134" s="19" t="str">
        <f>B78&amp;C134</f>
        <v>VOLUMEN (Miles kg ó litros).Aceite alino Ing.</v>
      </c>
      <c r="B134" s="19">
        <v>0</v>
      </c>
      <c r="C134" s="19" t="s">
        <v>191</v>
      </c>
      <c r="D134" s="20">
        <v>490.61262900000003</v>
      </c>
      <c r="E134" s="20">
        <v>678.3670376</v>
      </c>
      <c r="F134" s="20">
        <v>397.72607199999999</v>
      </c>
      <c r="G134" s="20">
        <v>392.3184521</v>
      </c>
      <c r="H134" s="20">
        <v>417.53628939999999</v>
      </c>
      <c r="I134" s="20">
        <v>635.83862820000002</v>
      </c>
      <c r="J134" s="20">
        <v>430.52274399999999</v>
      </c>
      <c r="K134" s="20">
        <v>408.65925099999998</v>
      </c>
      <c r="L134" s="55">
        <v>432.4239819</v>
      </c>
    </row>
    <row r="135" spans="1:12" x14ac:dyDescent="0.35">
      <c r="A135" s="19" t="str">
        <f>B78&amp;C135</f>
        <v>VOLUMEN (Miles kg ó litros)Aceite oliva Ing.</v>
      </c>
      <c r="B135" s="19">
        <v>0</v>
      </c>
      <c r="C135" s="19" t="s">
        <v>266</v>
      </c>
      <c r="D135" s="20">
        <v>130.6147824</v>
      </c>
      <c r="E135" s="20">
        <v>209.40706340000003</v>
      </c>
      <c r="F135" s="20">
        <v>120.012317</v>
      </c>
      <c r="G135" s="20">
        <v>102.36737149999999</v>
      </c>
      <c r="H135" s="20">
        <v>125.648681</v>
      </c>
      <c r="I135" s="20">
        <v>208.40160399999999</v>
      </c>
      <c r="J135" s="20">
        <v>128.44687640000001</v>
      </c>
      <c r="K135" s="20">
        <v>104.90500280000001</v>
      </c>
      <c r="L135" s="55">
        <v>127.283434</v>
      </c>
    </row>
    <row r="136" spans="1:12" x14ac:dyDescent="0.35">
      <c r="A136" s="19" t="str">
        <f>B78&amp;C136</f>
        <v>VOLUMEN (Miles kg ó litros)Resto aceite Ing.</v>
      </c>
      <c r="B136" s="19">
        <v>0</v>
      </c>
      <c r="C136" s="19" t="s">
        <v>267</v>
      </c>
      <c r="D136" s="20">
        <v>359.9978466</v>
      </c>
      <c r="E136" s="20">
        <v>468.95997419999998</v>
      </c>
      <c r="F136" s="20">
        <v>277.71375499999999</v>
      </c>
      <c r="G136" s="20">
        <v>289.95108060000001</v>
      </c>
      <c r="H136" s="20">
        <v>291.88760840000003</v>
      </c>
      <c r="I136" s="20">
        <v>427.4370242</v>
      </c>
      <c r="J136" s="20">
        <v>302.07586759999998</v>
      </c>
      <c r="K136" s="20">
        <v>303.75424819999995</v>
      </c>
      <c r="L136" s="55">
        <v>305.1405479</v>
      </c>
    </row>
    <row r="137" spans="1:12" x14ac:dyDescent="0.35">
      <c r="A137" s="19" t="str">
        <f>B78&amp;C137</f>
        <v>VOLUMEN (Miles kg ó litros).Pan Ing.</v>
      </c>
      <c r="B137" s="19">
        <v>0</v>
      </c>
      <c r="C137" s="19" t="s">
        <v>167</v>
      </c>
      <c r="D137" s="20">
        <v>35849.451760999997</v>
      </c>
      <c r="E137" s="20">
        <v>53163.220718999997</v>
      </c>
      <c r="F137" s="20">
        <v>38026.005766000002</v>
      </c>
      <c r="G137" s="20">
        <v>36418.91691</v>
      </c>
      <c r="H137" s="20">
        <v>37579.581658000003</v>
      </c>
      <c r="I137" s="20">
        <v>50238.129094999997</v>
      </c>
      <c r="J137" s="20">
        <v>39859.120255000002</v>
      </c>
      <c r="K137" s="20">
        <v>37182.072994999995</v>
      </c>
      <c r="L137" s="55">
        <v>36236.058433999999</v>
      </c>
    </row>
    <row r="138" spans="1:12" x14ac:dyDescent="0.35">
      <c r="A138" s="19" t="str">
        <f>B78&amp;C138</f>
        <v>VOLUMEN (Miles kg ó litros).Pastas Ing.</v>
      </c>
      <c r="B138" s="19">
        <v>0</v>
      </c>
      <c r="C138" s="19" t="s">
        <v>168</v>
      </c>
      <c r="D138" s="20">
        <v>1817.70234895</v>
      </c>
      <c r="E138" s="20">
        <v>2202.9510719</v>
      </c>
      <c r="F138" s="20">
        <v>1899.3225250999999</v>
      </c>
      <c r="G138" s="20">
        <v>2050.3235869999999</v>
      </c>
      <c r="H138" s="20">
        <v>1954.1616551999998</v>
      </c>
      <c r="I138" s="20">
        <v>2489.5672476</v>
      </c>
      <c r="J138" s="20">
        <v>1970.2648613400002</v>
      </c>
      <c r="K138" s="20">
        <v>2077.3792683000001</v>
      </c>
      <c r="L138" s="55">
        <v>2043.2124261500001</v>
      </c>
    </row>
    <row r="139" spans="1:12" x14ac:dyDescent="0.35">
      <c r="A139" s="19" t="str">
        <f>B78&amp;C139</f>
        <v>VOLUMEN (Miles kg ó litros).Arroz Ing.</v>
      </c>
      <c r="B139" s="19">
        <v>0</v>
      </c>
      <c r="C139" s="19" t="s">
        <v>169</v>
      </c>
      <c r="D139" s="20">
        <v>4515.6163524000003</v>
      </c>
      <c r="E139" s="20">
        <v>6055.7867612</v>
      </c>
      <c r="F139" s="20">
        <v>3881.2114640100003</v>
      </c>
      <c r="G139" s="20">
        <v>4016.3641852999999</v>
      </c>
      <c r="H139" s="20">
        <v>4802.8060642999999</v>
      </c>
      <c r="I139" s="20">
        <v>5727.6891489</v>
      </c>
      <c r="J139" s="20">
        <v>3551.0965329000001</v>
      </c>
      <c r="K139" s="20">
        <v>3663.39768306</v>
      </c>
      <c r="L139" s="55">
        <v>4098.5149752000007</v>
      </c>
    </row>
    <row r="140" spans="1:12" x14ac:dyDescent="0.35">
      <c r="A140" s="19" t="str">
        <f>B78&amp;C140</f>
        <v>VOLUMEN (Miles kg ó litros).Legumbres Ing.</v>
      </c>
      <c r="B140" s="19">
        <v>0</v>
      </c>
      <c r="C140" s="19" t="s">
        <v>170</v>
      </c>
      <c r="D140" s="20">
        <v>924.02824399999997</v>
      </c>
      <c r="E140" s="20">
        <v>860.18860100000006</v>
      </c>
      <c r="F140" s="20">
        <v>1340.0236125000001</v>
      </c>
      <c r="G140" s="20">
        <v>1301.3961474999999</v>
      </c>
      <c r="H140" s="20">
        <v>912.55436100000009</v>
      </c>
      <c r="I140" s="20">
        <v>926.07201599999996</v>
      </c>
      <c r="J140" s="20">
        <v>1317.2979459999999</v>
      </c>
      <c r="K140" s="20">
        <v>1265.9522115</v>
      </c>
      <c r="L140" s="55">
        <v>1166.128379</v>
      </c>
    </row>
    <row r="141" spans="1:12" x14ac:dyDescent="0.35">
      <c r="A141" s="19" t="str">
        <f>B78&amp;C141</f>
        <v>VOLUMEN (Miles kg ó litros)BATIDOS</v>
      </c>
      <c r="B141" s="19">
        <v>0</v>
      </c>
      <c r="C141" s="19" t="s">
        <v>268</v>
      </c>
      <c r="D141" s="20">
        <v>1387.3732500000001</v>
      </c>
      <c r="E141" s="20">
        <v>2976.6750000000002</v>
      </c>
      <c r="F141" s="20">
        <v>1520.0672500000001</v>
      </c>
      <c r="G141" s="20">
        <v>1286.56825</v>
      </c>
      <c r="H141" s="20">
        <v>1645.6867500000001</v>
      </c>
      <c r="I141" s="20">
        <v>2928.4924999999998</v>
      </c>
      <c r="J141" s="20">
        <v>1535.7282499999999</v>
      </c>
      <c r="K141" s="20">
        <v>1486.829</v>
      </c>
      <c r="L141" s="55">
        <v>1620.422</v>
      </c>
    </row>
    <row r="142" spans="1:12" x14ac:dyDescent="0.35">
      <c r="A142" s="19" t="str">
        <f>B78&amp;C142</f>
        <v>VOLUMEN (Miles kg ó litros)HELADOS</v>
      </c>
      <c r="B142" s="19">
        <v>0</v>
      </c>
      <c r="C142" s="19" t="s">
        <v>269</v>
      </c>
      <c r="D142" s="20">
        <v>6715.7004000000006</v>
      </c>
      <c r="E142" s="20">
        <v>15745.464</v>
      </c>
      <c r="F142" s="20">
        <v>3331.6235999999999</v>
      </c>
      <c r="G142" s="20">
        <v>2716.0920000000001</v>
      </c>
      <c r="H142" s="20">
        <v>8090.3688000000002</v>
      </c>
      <c r="I142" s="20">
        <v>16703.016</v>
      </c>
      <c r="J142" s="20">
        <v>3118.1927999999998</v>
      </c>
      <c r="K142" s="20">
        <v>3120.3240000000001</v>
      </c>
      <c r="L142" s="55">
        <v>8027.3495999999996</v>
      </c>
    </row>
    <row r="143" spans="1:12" x14ac:dyDescent="0.35">
      <c r="A143" s="19" t="str">
        <f>B78&amp;C143</f>
        <v>VOLUMEN (Miles kg ó litros)GALLETAS</v>
      </c>
      <c r="B143" s="19">
        <v>0</v>
      </c>
      <c r="C143" s="19" t="s">
        <v>270</v>
      </c>
      <c r="D143" s="20">
        <v>210.7226</v>
      </c>
      <c r="E143" s="20">
        <v>266.50359999999995</v>
      </c>
      <c r="F143" s="20">
        <v>199.74388000000002</v>
      </c>
      <c r="G143" s="20">
        <v>191.28188</v>
      </c>
      <c r="H143" s="20">
        <v>175.14620000000002</v>
      </c>
      <c r="I143" s="20">
        <v>206.06020000000001</v>
      </c>
      <c r="J143" s="20">
        <v>174.31320000000002</v>
      </c>
      <c r="K143" s="20">
        <v>175.16042000000002</v>
      </c>
      <c r="L143" s="55">
        <v>205.60560000000001</v>
      </c>
    </row>
    <row r="144" spans="1:12" x14ac:dyDescent="0.35">
      <c r="A144" s="19" t="str">
        <f>B78&amp;C144</f>
        <v>VOLUMEN (Miles kg ó litros)BOLLERÍA</v>
      </c>
      <c r="B144" s="19">
        <v>0</v>
      </c>
      <c r="C144" s="19" t="s">
        <v>271</v>
      </c>
      <c r="D144" s="20">
        <v>12987.532080000001</v>
      </c>
      <c r="E144" s="20">
        <v>15831.29664</v>
      </c>
      <c r="F144" s="20">
        <v>12765.056759999999</v>
      </c>
      <c r="G144" s="20">
        <v>12922.72992</v>
      </c>
      <c r="H144" s="20">
        <v>11673.299519999999</v>
      </c>
      <c r="I144" s="20">
        <v>15028.71408</v>
      </c>
      <c r="J144" s="20">
        <v>11923.39602</v>
      </c>
      <c r="K144" s="20">
        <v>12915.858779999999</v>
      </c>
      <c r="L144" s="55">
        <v>12099.693869999999</v>
      </c>
    </row>
    <row r="145" spans="1:12" x14ac:dyDescent="0.35">
      <c r="A145" s="19" t="str">
        <f>B78&amp;C145</f>
        <v>VOLUMEN (Miles kg ó litros)BOLLERIA SALADA</v>
      </c>
      <c r="B145" s="19">
        <v>0</v>
      </c>
      <c r="C145" s="19" t="s">
        <v>272</v>
      </c>
      <c r="D145" s="20">
        <v>382.33008000000001</v>
      </c>
      <c r="E145" s="20">
        <v>593.72064</v>
      </c>
      <c r="F145" s="20">
        <v>394.16075999999998</v>
      </c>
      <c r="G145" s="20">
        <v>452.32991999999996</v>
      </c>
      <c r="H145" s="20">
        <v>385.11252000000002</v>
      </c>
      <c r="I145" s="20">
        <v>592.39907999999991</v>
      </c>
      <c r="J145" s="20">
        <v>452.91401999999999</v>
      </c>
      <c r="K145" s="20">
        <v>456.69978000000003</v>
      </c>
      <c r="L145" s="55">
        <v>687.09087</v>
      </c>
    </row>
    <row r="146" spans="1:12" x14ac:dyDescent="0.35">
      <c r="A146" s="19" t="str">
        <f>B78&amp;C146</f>
        <v>VOLUMEN (Miles kg ó litros)BOLLERIA DULCE</v>
      </c>
      <c r="B146" s="19">
        <v>0</v>
      </c>
      <c r="C146" s="19" t="s">
        <v>273</v>
      </c>
      <c r="D146" s="20">
        <v>12605.201999999999</v>
      </c>
      <c r="E146" s="20">
        <v>15237.575999999999</v>
      </c>
      <c r="F146" s="20">
        <v>12370.896000000001</v>
      </c>
      <c r="G146" s="20">
        <v>12470.4</v>
      </c>
      <c r="H146" s="20">
        <v>11288.187</v>
      </c>
      <c r="I146" s="20">
        <v>14436.315000000001</v>
      </c>
      <c r="J146" s="20">
        <v>11470.482</v>
      </c>
      <c r="K146" s="20">
        <v>12459.159</v>
      </c>
      <c r="L146" s="55">
        <v>11412.602999999999</v>
      </c>
    </row>
    <row r="147" spans="1:12" x14ac:dyDescent="0.35">
      <c r="A147" s="19" t="str">
        <f>B78&amp;C147</f>
        <v>VOLUMEN (Miles kg ó litros)PAL.PAN+BARRIT+TORTIT</v>
      </c>
      <c r="B147" s="19">
        <v>0</v>
      </c>
      <c r="C147" s="19" t="s">
        <v>274</v>
      </c>
      <c r="D147" s="20">
        <v>491.05823800000002</v>
      </c>
      <c r="E147" s="20">
        <v>886.85974199999998</v>
      </c>
      <c r="F147" s="20">
        <v>562.58058999999992</v>
      </c>
      <c r="G147" s="20">
        <v>596.02208999999993</v>
      </c>
      <c r="H147" s="20">
        <v>551.61822199999995</v>
      </c>
      <c r="I147" s="20">
        <v>1021.26462</v>
      </c>
      <c r="J147" s="20">
        <v>622.78205800000001</v>
      </c>
      <c r="K147" s="20">
        <v>575.85142599999995</v>
      </c>
      <c r="L147" s="55">
        <v>621.101812</v>
      </c>
    </row>
    <row r="148" spans="1:12" x14ac:dyDescent="0.35">
      <c r="A148" s="19" t="str">
        <f>B78&amp;C148</f>
        <v>VOLUMEN (Miles kg ó litros)PALITOS PAN</v>
      </c>
      <c r="B148" s="19">
        <v>0</v>
      </c>
      <c r="C148" s="19" t="s">
        <v>275</v>
      </c>
      <c r="D148" s="20">
        <v>320.73390000000001</v>
      </c>
      <c r="E148" s="20">
        <v>599.55119999999999</v>
      </c>
      <c r="F148" s="20">
        <v>432.69443999999999</v>
      </c>
      <c r="G148" s="20">
        <v>404.85942</v>
      </c>
      <c r="H148" s="20">
        <v>361.48841999999996</v>
      </c>
      <c r="I148" s="20">
        <v>681.95537999999999</v>
      </c>
      <c r="J148" s="20">
        <v>421.82153999999997</v>
      </c>
      <c r="K148" s="20">
        <v>374.00058000000001</v>
      </c>
      <c r="L148" s="55">
        <v>401.51772</v>
      </c>
    </row>
    <row r="149" spans="1:12" x14ac:dyDescent="0.35">
      <c r="A149" s="19" t="str">
        <f>B78&amp;C149</f>
        <v>VOLUMEN (Miles kg ó litros)TORTITAS</v>
      </c>
      <c r="B149" s="19">
        <v>0</v>
      </c>
      <c r="C149" s="19" t="s">
        <v>276</v>
      </c>
      <c r="D149" s="20">
        <v>99.042287999999999</v>
      </c>
      <c r="E149" s="20">
        <v>184.67520000000002</v>
      </c>
      <c r="F149" s="20">
        <v>63.741792000000004</v>
      </c>
      <c r="G149" s="20">
        <v>75.391728000000001</v>
      </c>
      <c r="H149" s="20">
        <v>83.806871999999998</v>
      </c>
      <c r="I149" s="20">
        <v>118.37496</v>
      </c>
      <c r="J149" s="20">
        <v>93.436248000000006</v>
      </c>
      <c r="K149" s="20">
        <v>105.875232</v>
      </c>
      <c r="L149" s="55">
        <v>138.69239999999999</v>
      </c>
    </row>
    <row r="150" spans="1:12" x14ac:dyDescent="0.35">
      <c r="A150" s="19" t="str">
        <f>B78&amp;C150</f>
        <v>VOLUMEN (Miles kg ó litros)BARRITAS</v>
      </c>
      <c r="B150" s="19">
        <v>0</v>
      </c>
      <c r="C150" s="19" t="s">
        <v>277</v>
      </c>
      <c r="D150" s="20">
        <v>71.282049999999998</v>
      </c>
      <c r="E150" s="20">
        <v>102.633342</v>
      </c>
      <c r="F150" s="20">
        <v>66.144357999999997</v>
      </c>
      <c r="G150" s="20">
        <v>115.77094199999999</v>
      </c>
      <c r="H150" s="20">
        <v>106.32293</v>
      </c>
      <c r="I150" s="20">
        <v>220.93428</v>
      </c>
      <c r="J150" s="20">
        <v>107.52427</v>
      </c>
      <c r="K150" s="20">
        <v>95.975614000000007</v>
      </c>
      <c r="L150" s="55">
        <v>80.891691999999992</v>
      </c>
    </row>
    <row r="151" spans="1:12" x14ac:dyDescent="0.35">
      <c r="A151" s="19" t="str">
        <f>B78&amp;C151</f>
        <v>VOLUMEN (Miles kg ó litros).Resto productos Ing.</v>
      </c>
      <c r="B151" s="19">
        <v>0</v>
      </c>
      <c r="C151" s="19" t="s">
        <v>175</v>
      </c>
      <c r="D151" s="20">
        <v>72390.289637250011</v>
      </c>
      <c r="E151" s="20">
        <v>110136.80484</v>
      </c>
      <c r="F151" s="20">
        <v>79938.808832249997</v>
      </c>
      <c r="G151" s="20">
        <v>74912.805771974992</v>
      </c>
      <c r="H151" s="20">
        <v>85994.474197500007</v>
      </c>
      <c r="I151" s="20">
        <v>114841.98998100001</v>
      </c>
      <c r="J151" s="20">
        <v>84736.660774499993</v>
      </c>
      <c r="K151" s="20">
        <v>78320.061355500002</v>
      </c>
      <c r="L151" s="55">
        <v>80345.047594500007</v>
      </c>
    </row>
    <row r="152" spans="1:12" x14ac:dyDescent="0.35">
      <c r="A152" s="19" t="str">
        <f>B78&amp;C152</f>
        <v>VOLUMEN (Miles kg ó litros)Platos Base Huevos</v>
      </c>
      <c r="B152" s="19">
        <v>0</v>
      </c>
      <c r="C152" s="19" t="s">
        <v>255</v>
      </c>
      <c r="D152" s="20">
        <v>6137.6414223600004</v>
      </c>
      <c r="E152" s="20">
        <v>9073.4050067850003</v>
      </c>
      <c r="F152" s="20">
        <v>6728.9013290210005</v>
      </c>
      <c r="G152" s="20">
        <v>5581.8462646799999</v>
      </c>
      <c r="H152" s="20">
        <v>6953.0143413149999</v>
      </c>
      <c r="I152" s="20">
        <v>8460.7595704800005</v>
      </c>
      <c r="J152" s="20">
        <v>6494.4916009480003</v>
      </c>
      <c r="K152" s="20">
        <v>6179.4343223550004</v>
      </c>
      <c r="L152" s="55">
        <v>6540.7152160349997</v>
      </c>
    </row>
    <row r="153" spans="1:12" x14ac:dyDescent="0.35">
      <c r="A153" s="19" t="str">
        <f>B153&amp;C153</f>
        <v>VALOR (Miles Euros).T.Alimentos TOTAL ING</v>
      </c>
      <c r="B153" s="19" t="s">
        <v>117</v>
      </c>
      <c r="C153" s="19" t="s">
        <v>176</v>
      </c>
      <c r="D153" s="20">
        <v>4416219</v>
      </c>
      <c r="E153" s="20">
        <v>7007703</v>
      </c>
      <c r="F153" s="20">
        <v>4828228</v>
      </c>
      <c r="G153" s="20">
        <v>4582942</v>
      </c>
      <c r="H153" s="20">
        <v>5081179</v>
      </c>
      <c r="I153" s="20">
        <v>7308574</v>
      </c>
      <c r="J153" s="20">
        <v>4983241</v>
      </c>
      <c r="K153" s="20">
        <v>4871278</v>
      </c>
      <c r="L153" s="55">
        <v>5290586</v>
      </c>
    </row>
    <row r="154" spans="1:12" x14ac:dyDescent="0.35">
      <c r="A154" s="19" t="str">
        <f>B153&amp;C154</f>
        <v>VALOR (Miles Euros).T.Carne Ing.</v>
      </c>
      <c r="B154" s="19">
        <v>0</v>
      </c>
      <c r="C154" s="19" t="s">
        <v>126</v>
      </c>
      <c r="D154" s="20" t="s">
        <v>278</v>
      </c>
      <c r="E154" s="20" t="s">
        <v>278</v>
      </c>
      <c r="F154" s="20" t="s">
        <v>278</v>
      </c>
      <c r="G154" s="20" t="s">
        <v>278</v>
      </c>
      <c r="H154" s="20" t="s">
        <v>278</v>
      </c>
      <c r="I154" s="20" t="s">
        <v>278</v>
      </c>
      <c r="J154" s="20" t="s">
        <v>278</v>
      </c>
      <c r="K154" s="20" t="s">
        <v>278</v>
      </c>
      <c r="L154" s="55" t="s">
        <v>278</v>
      </c>
    </row>
    <row r="155" spans="1:12" x14ac:dyDescent="0.35">
      <c r="A155" s="19" t="str">
        <f>B153&amp;C155</f>
        <v>VALOR (Miles Euros)T.Carne Fresca Ing</v>
      </c>
      <c r="B155" s="19">
        <v>0</v>
      </c>
      <c r="C155" s="19" t="s">
        <v>127</v>
      </c>
      <c r="D155" s="20" t="s">
        <v>278</v>
      </c>
      <c r="E155" s="20" t="s">
        <v>278</v>
      </c>
      <c r="F155" s="20" t="s">
        <v>278</v>
      </c>
      <c r="G155" s="20" t="s">
        <v>278</v>
      </c>
      <c r="H155" s="20" t="s">
        <v>278</v>
      </c>
      <c r="I155" s="20" t="s">
        <v>278</v>
      </c>
      <c r="J155" s="20" t="s">
        <v>278</v>
      </c>
      <c r="K155" s="20" t="s">
        <v>278</v>
      </c>
      <c r="L155" s="55" t="s">
        <v>278</v>
      </c>
    </row>
    <row r="156" spans="1:12" x14ac:dyDescent="0.35">
      <c r="A156" s="19" t="str">
        <f>B153&amp;C156</f>
        <v>VALOR (Miles Euros)Ternera Ing.</v>
      </c>
      <c r="B156" s="19">
        <v>0</v>
      </c>
      <c r="C156" s="19" t="s">
        <v>128</v>
      </c>
      <c r="D156" s="20" t="s">
        <v>278</v>
      </c>
      <c r="E156" s="20" t="s">
        <v>278</v>
      </c>
      <c r="F156" s="20" t="s">
        <v>278</v>
      </c>
      <c r="G156" s="20" t="s">
        <v>278</v>
      </c>
      <c r="H156" s="20" t="s">
        <v>278</v>
      </c>
      <c r="I156" s="20" t="s">
        <v>278</v>
      </c>
      <c r="J156" s="20" t="s">
        <v>278</v>
      </c>
      <c r="K156" s="20" t="s">
        <v>278</v>
      </c>
      <c r="L156" s="55" t="s">
        <v>278</v>
      </c>
    </row>
    <row r="157" spans="1:12" x14ac:dyDescent="0.35">
      <c r="A157" s="19" t="str">
        <f>B153&amp;C157</f>
        <v>VALOR (Miles Euros)Pollo Ing.</v>
      </c>
      <c r="B157" s="19">
        <v>0</v>
      </c>
      <c r="C157" s="19" t="s">
        <v>129</v>
      </c>
      <c r="D157" s="20" t="s">
        <v>278</v>
      </c>
      <c r="E157" s="20" t="s">
        <v>278</v>
      </c>
      <c r="F157" s="20" t="s">
        <v>278</v>
      </c>
      <c r="G157" s="20" t="s">
        <v>278</v>
      </c>
      <c r="H157" s="20" t="s">
        <v>278</v>
      </c>
      <c r="I157" s="20" t="s">
        <v>278</v>
      </c>
      <c r="J157" s="20" t="s">
        <v>278</v>
      </c>
      <c r="K157" s="20" t="s">
        <v>278</v>
      </c>
      <c r="L157" s="55" t="s">
        <v>278</v>
      </c>
    </row>
    <row r="158" spans="1:12" x14ac:dyDescent="0.35">
      <c r="A158" s="19" t="str">
        <f>B153&amp;C158</f>
        <v>VALOR (Miles Euros)Porcino Ing.</v>
      </c>
      <c r="B158" s="19">
        <v>0</v>
      </c>
      <c r="C158" s="19" t="s">
        <v>130</v>
      </c>
      <c r="D158" s="20" t="s">
        <v>278</v>
      </c>
      <c r="E158" s="20" t="s">
        <v>278</v>
      </c>
      <c r="F158" s="20" t="s">
        <v>278</v>
      </c>
      <c r="G158" s="20" t="s">
        <v>278</v>
      </c>
      <c r="H158" s="20" t="s">
        <v>278</v>
      </c>
      <c r="I158" s="20" t="s">
        <v>278</v>
      </c>
      <c r="J158" s="20" t="s">
        <v>278</v>
      </c>
      <c r="K158" s="20" t="s">
        <v>278</v>
      </c>
      <c r="L158" s="55" t="s">
        <v>278</v>
      </c>
    </row>
    <row r="159" spans="1:12" x14ac:dyDescent="0.35">
      <c r="A159" s="19" t="str">
        <f>B153&amp;C159</f>
        <v>VALOR (Miles Euros)Ovino Ing.</v>
      </c>
      <c r="B159" s="19">
        <v>0</v>
      </c>
      <c r="C159" s="19" t="s">
        <v>131</v>
      </c>
      <c r="D159" s="20" t="s">
        <v>278</v>
      </c>
      <c r="E159" s="20" t="s">
        <v>278</v>
      </c>
      <c r="F159" s="20" t="s">
        <v>278</v>
      </c>
      <c r="G159" s="20" t="s">
        <v>278</v>
      </c>
      <c r="H159" s="20" t="s">
        <v>278</v>
      </c>
      <c r="I159" s="20" t="s">
        <v>278</v>
      </c>
      <c r="J159" s="20" t="s">
        <v>278</v>
      </c>
      <c r="K159" s="20" t="s">
        <v>278</v>
      </c>
      <c r="L159" s="55" t="s">
        <v>278</v>
      </c>
    </row>
    <row r="160" spans="1:12" x14ac:dyDescent="0.35">
      <c r="A160" s="19" t="str">
        <f>B153&amp;C160</f>
        <v>VALOR (Miles Euros)Resto Carne Ing.</v>
      </c>
      <c r="B160" s="19">
        <v>0</v>
      </c>
      <c r="C160" s="19" t="s">
        <v>132</v>
      </c>
      <c r="D160" s="20" t="s">
        <v>278</v>
      </c>
      <c r="E160" s="20" t="s">
        <v>278</v>
      </c>
      <c r="F160" s="20" t="s">
        <v>278</v>
      </c>
      <c r="G160" s="20" t="s">
        <v>278</v>
      </c>
      <c r="H160" s="20" t="s">
        <v>278</v>
      </c>
      <c r="I160" s="20" t="s">
        <v>278</v>
      </c>
      <c r="J160" s="20" t="s">
        <v>278</v>
      </c>
      <c r="K160" s="20" t="s">
        <v>278</v>
      </c>
      <c r="L160" s="55" t="s">
        <v>278</v>
      </c>
    </row>
    <row r="161" spans="1:12" x14ac:dyDescent="0.35">
      <c r="A161" s="19" t="str">
        <f>B153&amp;C161</f>
        <v>VALOR (Miles Euros)Carnes Transform.Ing</v>
      </c>
      <c r="B161" s="19">
        <v>0</v>
      </c>
      <c r="C161" s="19" t="s">
        <v>177</v>
      </c>
      <c r="D161" s="20" t="s">
        <v>278</v>
      </c>
      <c r="E161" s="20" t="s">
        <v>278</v>
      </c>
      <c r="F161" s="20" t="s">
        <v>278</v>
      </c>
      <c r="G161" s="20" t="s">
        <v>278</v>
      </c>
      <c r="H161" s="20" t="s">
        <v>278</v>
      </c>
      <c r="I161" s="20" t="s">
        <v>278</v>
      </c>
      <c r="J161" s="20" t="s">
        <v>278</v>
      </c>
      <c r="K161" s="20" t="s">
        <v>278</v>
      </c>
      <c r="L161" s="55" t="s">
        <v>278</v>
      </c>
    </row>
    <row r="162" spans="1:12" x14ac:dyDescent="0.35">
      <c r="A162" s="19" t="str">
        <f>B153&amp;C162</f>
        <v>VALOR (Miles Euros)Jamón Curado Ing.</v>
      </c>
      <c r="B162" s="19">
        <v>0</v>
      </c>
      <c r="C162" s="19" t="s">
        <v>133</v>
      </c>
      <c r="D162" s="20" t="s">
        <v>278</v>
      </c>
      <c r="E162" s="20" t="s">
        <v>278</v>
      </c>
      <c r="F162" s="20" t="s">
        <v>278</v>
      </c>
      <c r="G162" s="20" t="s">
        <v>278</v>
      </c>
      <c r="H162" s="20" t="s">
        <v>278</v>
      </c>
      <c r="I162" s="20" t="s">
        <v>278</v>
      </c>
      <c r="J162" s="20" t="s">
        <v>278</v>
      </c>
      <c r="K162" s="20" t="s">
        <v>278</v>
      </c>
      <c r="L162" s="55" t="s">
        <v>278</v>
      </c>
    </row>
    <row r="163" spans="1:12" x14ac:dyDescent="0.35">
      <c r="A163" s="19" t="str">
        <f>B153&amp;C163</f>
        <v>VALOR (Miles Euros)J.Curado Normal Ing</v>
      </c>
      <c r="B163" s="19">
        <v>0</v>
      </c>
      <c r="C163" s="19" t="s">
        <v>178</v>
      </c>
      <c r="D163" s="20" t="s">
        <v>278</v>
      </c>
      <c r="E163" s="20" t="s">
        <v>278</v>
      </c>
      <c r="F163" s="20" t="s">
        <v>278</v>
      </c>
      <c r="G163" s="20" t="s">
        <v>278</v>
      </c>
      <c r="H163" s="20" t="s">
        <v>278</v>
      </c>
      <c r="I163" s="20" t="s">
        <v>278</v>
      </c>
      <c r="J163" s="20" t="s">
        <v>278</v>
      </c>
      <c r="K163" s="20" t="s">
        <v>278</v>
      </c>
      <c r="L163" s="55" t="s">
        <v>278</v>
      </c>
    </row>
    <row r="164" spans="1:12" x14ac:dyDescent="0.35">
      <c r="A164" s="19" t="str">
        <f>B153&amp;C164</f>
        <v>VALOR (Miles Euros)J.Iberico Ing.</v>
      </c>
      <c r="B164" s="19">
        <v>0</v>
      </c>
      <c r="C164" s="19" t="s">
        <v>134</v>
      </c>
      <c r="D164" s="20" t="s">
        <v>278</v>
      </c>
      <c r="E164" s="20" t="s">
        <v>278</v>
      </c>
      <c r="F164" s="20" t="s">
        <v>278</v>
      </c>
      <c r="G164" s="20" t="s">
        <v>278</v>
      </c>
      <c r="H164" s="20" t="s">
        <v>278</v>
      </c>
      <c r="I164" s="20" t="s">
        <v>278</v>
      </c>
      <c r="J164" s="20" t="s">
        <v>278</v>
      </c>
      <c r="K164" s="20" t="s">
        <v>278</v>
      </c>
      <c r="L164" s="55" t="s">
        <v>278</v>
      </c>
    </row>
    <row r="165" spans="1:12" x14ac:dyDescent="0.35">
      <c r="A165" s="19" t="str">
        <f>B153&amp;C165</f>
        <v>VALOR (Miles Euros)Lomo embuchado Ing.</v>
      </c>
      <c r="B165" s="19">
        <v>0</v>
      </c>
      <c r="C165" s="19" t="s">
        <v>135</v>
      </c>
      <c r="D165" s="20" t="s">
        <v>278</v>
      </c>
      <c r="E165" s="20" t="s">
        <v>278</v>
      </c>
      <c r="F165" s="20" t="s">
        <v>278</v>
      </c>
      <c r="G165" s="20" t="s">
        <v>278</v>
      </c>
      <c r="H165" s="20" t="s">
        <v>278</v>
      </c>
      <c r="I165" s="20" t="s">
        <v>278</v>
      </c>
      <c r="J165" s="20" t="s">
        <v>278</v>
      </c>
      <c r="K165" s="20" t="s">
        <v>278</v>
      </c>
      <c r="L165" s="55" t="s">
        <v>278</v>
      </c>
    </row>
    <row r="166" spans="1:12" x14ac:dyDescent="0.35">
      <c r="A166" s="19" t="str">
        <f>B153&amp;C166</f>
        <v>VALOR (Miles Euros)Chorizo Ing.</v>
      </c>
      <c r="B166" s="19">
        <v>0</v>
      </c>
      <c r="C166" s="19" t="s">
        <v>136</v>
      </c>
      <c r="D166" s="20" t="s">
        <v>278</v>
      </c>
      <c r="E166" s="20" t="s">
        <v>278</v>
      </c>
      <c r="F166" s="20" t="s">
        <v>278</v>
      </c>
      <c r="G166" s="20" t="s">
        <v>278</v>
      </c>
      <c r="H166" s="20" t="s">
        <v>278</v>
      </c>
      <c r="I166" s="20" t="s">
        <v>278</v>
      </c>
      <c r="J166" s="20" t="s">
        <v>278</v>
      </c>
      <c r="K166" s="20" t="s">
        <v>278</v>
      </c>
      <c r="L166" s="55" t="s">
        <v>278</v>
      </c>
    </row>
    <row r="167" spans="1:12" x14ac:dyDescent="0.35">
      <c r="A167" s="19" t="str">
        <f>B153&amp;C167</f>
        <v>VALOR (Miles Euros)Pates/Foie-gras Ing</v>
      </c>
      <c r="B167" s="19">
        <v>0</v>
      </c>
      <c r="C167" s="19" t="s">
        <v>179</v>
      </c>
      <c r="D167" s="20" t="s">
        <v>278</v>
      </c>
      <c r="E167" s="20" t="s">
        <v>278</v>
      </c>
      <c r="F167" s="20" t="s">
        <v>278</v>
      </c>
      <c r="G167" s="20" t="s">
        <v>278</v>
      </c>
      <c r="H167" s="20" t="s">
        <v>278</v>
      </c>
      <c r="I167" s="20" t="s">
        <v>278</v>
      </c>
      <c r="J167" s="20" t="s">
        <v>278</v>
      </c>
      <c r="K167" s="20" t="s">
        <v>278</v>
      </c>
      <c r="L167" s="55" t="s">
        <v>278</v>
      </c>
    </row>
    <row r="168" spans="1:12" x14ac:dyDescent="0.35">
      <c r="A168" s="19" t="str">
        <f>B153&amp;C168</f>
        <v>VALOR (Miles Euros)Rto carn.transf.Ing</v>
      </c>
      <c r="B168" s="19">
        <v>0</v>
      </c>
      <c r="C168" s="19" t="s">
        <v>180</v>
      </c>
      <c r="D168" s="20" t="s">
        <v>278</v>
      </c>
      <c r="E168" s="20" t="s">
        <v>278</v>
      </c>
      <c r="F168" s="20" t="s">
        <v>278</v>
      </c>
      <c r="G168" s="20" t="s">
        <v>278</v>
      </c>
      <c r="H168" s="20" t="s">
        <v>278</v>
      </c>
      <c r="I168" s="20" t="s">
        <v>278</v>
      </c>
      <c r="J168" s="20" t="s">
        <v>278</v>
      </c>
      <c r="K168" s="20" t="s">
        <v>278</v>
      </c>
      <c r="L168" s="55" t="s">
        <v>278</v>
      </c>
    </row>
    <row r="169" spans="1:12" x14ac:dyDescent="0.35">
      <c r="A169" s="19" t="str">
        <f>B153&amp;C169</f>
        <v>VALOR (Miles Euros).T.Pescados/Marisc.Ing</v>
      </c>
      <c r="B169" s="19">
        <v>0</v>
      </c>
      <c r="C169" s="19" t="s">
        <v>181</v>
      </c>
      <c r="D169" s="20" t="s">
        <v>278</v>
      </c>
      <c r="E169" s="20" t="s">
        <v>278</v>
      </c>
      <c r="F169" s="20" t="s">
        <v>278</v>
      </c>
      <c r="G169" s="20" t="s">
        <v>278</v>
      </c>
      <c r="H169" s="20" t="s">
        <v>278</v>
      </c>
      <c r="I169" s="20" t="s">
        <v>278</v>
      </c>
      <c r="J169" s="20" t="s">
        <v>278</v>
      </c>
      <c r="K169" s="20" t="s">
        <v>278</v>
      </c>
      <c r="L169" s="55" t="s">
        <v>278</v>
      </c>
    </row>
    <row r="170" spans="1:12" x14ac:dyDescent="0.35">
      <c r="A170" s="19" t="str">
        <f>B153&amp;C170</f>
        <v>VALOR (Miles Euros)Pescados Ing.</v>
      </c>
      <c r="B170" s="19">
        <v>0</v>
      </c>
      <c r="C170" s="19" t="s">
        <v>137</v>
      </c>
      <c r="D170" s="20" t="s">
        <v>278</v>
      </c>
      <c r="E170" s="20" t="s">
        <v>278</v>
      </c>
      <c r="F170" s="20" t="s">
        <v>278</v>
      </c>
      <c r="G170" s="20" t="s">
        <v>278</v>
      </c>
      <c r="H170" s="20" t="s">
        <v>278</v>
      </c>
      <c r="I170" s="20" t="s">
        <v>278</v>
      </c>
      <c r="J170" s="20" t="s">
        <v>278</v>
      </c>
      <c r="K170" s="20" t="s">
        <v>278</v>
      </c>
      <c r="L170" s="55" t="s">
        <v>278</v>
      </c>
    </row>
    <row r="171" spans="1:12" x14ac:dyDescent="0.35">
      <c r="A171" s="19" t="str">
        <f>B153&amp;C171</f>
        <v>VALOR (Miles Euros)Merluza/Pescadil.Ing</v>
      </c>
      <c r="B171" s="19">
        <v>0</v>
      </c>
      <c r="C171" s="19" t="s">
        <v>182</v>
      </c>
      <c r="D171" s="20" t="s">
        <v>278</v>
      </c>
      <c r="E171" s="20" t="s">
        <v>278</v>
      </c>
      <c r="F171" s="20" t="s">
        <v>278</v>
      </c>
      <c r="G171" s="20" t="s">
        <v>278</v>
      </c>
      <c r="H171" s="20" t="s">
        <v>278</v>
      </c>
      <c r="I171" s="20" t="s">
        <v>278</v>
      </c>
      <c r="J171" s="20" t="s">
        <v>278</v>
      </c>
      <c r="K171" s="20" t="s">
        <v>278</v>
      </c>
      <c r="L171" s="55" t="s">
        <v>278</v>
      </c>
    </row>
    <row r="172" spans="1:12" x14ac:dyDescent="0.35">
      <c r="A172" s="19" t="str">
        <f>B153&amp;C172</f>
        <v>VALOR (Miles Euros)Boquerones Ing.</v>
      </c>
      <c r="B172" s="19">
        <v>0</v>
      </c>
      <c r="C172" s="19" t="s">
        <v>138</v>
      </c>
      <c r="D172" s="20" t="s">
        <v>278</v>
      </c>
      <c r="E172" s="20" t="s">
        <v>278</v>
      </c>
      <c r="F172" s="20" t="s">
        <v>278</v>
      </c>
      <c r="G172" s="20" t="s">
        <v>278</v>
      </c>
      <c r="H172" s="20" t="s">
        <v>278</v>
      </c>
      <c r="I172" s="20" t="s">
        <v>278</v>
      </c>
      <c r="J172" s="20" t="s">
        <v>278</v>
      </c>
      <c r="K172" s="20" t="s">
        <v>278</v>
      </c>
      <c r="L172" s="55" t="s">
        <v>278</v>
      </c>
    </row>
    <row r="173" spans="1:12" x14ac:dyDescent="0.35">
      <c r="A173" s="19" t="str">
        <f>B153&amp;C173</f>
        <v>VALOR (Miles Euros)Sardinas Ing.</v>
      </c>
      <c r="B173" s="19">
        <v>0</v>
      </c>
      <c r="C173" s="19" t="s">
        <v>139</v>
      </c>
      <c r="D173" s="20" t="s">
        <v>278</v>
      </c>
      <c r="E173" s="20" t="s">
        <v>278</v>
      </c>
      <c r="F173" s="20" t="s">
        <v>278</v>
      </c>
      <c r="G173" s="20" t="s">
        <v>278</v>
      </c>
      <c r="H173" s="20" t="s">
        <v>278</v>
      </c>
      <c r="I173" s="20" t="s">
        <v>278</v>
      </c>
      <c r="J173" s="20" t="s">
        <v>278</v>
      </c>
      <c r="K173" s="20" t="s">
        <v>278</v>
      </c>
      <c r="L173" s="55" t="s">
        <v>278</v>
      </c>
    </row>
    <row r="174" spans="1:12" x14ac:dyDescent="0.35">
      <c r="A174" s="19" t="str">
        <f>B153&amp;C174</f>
        <v>VALOR (Miles Euros)Rape Ing.</v>
      </c>
      <c r="B174" s="19">
        <v>0</v>
      </c>
      <c r="C174" s="19" t="s">
        <v>140</v>
      </c>
      <c r="D174" s="20" t="s">
        <v>278</v>
      </c>
      <c r="E174" s="20" t="s">
        <v>278</v>
      </c>
      <c r="F174" s="20" t="s">
        <v>278</v>
      </c>
      <c r="G174" s="20" t="s">
        <v>278</v>
      </c>
      <c r="H174" s="20" t="s">
        <v>278</v>
      </c>
      <c r="I174" s="20" t="s">
        <v>278</v>
      </c>
      <c r="J174" s="20" t="s">
        <v>278</v>
      </c>
      <c r="K174" s="20" t="s">
        <v>278</v>
      </c>
      <c r="L174" s="55" t="s">
        <v>278</v>
      </c>
    </row>
    <row r="175" spans="1:12" x14ac:dyDescent="0.35">
      <c r="A175" s="19" t="str">
        <f>B153&amp;C175</f>
        <v>VALOR (Miles Euros)Dorada Ing.</v>
      </c>
      <c r="B175" s="19">
        <v>0</v>
      </c>
      <c r="C175" s="19" t="s">
        <v>141</v>
      </c>
      <c r="D175" s="20" t="s">
        <v>278</v>
      </c>
      <c r="E175" s="20" t="s">
        <v>278</v>
      </c>
      <c r="F175" s="20" t="s">
        <v>278</v>
      </c>
      <c r="G175" s="20" t="s">
        <v>278</v>
      </c>
      <c r="H175" s="20" t="s">
        <v>278</v>
      </c>
      <c r="I175" s="20" t="s">
        <v>278</v>
      </c>
      <c r="J175" s="20" t="s">
        <v>278</v>
      </c>
      <c r="K175" s="20" t="s">
        <v>278</v>
      </c>
      <c r="L175" s="55" t="s">
        <v>278</v>
      </c>
    </row>
    <row r="176" spans="1:12" x14ac:dyDescent="0.35">
      <c r="A176" s="19" t="str">
        <f>B153&amp;C176</f>
        <v>VALOR (Miles Euros)Salmon Ing.</v>
      </c>
      <c r="B176" s="19">
        <v>0</v>
      </c>
      <c r="C176" s="19" t="s">
        <v>142</v>
      </c>
      <c r="D176" s="20" t="s">
        <v>278</v>
      </c>
      <c r="E176" s="20" t="s">
        <v>278</v>
      </c>
      <c r="F176" s="20" t="s">
        <v>278</v>
      </c>
      <c r="G176" s="20" t="s">
        <v>278</v>
      </c>
      <c r="H176" s="20" t="s">
        <v>278</v>
      </c>
      <c r="I176" s="20" t="s">
        <v>278</v>
      </c>
      <c r="J176" s="20" t="s">
        <v>278</v>
      </c>
      <c r="K176" s="20" t="s">
        <v>278</v>
      </c>
      <c r="L176" s="55" t="s">
        <v>278</v>
      </c>
    </row>
    <row r="177" spans="1:12" x14ac:dyDescent="0.35">
      <c r="A177" s="19" t="str">
        <f>B153&amp;C177</f>
        <v>VALOR (Miles Euros)Atun Fresco Ing.</v>
      </c>
      <c r="B177" s="19">
        <v>0</v>
      </c>
      <c r="C177" s="19" t="s">
        <v>143</v>
      </c>
      <c r="D177" s="20" t="s">
        <v>278</v>
      </c>
      <c r="E177" s="20" t="s">
        <v>278</v>
      </c>
      <c r="F177" s="20" t="s">
        <v>278</v>
      </c>
      <c r="G177" s="20" t="s">
        <v>278</v>
      </c>
      <c r="H177" s="20" t="s">
        <v>278</v>
      </c>
      <c r="I177" s="20" t="s">
        <v>278</v>
      </c>
      <c r="J177" s="20" t="s">
        <v>278</v>
      </c>
      <c r="K177" s="20" t="s">
        <v>278</v>
      </c>
      <c r="L177" s="55" t="s">
        <v>278</v>
      </c>
    </row>
    <row r="178" spans="1:12" x14ac:dyDescent="0.35">
      <c r="A178" s="19" t="str">
        <f>B153&amp;C178</f>
        <v>VALOR (Miles Euros)Resto pescados Ing.</v>
      </c>
      <c r="B178" s="19">
        <v>0</v>
      </c>
      <c r="C178" s="19" t="s">
        <v>144</v>
      </c>
      <c r="D178" s="20" t="s">
        <v>278</v>
      </c>
      <c r="E178" s="20" t="s">
        <v>278</v>
      </c>
      <c r="F178" s="20" t="s">
        <v>278</v>
      </c>
      <c r="G178" s="20" t="s">
        <v>278</v>
      </c>
      <c r="H178" s="20" t="s">
        <v>278</v>
      </c>
      <c r="I178" s="20" t="s">
        <v>278</v>
      </c>
      <c r="J178" s="20" t="s">
        <v>278</v>
      </c>
      <c r="K178" s="20" t="s">
        <v>278</v>
      </c>
      <c r="L178" s="55" t="s">
        <v>278</v>
      </c>
    </row>
    <row r="179" spans="1:12" x14ac:dyDescent="0.35">
      <c r="A179" s="19" t="str">
        <f>B153&amp;C179</f>
        <v>VALOR (Miles Euros)Mariscos Ing.</v>
      </c>
      <c r="B179" s="19">
        <v>0</v>
      </c>
      <c r="C179" s="19" t="s">
        <v>145</v>
      </c>
      <c r="D179" s="20" t="s">
        <v>278</v>
      </c>
      <c r="E179" s="20" t="s">
        <v>278</v>
      </c>
      <c r="F179" s="20" t="s">
        <v>278</v>
      </c>
      <c r="G179" s="20" t="s">
        <v>278</v>
      </c>
      <c r="H179" s="20" t="s">
        <v>278</v>
      </c>
      <c r="I179" s="20" t="s">
        <v>278</v>
      </c>
      <c r="J179" s="20" t="s">
        <v>278</v>
      </c>
      <c r="K179" s="20" t="s">
        <v>278</v>
      </c>
      <c r="L179" s="55" t="s">
        <v>278</v>
      </c>
    </row>
    <row r="180" spans="1:12" x14ac:dyDescent="0.35">
      <c r="A180" s="19" t="str">
        <f>B153&amp;C180</f>
        <v>VALOR (Miles Euros)Calamares Ing.</v>
      </c>
      <c r="B180" s="19">
        <v>0</v>
      </c>
      <c r="C180" s="19" t="s">
        <v>146</v>
      </c>
      <c r="D180" s="20" t="s">
        <v>278</v>
      </c>
      <c r="E180" s="20" t="s">
        <v>278</v>
      </c>
      <c r="F180" s="20" t="s">
        <v>278</v>
      </c>
      <c r="G180" s="20" t="s">
        <v>278</v>
      </c>
      <c r="H180" s="20" t="s">
        <v>278</v>
      </c>
      <c r="I180" s="20" t="s">
        <v>278</v>
      </c>
      <c r="J180" s="20" t="s">
        <v>278</v>
      </c>
      <c r="K180" s="20" t="s">
        <v>278</v>
      </c>
      <c r="L180" s="55" t="s">
        <v>278</v>
      </c>
    </row>
    <row r="181" spans="1:12" x14ac:dyDescent="0.35">
      <c r="A181" s="19" t="str">
        <f>B153&amp;C181</f>
        <v>VALOR (Miles Euros)Pulpo/sepia Ing.</v>
      </c>
      <c r="B181" s="19">
        <v>0</v>
      </c>
      <c r="C181" s="19" t="s">
        <v>147</v>
      </c>
      <c r="D181" s="20" t="s">
        <v>278</v>
      </c>
      <c r="E181" s="20" t="s">
        <v>278</v>
      </c>
      <c r="F181" s="20" t="s">
        <v>278</v>
      </c>
      <c r="G181" s="20" t="s">
        <v>278</v>
      </c>
      <c r="H181" s="20" t="s">
        <v>278</v>
      </c>
      <c r="I181" s="20" t="s">
        <v>278</v>
      </c>
      <c r="J181" s="20" t="s">
        <v>278</v>
      </c>
      <c r="K181" s="20" t="s">
        <v>278</v>
      </c>
      <c r="L181" s="55" t="s">
        <v>278</v>
      </c>
    </row>
    <row r="182" spans="1:12" x14ac:dyDescent="0.35">
      <c r="A182" s="19" t="str">
        <f>B153&amp;C182</f>
        <v>VALOR (Miles Euros)Langostinos/Gamb.Ing</v>
      </c>
      <c r="B182" s="19">
        <v>0</v>
      </c>
      <c r="C182" s="19" t="s">
        <v>183</v>
      </c>
      <c r="D182" s="20" t="s">
        <v>278</v>
      </c>
      <c r="E182" s="20" t="s">
        <v>278</v>
      </c>
      <c r="F182" s="20" t="s">
        <v>278</v>
      </c>
      <c r="G182" s="20" t="s">
        <v>278</v>
      </c>
      <c r="H182" s="20" t="s">
        <v>278</v>
      </c>
      <c r="I182" s="20" t="s">
        <v>278</v>
      </c>
      <c r="J182" s="20" t="s">
        <v>278</v>
      </c>
      <c r="K182" s="20" t="s">
        <v>278</v>
      </c>
      <c r="L182" s="55" t="s">
        <v>278</v>
      </c>
    </row>
    <row r="183" spans="1:12" x14ac:dyDescent="0.35">
      <c r="A183" s="19" t="str">
        <f>B153&amp;C183</f>
        <v>VALOR (Miles Euros)Otros mariscos Ing.</v>
      </c>
      <c r="B183" s="19">
        <v>0</v>
      </c>
      <c r="C183" s="19" t="s">
        <v>148</v>
      </c>
      <c r="D183" s="20" t="s">
        <v>278</v>
      </c>
      <c r="E183" s="20" t="s">
        <v>278</v>
      </c>
      <c r="F183" s="20" t="s">
        <v>278</v>
      </c>
      <c r="G183" s="20" t="s">
        <v>278</v>
      </c>
      <c r="H183" s="20" t="s">
        <v>278</v>
      </c>
      <c r="I183" s="20" t="s">
        <v>278</v>
      </c>
      <c r="J183" s="20" t="s">
        <v>278</v>
      </c>
      <c r="K183" s="20" t="s">
        <v>278</v>
      </c>
      <c r="L183" s="55" t="s">
        <v>278</v>
      </c>
    </row>
    <row r="184" spans="1:12" x14ac:dyDescent="0.35">
      <c r="A184" s="19" t="str">
        <f>B153&amp;C184</f>
        <v>VALOR (Miles Euros).Derivados lacteos Ing</v>
      </c>
      <c r="B184" s="19">
        <v>0</v>
      </c>
      <c r="C184" s="19" t="s">
        <v>184</v>
      </c>
      <c r="D184" s="20" t="s">
        <v>278</v>
      </c>
      <c r="E184" s="20" t="s">
        <v>278</v>
      </c>
      <c r="F184" s="20" t="s">
        <v>278</v>
      </c>
      <c r="G184" s="20" t="s">
        <v>278</v>
      </c>
      <c r="H184" s="20" t="s">
        <v>278</v>
      </c>
      <c r="I184" s="20" t="s">
        <v>278</v>
      </c>
      <c r="J184" s="20" t="s">
        <v>278</v>
      </c>
      <c r="K184" s="20" t="s">
        <v>278</v>
      </c>
      <c r="L184" s="55" t="s">
        <v>278</v>
      </c>
    </row>
    <row r="185" spans="1:12" x14ac:dyDescent="0.35">
      <c r="A185" s="19" t="str">
        <f>B153&amp;C185</f>
        <v>VALOR (Miles Euros)Mantequilla Ing.</v>
      </c>
      <c r="B185" s="19">
        <v>0</v>
      </c>
      <c r="C185" s="19" t="s">
        <v>149</v>
      </c>
      <c r="D185" s="20" t="s">
        <v>278</v>
      </c>
      <c r="E185" s="20" t="s">
        <v>278</v>
      </c>
      <c r="F185" s="20" t="s">
        <v>278</v>
      </c>
      <c r="G185" s="20" t="s">
        <v>278</v>
      </c>
      <c r="H185" s="20" t="s">
        <v>278</v>
      </c>
      <c r="I185" s="20" t="s">
        <v>278</v>
      </c>
      <c r="J185" s="20" t="s">
        <v>278</v>
      </c>
      <c r="K185" s="20" t="s">
        <v>278</v>
      </c>
      <c r="L185" s="55" t="s">
        <v>278</v>
      </c>
    </row>
    <row r="186" spans="1:12" x14ac:dyDescent="0.35">
      <c r="A186" s="19" t="str">
        <f>B153&amp;C186</f>
        <v>VALOR (Miles Euros)Postres Ing.</v>
      </c>
      <c r="B186" s="19">
        <v>0</v>
      </c>
      <c r="C186" s="19" t="s">
        <v>150</v>
      </c>
      <c r="D186" s="20" t="s">
        <v>278</v>
      </c>
      <c r="E186" s="20" t="s">
        <v>278</v>
      </c>
      <c r="F186" s="20" t="s">
        <v>278</v>
      </c>
      <c r="G186" s="20" t="s">
        <v>278</v>
      </c>
      <c r="H186" s="20" t="s">
        <v>278</v>
      </c>
      <c r="I186" s="20" t="s">
        <v>278</v>
      </c>
      <c r="J186" s="20" t="s">
        <v>278</v>
      </c>
      <c r="K186" s="20" t="s">
        <v>278</v>
      </c>
      <c r="L186" s="55" t="s">
        <v>278</v>
      </c>
    </row>
    <row r="187" spans="1:12" x14ac:dyDescent="0.35">
      <c r="A187" s="19" t="str">
        <f>B153&amp;C187</f>
        <v>VALOR (Miles Euros)Yogures Ing.</v>
      </c>
      <c r="B187" s="19">
        <v>0</v>
      </c>
      <c r="C187" s="19" t="s">
        <v>185</v>
      </c>
      <c r="D187" s="20" t="s">
        <v>278</v>
      </c>
      <c r="E187" s="20" t="s">
        <v>278</v>
      </c>
      <c r="F187" s="20" t="s">
        <v>278</v>
      </c>
      <c r="G187" s="20" t="s">
        <v>278</v>
      </c>
      <c r="H187" s="20" t="s">
        <v>278</v>
      </c>
      <c r="I187" s="20" t="s">
        <v>278</v>
      </c>
      <c r="J187" s="20" t="s">
        <v>278</v>
      </c>
      <c r="K187" s="20" t="s">
        <v>278</v>
      </c>
      <c r="L187" s="55" t="s">
        <v>278</v>
      </c>
    </row>
    <row r="188" spans="1:12" x14ac:dyDescent="0.35">
      <c r="A188" s="19" t="str">
        <f>B153&amp;C188</f>
        <v>VALOR (Miles Euros)Queso Ing.</v>
      </c>
      <c r="B188" s="19">
        <v>0</v>
      </c>
      <c r="C188" s="19" t="s">
        <v>151</v>
      </c>
      <c r="D188" s="20" t="s">
        <v>278</v>
      </c>
      <c r="E188" s="20" t="s">
        <v>278</v>
      </c>
      <c r="F188" s="20" t="s">
        <v>278</v>
      </c>
      <c r="G188" s="20" t="s">
        <v>278</v>
      </c>
      <c r="H188" s="20" t="s">
        <v>278</v>
      </c>
      <c r="I188" s="20" t="s">
        <v>278</v>
      </c>
      <c r="J188" s="20" t="s">
        <v>278</v>
      </c>
      <c r="K188" s="20" t="s">
        <v>278</v>
      </c>
      <c r="L188" s="55" t="s">
        <v>278</v>
      </c>
    </row>
    <row r="189" spans="1:12" x14ac:dyDescent="0.35">
      <c r="A189" s="19" t="str">
        <f>B153&amp;C189</f>
        <v>VALOR (Miles Euros).Fruta Ing.</v>
      </c>
      <c r="B189" s="19">
        <v>0</v>
      </c>
      <c r="C189" s="19" t="s">
        <v>152</v>
      </c>
      <c r="D189" s="20" t="s">
        <v>278</v>
      </c>
      <c r="E189" s="20" t="s">
        <v>278</v>
      </c>
      <c r="F189" s="20" t="s">
        <v>278</v>
      </c>
      <c r="G189" s="20" t="s">
        <v>278</v>
      </c>
      <c r="H189" s="20" t="s">
        <v>278</v>
      </c>
      <c r="I189" s="20" t="s">
        <v>278</v>
      </c>
      <c r="J189" s="20" t="s">
        <v>278</v>
      </c>
      <c r="K189" s="20" t="s">
        <v>278</v>
      </c>
      <c r="L189" s="55" t="s">
        <v>278</v>
      </c>
    </row>
    <row r="190" spans="1:12" x14ac:dyDescent="0.35">
      <c r="A190" s="19" t="str">
        <f>B153&amp;C190</f>
        <v>VALOR (Miles Euros)Fruta Fresca Ing</v>
      </c>
      <c r="B190" s="19">
        <v>0</v>
      </c>
      <c r="C190" s="19" t="s">
        <v>153</v>
      </c>
      <c r="D190" s="20" t="s">
        <v>278</v>
      </c>
      <c r="E190" s="20" t="s">
        <v>278</v>
      </c>
      <c r="F190" s="20" t="s">
        <v>278</v>
      </c>
      <c r="G190" s="20" t="s">
        <v>278</v>
      </c>
      <c r="H190" s="20" t="s">
        <v>278</v>
      </c>
      <c r="I190" s="20" t="s">
        <v>278</v>
      </c>
      <c r="J190" s="20" t="s">
        <v>278</v>
      </c>
      <c r="K190" s="20" t="s">
        <v>278</v>
      </c>
      <c r="L190" s="55" t="s">
        <v>278</v>
      </c>
    </row>
    <row r="191" spans="1:12" x14ac:dyDescent="0.35">
      <c r="A191" s="19" t="str">
        <f>B153&amp;C191</f>
        <v>VALOR (Miles Euros)Manzana Ing.</v>
      </c>
      <c r="B191" s="19">
        <v>0</v>
      </c>
      <c r="C191" s="19" t="s">
        <v>154</v>
      </c>
      <c r="D191" s="20" t="s">
        <v>278</v>
      </c>
      <c r="E191" s="20" t="s">
        <v>278</v>
      </c>
      <c r="F191" s="20" t="s">
        <v>278</v>
      </c>
      <c r="G191" s="20" t="s">
        <v>278</v>
      </c>
      <c r="H191" s="20" t="s">
        <v>278</v>
      </c>
      <c r="I191" s="20" t="s">
        <v>278</v>
      </c>
      <c r="J191" s="20" t="s">
        <v>278</v>
      </c>
      <c r="K191" s="20" t="s">
        <v>278</v>
      </c>
      <c r="L191" s="55" t="s">
        <v>278</v>
      </c>
    </row>
    <row r="192" spans="1:12" x14ac:dyDescent="0.35">
      <c r="A192" s="19" t="str">
        <f>B153&amp;C192</f>
        <v>VALOR (Miles Euros)Platano Ing.</v>
      </c>
      <c r="B192" s="19">
        <v>0</v>
      </c>
      <c r="C192" s="19" t="s">
        <v>155</v>
      </c>
      <c r="D192" s="20" t="s">
        <v>278</v>
      </c>
      <c r="E192" s="20" t="s">
        <v>278</v>
      </c>
      <c r="F192" s="20" t="s">
        <v>278</v>
      </c>
      <c r="G192" s="20" t="s">
        <v>278</v>
      </c>
      <c r="H192" s="20" t="s">
        <v>278</v>
      </c>
      <c r="I192" s="20" t="s">
        <v>278</v>
      </c>
      <c r="J192" s="20" t="s">
        <v>278</v>
      </c>
      <c r="K192" s="20" t="s">
        <v>278</v>
      </c>
      <c r="L192" s="55" t="s">
        <v>278</v>
      </c>
    </row>
    <row r="193" spans="1:12" x14ac:dyDescent="0.35">
      <c r="A193" s="19" t="str">
        <f>B153&amp;C193</f>
        <v>VALOR (Miles Euros)Naranja/Mandarina In</v>
      </c>
      <c r="B193" s="19">
        <v>0</v>
      </c>
      <c r="C193" s="19" t="s">
        <v>186</v>
      </c>
      <c r="D193" s="20" t="s">
        <v>278</v>
      </c>
      <c r="E193" s="20" t="s">
        <v>278</v>
      </c>
      <c r="F193" s="20" t="s">
        <v>278</v>
      </c>
      <c r="G193" s="20" t="s">
        <v>278</v>
      </c>
      <c r="H193" s="20" t="s">
        <v>278</v>
      </c>
      <c r="I193" s="20" t="s">
        <v>278</v>
      </c>
      <c r="J193" s="20" t="s">
        <v>278</v>
      </c>
      <c r="K193" s="20" t="s">
        <v>278</v>
      </c>
      <c r="L193" s="55" t="s">
        <v>278</v>
      </c>
    </row>
    <row r="194" spans="1:12" x14ac:dyDescent="0.35">
      <c r="A194" s="19" t="str">
        <f>B153&amp;C194</f>
        <v>VALOR (Miles Euros)Melon/sandia Ing.</v>
      </c>
      <c r="B194" s="19">
        <v>0</v>
      </c>
      <c r="C194" s="19" t="s">
        <v>156</v>
      </c>
      <c r="D194" s="20" t="s">
        <v>278</v>
      </c>
      <c r="E194" s="20" t="s">
        <v>278</v>
      </c>
      <c r="F194" s="20" t="s">
        <v>278</v>
      </c>
      <c r="G194" s="20" t="s">
        <v>278</v>
      </c>
      <c r="H194" s="20" t="s">
        <v>278</v>
      </c>
      <c r="I194" s="20" t="s">
        <v>278</v>
      </c>
      <c r="J194" s="20" t="s">
        <v>278</v>
      </c>
      <c r="K194" s="20" t="s">
        <v>278</v>
      </c>
      <c r="L194" s="55" t="s">
        <v>278</v>
      </c>
    </row>
    <row r="195" spans="1:12" x14ac:dyDescent="0.35">
      <c r="A195" s="19" t="str">
        <f>B153&amp;C195</f>
        <v>VALOR (Miles Euros)Fresa/freson Ing.</v>
      </c>
      <c r="B195" s="19">
        <v>0</v>
      </c>
      <c r="C195" s="19" t="s">
        <v>157</v>
      </c>
      <c r="D195" s="20" t="s">
        <v>278</v>
      </c>
      <c r="E195" s="20" t="s">
        <v>278</v>
      </c>
      <c r="F195" s="20" t="s">
        <v>278</v>
      </c>
      <c r="G195" s="20" t="s">
        <v>278</v>
      </c>
      <c r="H195" s="20" t="s">
        <v>278</v>
      </c>
      <c r="I195" s="20" t="s">
        <v>278</v>
      </c>
      <c r="J195" s="20" t="s">
        <v>278</v>
      </c>
      <c r="K195" s="20" t="s">
        <v>278</v>
      </c>
      <c r="L195" s="55" t="s">
        <v>278</v>
      </c>
    </row>
    <row r="196" spans="1:12" x14ac:dyDescent="0.35">
      <c r="A196" s="19" t="str">
        <f>B153&amp;C196</f>
        <v>VALOR (Miles Euros)Pina Ing.</v>
      </c>
      <c r="B196" s="19">
        <v>0</v>
      </c>
      <c r="C196" s="19" t="s">
        <v>187</v>
      </c>
      <c r="D196" s="20" t="s">
        <v>278</v>
      </c>
      <c r="E196" s="20" t="s">
        <v>278</v>
      </c>
      <c r="F196" s="20" t="s">
        <v>278</v>
      </c>
      <c r="G196" s="20" t="s">
        <v>278</v>
      </c>
      <c r="H196" s="20" t="s">
        <v>278</v>
      </c>
      <c r="I196" s="20" t="s">
        <v>278</v>
      </c>
      <c r="J196" s="20" t="s">
        <v>278</v>
      </c>
      <c r="K196" s="20" t="s">
        <v>278</v>
      </c>
      <c r="L196" s="55" t="s">
        <v>278</v>
      </c>
    </row>
    <row r="197" spans="1:12" x14ac:dyDescent="0.35">
      <c r="A197" s="19" t="str">
        <f>B153&amp;C197</f>
        <v>VALOR (Miles Euros)Resto frutas Ing.</v>
      </c>
      <c r="B197" s="19">
        <v>0</v>
      </c>
      <c r="C197" s="19" t="s">
        <v>158</v>
      </c>
      <c r="D197" s="20" t="s">
        <v>278</v>
      </c>
      <c r="E197" s="20" t="s">
        <v>278</v>
      </c>
      <c r="F197" s="20" t="s">
        <v>278</v>
      </c>
      <c r="G197" s="20" t="s">
        <v>278</v>
      </c>
      <c r="H197" s="20" t="s">
        <v>278</v>
      </c>
      <c r="I197" s="20" t="s">
        <v>278</v>
      </c>
      <c r="J197" s="20" t="s">
        <v>278</v>
      </c>
      <c r="K197" s="20" t="s">
        <v>278</v>
      </c>
      <c r="L197" s="55" t="s">
        <v>278</v>
      </c>
    </row>
    <row r="198" spans="1:12" x14ac:dyDescent="0.35">
      <c r="A198" s="19" t="str">
        <f>B153&amp;C198</f>
        <v>VALOR (Miles Euros)Mermeladas Ing.</v>
      </c>
      <c r="B198" s="19">
        <v>0</v>
      </c>
      <c r="C198" s="19" t="s">
        <v>188</v>
      </c>
      <c r="D198" s="20" t="s">
        <v>278</v>
      </c>
      <c r="E198" s="20" t="s">
        <v>278</v>
      </c>
      <c r="F198" s="20" t="s">
        <v>278</v>
      </c>
      <c r="G198" s="20" t="s">
        <v>278</v>
      </c>
      <c r="H198" s="20" t="s">
        <v>278</v>
      </c>
      <c r="I198" s="20" t="s">
        <v>278</v>
      </c>
      <c r="J198" s="20" t="s">
        <v>278</v>
      </c>
      <c r="K198" s="20" t="s">
        <v>278</v>
      </c>
      <c r="L198" s="55" t="s">
        <v>278</v>
      </c>
    </row>
    <row r="199" spans="1:12" x14ac:dyDescent="0.35">
      <c r="A199" s="19" t="str">
        <f>B153&amp;C199</f>
        <v>VALOR (Miles Euros).Hortalizas/Verdur.Ing</v>
      </c>
      <c r="B199" s="19">
        <v>0</v>
      </c>
      <c r="C199" s="19" t="s">
        <v>189</v>
      </c>
      <c r="D199" s="20" t="s">
        <v>278</v>
      </c>
      <c r="E199" s="20" t="s">
        <v>278</v>
      </c>
      <c r="F199" s="20" t="s">
        <v>278</v>
      </c>
      <c r="G199" s="20" t="s">
        <v>278</v>
      </c>
      <c r="H199" s="20" t="s">
        <v>278</v>
      </c>
      <c r="I199" s="20" t="s">
        <v>278</v>
      </c>
      <c r="J199" s="20" t="s">
        <v>278</v>
      </c>
      <c r="K199" s="20" t="s">
        <v>278</v>
      </c>
      <c r="L199" s="55" t="s">
        <v>278</v>
      </c>
    </row>
    <row r="200" spans="1:12" x14ac:dyDescent="0.35">
      <c r="A200" s="19" t="str">
        <f>B153&amp;C200</f>
        <v>VALOR (Miles Euros)Tomates Ing.</v>
      </c>
      <c r="B200" s="19">
        <v>0</v>
      </c>
      <c r="C200" s="19" t="s">
        <v>159</v>
      </c>
      <c r="D200" s="20" t="s">
        <v>278</v>
      </c>
      <c r="E200" s="20" t="s">
        <v>278</v>
      </c>
      <c r="F200" s="20" t="s">
        <v>278</v>
      </c>
      <c r="G200" s="20" t="s">
        <v>278</v>
      </c>
      <c r="H200" s="20" t="s">
        <v>278</v>
      </c>
      <c r="I200" s="20" t="s">
        <v>278</v>
      </c>
      <c r="J200" s="20" t="s">
        <v>278</v>
      </c>
      <c r="K200" s="20" t="s">
        <v>278</v>
      </c>
      <c r="L200" s="55" t="s">
        <v>278</v>
      </c>
    </row>
    <row r="201" spans="1:12" x14ac:dyDescent="0.35">
      <c r="A201" s="19" t="str">
        <f>B153&amp;C201</f>
        <v>VALOR (Miles Euros)Judías verdes Ing.</v>
      </c>
      <c r="B201" s="19">
        <v>0</v>
      </c>
      <c r="C201" s="19" t="s">
        <v>190</v>
      </c>
      <c r="D201" s="20" t="s">
        <v>278</v>
      </c>
      <c r="E201" s="20" t="s">
        <v>278</v>
      </c>
      <c r="F201" s="20" t="s">
        <v>278</v>
      </c>
      <c r="G201" s="20" t="s">
        <v>278</v>
      </c>
      <c r="H201" s="20" t="s">
        <v>278</v>
      </c>
      <c r="I201" s="20" t="s">
        <v>278</v>
      </c>
      <c r="J201" s="20" t="s">
        <v>278</v>
      </c>
      <c r="K201" s="20" t="s">
        <v>278</v>
      </c>
      <c r="L201" s="55" t="s">
        <v>278</v>
      </c>
    </row>
    <row r="202" spans="1:12" x14ac:dyDescent="0.35">
      <c r="A202" s="19" t="str">
        <f>B153&amp;C202</f>
        <v>VALOR (Miles Euros)Patatas Ing.</v>
      </c>
      <c r="B202" s="19">
        <v>0</v>
      </c>
      <c r="C202" s="19" t="s">
        <v>160</v>
      </c>
      <c r="D202" s="20" t="s">
        <v>278</v>
      </c>
      <c r="E202" s="20" t="s">
        <v>278</v>
      </c>
      <c r="F202" s="20" t="s">
        <v>278</v>
      </c>
      <c r="G202" s="20" t="s">
        <v>278</v>
      </c>
      <c r="H202" s="20" t="s">
        <v>278</v>
      </c>
      <c r="I202" s="20" t="s">
        <v>278</v>
      </c>
      <c r="J202" s="20" t="s">
        <v>278</v>
      </c>
      <c r="K202" s="20" t="s">
        <v>278</v>
      </c>
      <c r="L202" s="55" t="s">
        <v>278</v>
      </c>
    </row>
    <row r="203" spans="1:12" x14ac:dyDescent="0.35">
      <c r="A203" s="19" t="str">
        <f>B153&amp;C203</f>
        <v>VALOR (Miles Euros)Cebollas Ing.</v>
      </c>
      <c r="B203" s="19">
        <v>0</v>
      </c>
      <c r="C203" s="19" t="s">
        <v>161</v>
      </c>
      <c r="D203" s="20" t="s">
        <v>278</v>
      </c>
      <c r="E203" s="20" t="s">
        <v>278</v>
      </c>
      <c r="F203" s="20" t="s">
        <v>278</v>
      </c>
      <c r="G203" s="20" t="s">
        <v>278</v>
      </c>
      <c r="H203" s="20" t="s">
        <v>278</v>
      </c>
      <c r="I203" s="20" t="s">
        <v>278</v>
      </c>
      <c r="J203" s="20" t="s">
        <v>278</v>
      </c>
      <c r="K203" s="20" t="s">
        <v>278</v>
      </c>
      <c r="L203" s="55" t="s">
        <v>278</v>
      </c>
    </row>
    <row r="204" spans="1:12" x14ac:dyDescent="0.35">
      <c r="A204" s="19" t="str">
        <f>B153&amp;C204</f>
        <v>VALOR (Miles Euros)Pimientos Ing.</v>
      </c>
      <c r="B204" s="19">
        <v>0</v>
      </c>
      <c r="C204" s="19" t="s">
        <v>162</v>
      </c>
      <c r="D204" s="20" t="s">
        <v>278</v>
      </c>
      <c r="E204" s="20" t="s">
        <v>278</v>
      </c>
      <c r="F204" s="20" t="s">
        <v>278</v>
      </c>
      <c r="G204" s="20" t="s">
        <v>278</v>
      </c>
      <c r="H204" s="20" t="s">
        <v>278</v>
      </c>
      <c r="I204" s="20" t="s">
        <v>278</v>
      </c>
      <c r="J204" s="20" t="s">
        <v>278</v>
      </c>
      <c r="K204" s="20" t="s">
        <v>278</v>
      </c>
      <c r="L204" s="55" t="s">
        <v>278</v>
      </c>
    </row>
    <row r="205" spans="1:12" x14ac:dyDescent="0.35">
      <c r="A205" s="19" t="str">
        <f>B153&amp;C205</f>
        <v>VALOR (Miles Euros)Lechugas Ing.</v>
      </c>
      <c r="B205" s="19">
        <v>0</v>
      </c>
      <c r="C205" s="19" t="s">
        <v>163</v>
      </c>
      <c r="D205" s="20" t="s">
        <v>278</v>
      </c>
      <c r="E205" s="20" t="s">
        <v>278</v>
      </c>
      <c r="F205" s="20" t="s">
        <v>278</v>
      </c>
      <c r="G205" s="20" t="s">
        <v>278</v>
      </c>
      <c r="H205" s="20" t="s">
        <v>278</v>
      </c>
      <c r="I205" s="20" t="s">
        <v>278</v>
      </c>
      <c r="J205" s="20" t="s">
        <v>278</v>
      </c>
      <c r="K205" s="20" t="s">
        <v>278</v>
      </c>
      <c r="L205" s="55" t="s">
        <v>278</v>
      </c>
    </row>
    <row r="206" spans="1:12" x14ac:dyDescent="0.35">
      <c r="A206" s="19" t="str">
        <f>B153&amp;C206</f>
        <v>VALOR (Miles Euros)Setas Ing.</v>
      </c>
      <c r="B206" s="19">
        <v>0</v>
      </c>
      <c r="C206" s="19" t="s">
        <v>164</v>
      </c>
      <c r="D206" s="20" t="s">
        <v>278</v>
      </c>
      <c r="E206" s="20" t="s">
        <v>278</v>
      </c>
      <c r="F206" s="20" t="s">
        <v>278</v>
      </c>
      <c r="G206" s="20" t="s">
        <v>278</v>
      </c>
      <c r="H206" s="20" t="s">
        <v>278</v>
      </c>
      <c r="I206" s="20" t="s">
        <v>278</v>
      </c>
      <c r="J206" s="20" t="s">
        <v>278</v>
      </c>
      <c r="K206" s="20" t="s">
        <v>278</v>
      </c>
      <c r="L206" s="55" t="s">
        <v>278</v>
      </c>
    </row>
    <row r="207" spans="1:12" x14ac:dyDescent="0.35">
      <c r="A207" s="19" t="str">
        <f>B153&amp;C207</f>
        <v>VALOR (Miles Euros)Esparragos Ing.</v>
      </c>
      <c r="B207" s="19">
        <v>0</v>
      </c>
      <c r="C207" s="19" t="s">
        <v>165</v>
      </c>
      <c r="D207" s="20" t="s">
        <v>278</v>
      </c>
      <c r="E207" s="20" t="s">
        <v>278</v>
      </c>
      <c r="F207" s="20" t="s">
        <v>278</v>
      </c>
      <c r="G207" s="20" t="s">
        <v>278</v>
      </c>
      <c r="H207" s="20" t="s">
        <v>278</v>
      </c>
      <c r="I207" s="20" t="s">
        <v>278</v>
      </c>
      <c r="J207" s="20" t="s">
        <v>278</v>
      </c>
      <c r="K207" s="20" t="s">
        <v>278</v>
      </c>
      <c r="L207" s="55" t="s">
        <v>278</v>
      </c>
    </row>
    <row r="208" spans="1:12" x14ac:dyDescent="0.35">
      <c r="A208" s="19" t="str">
        <f>B153&amp;C208</f>
        <v>VALOR (Miles Euros)Otras hortalizas Ing.</v>
      </c>
      <c r="B208" s="19">
        <v>0</v>
      </c>
      <c r="C208" s="19" t="s">
        <v>166</v>
      </c>
      <c r="D208" s="20" t="s">
        <v>278</v>
      </c>
      <c r="E208" s="20" t="s">
        <v>278</v>
      </c>
      <c r="F208" s="20" t="s">
        <v>278</v>
      </c>
      <c r="G208" s="20" t="s">
        <v>278</v>
      </c>
      <c r="H208" s="20" t="s">
        <v>278</v>
      </c>
      <c r="I208" s="20" t="s">
        <v>278</v>
      </c>
      <c r="J208" s="20" t="s">
        <v>278</v>
      </c>
      <c r="K208" s="20" t="s">
        <v>278</v>
      </c>
      <c r="L208" s="55" t="s">
        <v>278</v>
      </c>
    </row>
    <row r="209" spans="1:12" x14ac:dyDescent="0.35">
      <c r="A209" s="19" t="str">
        <f>B153&amp;C209</f>
        <v>VALOR (Miles Euros).Aceite alino Ing.</v>
      </c>
      <c r="B209" s="19">
        <v>0</v>
      </c>
      <c r="C209" s="19" t="s">
        <v>191</v>
      </c>
      <c r="D209" s="20" t="s">
        <v>278</v>
      </c>
      <c r="E209" s="20" t="s">
        <v>278</v>
      </c>
      <c r="F209" s="20" t="s">
        <v>278</v>
      </c>
      <c r="G209" s="20" t="s">
        <v>278</v>
      </c>
      <c r="H209" s="20" t="s">
        <v>278</v>
      </c>
      <c r="I209" s="20" t="s">
        <v>278</v>
      </c>
      <c r="J209" s="20" t="s">
        <v>278</v>
      </c>
      <c r="K209" s="20" t="s">
        <v>278</v>
      </c>
      <c r="L209" s="55" t="s">
        <v>278</v>
      </c>
    </row>
    <row r="210" spans="1:12" x14ac:dyDescent="0.35">
      <c r="A210" s="19" t="str">
        <f>B153&amp;C210</f>
        <v>VALOR (Miles Euros)Aceite oliva Ing.</v>
      </c>
      <c r="B210" s="19">
        <v>0</v>
      </c>
      <c r="C210" s="19" t="s">
        <v>266</v>
      </c>
      <c r="D210" s="20" t="s">
        <v>278</v>
      </c>
      <c r="E210" s="20" t="s">
        <v>278</v>
      </c>
      <c r="F210" s="20" t="s">
        <v>278</v>
      </c>
      <c r="G210" s="20" t="s">
        <v>278</v>
      </c>
      <c r="H210" s="20" t="s">
        <v>278</v>
      </c>
      <c r="I210" s="20" t="s">
        <v>278</v>
      </c>
      <c r="J210" s="20" t="s">
        <v>278</v>
      </c>
      <c r="K210" s="20" t="s">
        <v>278</v>
      </c>
      <c r="L210" s="55" t="s">
        <v>278</v>
      </c>
    </row>
    <row r="211" spans="1:12" x14ac:dyDescent="0.35">
      <c r="A211" s="19" t="str">
        <f>B153&amp;C211</f>
        <v>VALOR (Miles Euros)Resto aceite Ing.</v>
      </c>
      <c r="B211" s="19">
        <v>0</v>
      </c>
      <c r="C211" s="19" t="s">
        <v>267</v>
      </c>
      <c r="D211" s="20" t="s">
        <v>278</v>
      </c>
      <c r="E211" s="20" t="s">
        <v>278</v>
      </c>
      <c r="F211" s="20" t="s">
        <v>278</v>
      </c>
      <c r="G211" s="20" t="s">
        <v>278</v>
      </c>
      <c r="H211" s="20" t="s">
        <v>278</v>
      </c>
      <c r="I211" s="20" t="s">
        <v>278</v>
      </c>
      <c r="J211" s="20" t="s">
        <v>278</v>
      </c>
      <c r="K211" s="20" t="s">
        <v>278</v>
      </c>
      <c r="L211" s="55" t="s">
        <v>278</v>
      </c>
    </row>
    <row r="212" spans="1:12" x14ac:dyDescent="0.35">
      <c r="A212" s="19" t="str">
        <f>B153&amp;C212</f>
        <v>VALOR (Miles Euros).Pan Ing.</v>
      </c>
      <c r="B212" s="19">
        <v>0</v>
      </c>
      <c r="C212" s="19" t="s">
        <v>167</v>
      </c>
      <c r="D212" s="20" t="s">
        <v>278</v>
      </c>
      <c r="E212" s="20" t="s">
        <v>278</v>
      </c>
      <c r="F212" s="20" t="s">
        <v>278</v>
      </c>
      <c r="G212" s="20" t="s">
        <v>278</v>
      </c>
      <c r="H212" s="20" t="s">
        <v>278</v>
      </c>
      <c r="I212" s="20" t="s">
        <v>278</v>
      </c>
      <c r="J212" s="20" t="s">
        <v>278</v>
      </c>
      <c r="K212" s="20" t="s">
        <v>278</v>
      </c>
      <c r="L212" s="55" t="s">
        <v>278</v>
      </c>
    </row>
    <row r="213" spans="1:12" x14ac:dyDescent="0.35">
      <c r="A213" s="19" t="str">
        <f>B153&amp;C213</f>
        <v>VALOR (Miles Euros).Pastas Ing.</v>
      </c>
      <c r="B213" s="19">
        <v>0</v>
      </c>
      <c r="C213" s="19" t="s">
        <v>168</v>
      </c>
      <c r="D213" s="20" t="s">
        <v>278</v>
      </c>
      <c r="E213" s="20" t="s">
        <v>278</v>
      </c>
      <c r="F213" s="20" t="s">
        <v>278</v>
      </c>
      <c r="G213" s="20" t="s">
        <v>278</v>
      </c>
      <c r="H213" s="20" t="s">
        <v>278</v>
      </c>
      <c r="I213" s="20" t="s">
        <v>278</v>
      </c>
      <c r="J213" s="20" t="s">
        <v>278</v>
      </c>
      <c r="K213" s="20" t="s">
        <v>278</v>
      </c>
      <c r="L213" s="55" t="s">
        <v>278</v>
      </c>
    </row>
    <row r="214" spans="1:12" x14ac:dyDescent="0.35">
      <c r="A214" s="19" t="str">
        <f>B153&amp;C214</f>
        <v>VALOR (Miles Euros).Arroz Ing.</v>
      </c>
      <c r="B214" s="19">
        <v>0</v>
      </c>
      <c r="C214" s="19" t="s">
        <v>169</v>
      </c>
      <c r="D214" s="20" t="s">
        <v>278</v>
      </c>
      <c r="E214" s="20" t="s">
        <v>278</v>
      </c>
      <c r="F214" s="20" t="s">
        <v>278</v>
      </c>
      <c r="G214" s="20" t="s">
        <v>278</v>
      </c>
      <c r="H214" s="20" t="s">
        <v>278</v>
      </c>
      <c r="I214" s="20" t="s">
        <v>278</v>
      </c>
      <c r="J214" s="20" t="s">
        <v>278</v>
      </c>
      <c r="K214" s="20" t="s">
        <v>278</v>
      </c>
      <c r="L214" s="55" t="s">
        <v>278</v>
      </c>
    </row>
    <row r="215" spans="1:12" x14ac:dyDescent="0.35">
      <c r="A215" s="19" t="str">
        <f>B153&amp;C215</f>
        <v>VALOR (Miles Euros).Legumbres Ing.</v>
      </c>
      <c r="B215" s="19">
        <v>0</v>
      </c>
      <c r="C215" s="19" t="s">
        <v>170</v>
      </c>
      <c r="D215" s="20" t="s">
        <v>278</v>
      </c>
      <c r="E215" s="20" t="s">
        <v>278</v>
      </c>
      <c r="F215" s="20" t="s">
        <v>278</v>
      </c>
      <c r="G215" s="20" t="s">
        <v>278</v>
      </c>
      <c r="H215" s="20" t="s">
        <v>278</v>
      </c>
      <c r="I215" s="20" t="s">
        <v>278</v>
      </c>
      <c r="J215" s="20" t="s">
        <v>278</v>
      </c>
      <c r="K215" s="20" t="s">
        <v>278</v>
      </c>
      <c r="L215" s="55" t="s">
        <v>278</v>
      </c>
    </row>
    <row r="216" spans="1:12" x14ac:dyDescent="0.35">
      <c r="A216" s="19" t="str">
        <f>B153&amp;C216</f>
        <v>VALOR (Miles Euros)BATIDOS</v>
      </c>
      <c r="B216" s="19">
        <v>0</v>
      </c>
      <c r="C216" s="19" t="s">
        <v>268</v>
      </c>
      <c r="D216" s="20" t="s">
        <v>278</v>
      </c>
      <c r="E216" s="20" t="s">
        <v>278</v>
      </c>
      <c r="F216" s="20" t="s">
        <v>278</v>
      </c>
      <c r="G216" s="20" t="s">
        <v>278</v>
      </c>
      <c r="H216" s="20" t="s">
        <v>278</v>
      </c>
      <c r="I216" s="20" t="s">
        <v>278</v>
      </c>
      <c r="J216" s="20" t="s">
        <v>278</v>
      </c>
      <c r="K216" s="20" t="s">
        <v>278</v>
      </c>
      <c r="L216" s="55" t="s">
        <v>278</v>
      </c>
    </row>
    <row r="217" spans="1:12" x14ac:dyDescent="0.35">
      <c r="A217" s="19" t="str">
        <f>B153&amp;C217</f>
        <v>VALOR (Miles Euros)HELADOS</v>
      </c>
      <c r="B217" s="19">
        <v>0</v>
      </c>
      <c r="C217" s="19" t="s">
        <v>269</v>
      </c>
      <c r="D217" s="20" t="s">
        <v>278</v>
      </c>
      <c r="E217" s="20" t="s">
        <v>278</v>
      </c>
      <c r="F217" s="20" t="s">
        <v>278</v>
      </c>
      <c r="G217" s="20" t="s">
        <v>278</v>
      </c>
      <c r="H217" s="20" t="s">
        <v>278</v>
      </c>
      <c r="I217" s="20" t="s">
        <v>278</v>
      </c>
      <c r="J217" s="20" t="s">
        <v>278</v>
      </c>
      <c r="K217" s="20" t="s">
        <v>278</v>
      </c>
      <c r="L217" s="55" t="s">
        <v>278</v>
      </c>
    </row>
    <row r="218" spans="1:12" x14ac:dyDescent="0.35">
      <c r="A218" s="19" t="str">
        <f>B153&amp;C218</f>
        <v>VALOR (Miles Euros)GALLETAS</v>
      </c>
      <c r="B218" s="19">
        <v>0</v>
      </c>
      <c r="C218" s="19" t="s">
        <v>270</v>
      </c>
      <c r="D218" s="20" t="s">
        <v>278</v>
      </c>
      <c r="E218" s="20" t="s">
        <v>278</v>
      </c>
      <c r="F218" s="20" t="s">
        <v>278</v>
      </c>
      <c r="G218" s="20" t="s">
        <v>278</v>
      </c>
      <c r="H218" s="20" t="s">
        <v>278</v>
      </c>
      <c r="I218" s="20" t="s">
        <v>278</v>
      </c>
      <c r="J218" s="20" t="s">
        <v>278</v>
      </c>
      <c r="K218" s="20" t="s">
        <v>278</v>
      </c>
      <c r="L218" s="55" t="s">
        <v>278</v>
      </c>
    </row>
    <row r="219" spans="1:12" x14ac:dyDescent="0.35">
      <c r="A219" s="19" t="str">
        <f>B153&amp;C219</f>
        <v>VALOR (Miles Euros)BOLLERÍA</v>
      </c>
      <c r="B219" s="19">
        <v>0</v>
      </c>
      <c r="C219" s="19" t="s">
        <v>271</v>
      </c>
      <c r="D219" s="20" t="s">
        <v>278</v>
      </c>
      <c r="E219" s="20" t="s">
        <v>278</v>
      </c>
      <c r="F219" s="20" t="s">
        <v>278</v>
      </c>
      <c r="G219" s="20" t="s">
        <v>278</v>
      </c>
      <c r="H219" s="20" t="s">
        <v>278</v>
      </c>
      <c r="I219" s="20" t="s">
        <v>278</v>
      </c>
      <c r="J219" s="20" t="s">
        <v>278</v>
      </c>
      <c r="K219" s="20" t="s">
        <v>278</v>
      </c>
      <c r="L219" s="55" t="s">
        <v>278</v>
      </c>
    </row>
    <row r="220" spans="1:12" x14ac:dyDescent="0.35">
      <c r="A220" s="19" t="str">
        <f>B153&amp;C220</f>
        <v>VALOR (Miles Euros)BOLLERIA SALADA</v>
      </c>
      <c r="B220" s="19">
        <v>0</v>
      </c>
      <c r="C220" s="19" t="s">
        <v>272</v>
      </c>
      <c r="D220" s="20" t="s">
        <v>278</v>
      </c>
      <c r="E220" s="20" t="s">
        <v>278</v>
      </c>
      <c r="F220" s="20" t="s">
        <v>278</v>
      </c>
      <c r="G220" s="20" t="s">
        <v>278</v>
      </c>
      <c r="H220" s="20" t="s">
        <v>278</v>
      </c>
      <c r="I220" s="20" t="s">
        <v>278</v>
      </c>
      <c r="J220" s="20" t="s">
        <v>278</v>
      </c>
      <c r="K220" s="20" t="s">
        <v>278</v>
      </c>
      <c r="L220" s="55" t="s">
        <v>278</v>
      </c>
    </row>
    <row r="221" spans="1:12" x14ac:dyDescent="0.35">
      <c r="A221" s="19" t="str">
        <f>B153&amp;C221</f>
        <v>VALOR (Miles Euros)BOLLERIA DULCE</v>
      </c>
      <c r="B221" s="19">
        <v>0</v>
      </c>
      <c r="C221" s="19" t="s">
        <v>273</v>
      </c>
      <c r="D221" s="20" t="s">
        <v>278</v>
      </c>
      <c r="E221" s="20" t="s">
        <v>278</v>
      </c>
      <c r="F221" s="20" t="s">
        <v>278</v>
      </c>
      <c r="G221" s="20" t="s">
        <v>278</v>
      </c>
      <c r="H221" s="20" t="s">
        <v>278</v>
      </c>
      <c r="I221" s="20" t="s">
        <v>278</v>
      </c>
      <c r="J221" s="20" t="s">
        <v>278</v>
      </c>
      <c r="K221" s="20" t="s">
        <v>278</v>
      </c>
      <c r="L221" s="55" t="s">
        <v>278</v>
      </c>
    </row>
    <row r="222" spans="1:12" x14ac:dyDescent="0.35">
      <c r="A222" s="19" t="str">
        <f>B153&amp;C222</f>
        <v>VALOR (Miles Euros)PAL.PAN+BARRIT+TORTIT</v>
      </c>
      <c r="B222" s="19">
        <v>0</v>
      </c>
      <c r="C222" s="19" t="s">
        <v>274</v>
      </c>
      <c r="D222" s="20" t="s">
        <v>278</v>
      </c>
      <c r="E222" s="20" t="s">
        <v>278</v>
      </c>
      <c r="F222" s="20" t="s">
        <v>278</v>
      </c>
      <c r="G222" s="20" t="s">
        <v>278</v>
      </c>
      <c r="H222" s="20" t="s">
        <v>278</v>
      </c>
      <c r="I222" s="20" t="s">
        <v>278</v>
      </c>
      <c r="J222" s="20" t="s">
        <v>278</v>
      </c>
      <c r="K222" s="20" t="s">
        <v>278</v>
      </c>
      <c r="L222" s="55" t="s">
        <v>278</v>
      </c>
    </row>
    <row r="223" spans="1:12" x14ac:dyDescent="0.35">
      <c r="A223" s="19" t="str">
        <f>B153&amp;C223</f>
        <v>VALOR (Miles Euros)PALITOS PAN</v>
      </c>
      <c r="B223" s="19">
        <v>0</v>
      </c>
      <c r="C223" s="19" t="s">
        <v>275</v>
      </c>
      <c r="D223" s="20" t="s">
        <v>278</v>
      </c>
      <c r="E223" s="20" t="s">
        <v>278</v>
      </c>
      <c r="F223" s="20" t="s">
        <v>278</v>
      </c>
      <c r="G223" s="20" t="s">
        <v>278</v>
      </c>
      <c r="H223" s="20" t="s">
        <v>278</v>
      </c>
      <c r="I223" s="20" t="s">
        <v>278</v>
      </c>
      <c r="J223" s="20" t="s">
        <v>278</v>
      </c>
      <c r="K223" s="20" t="s">
        <v>278</v>
      </c>
      <c r="L223" s="55" t="s">
        <v>278</v>
      </c>
    </row>
    <row r="224" spans="1:12" x14ac:dyDescent="0.35">
      <c r="A224" s="19" t="str">
        <f>B153&amp;C224</f>
        <v>VALOR (Miles Euros)TORTITAS</v>
      </c>
      <c r="B224" s="19">
        <v>0</v>
      </c>
      <c r="C224" s="19" t="s">
        <v>276</v>
      </c>
      <c r="D224" s="20" t="s">
        <v>278</v>
      </c>
      <c r="E224" s="20" t="s">
        <v>278</v>
      </c>
      <c r="F224" s="20" t="s">
        <v>278</v>
      </c>
      <c r="G224" s="20" t="s">
        <v>278</v>
      </c>
      <c r="H224" s="20" t="s">
        <v>278</v>
      </c>
      <c r="I224" s="20" t="s">
        <v>278</v>
      </c>
      <c r="J224" s="20" t="s">
        <v>278</v>
      </c>
      <c r="K224" s="20" t="s">
        <v>278</v>
      </c>
      <c r="L224" s="55" t="s">
        <v>278</v>
      </c>
    </row>
    <row r="225" spans="1:12" x14ac:dyDescent="0.35">
      <c r="A225" s="19" t="str">
        <f>B153&amp;C225</f>
        <v>VALOR (Miles Euros)BARRITAS</v>
      </c>
      <c r="B225" s="19">
        <v>0</v>
      </c>
      <c r="C225" s="19" t="s">
        <v>277</v>
      </c>
      <c r="D225" s="20" t="s">
        <v>278</v>
      </c>
      <c r="E225" s="20" t="s">
        <v>278</v>
      </c>
      <c r="F225" s="20" t="s">
        <v>278</v>
      </c>
      <c r="G225" s="20" t="s">
        <v>278</v>
      </c>
      <c r="H225" s="20" t="s">
        <v>278</v>
      </c>
      <c r="I225" s="20" t="s">
        <v>278</v>
      </c>
      <c r="J225" s="20" t="s">
        <v>278</v>
      </c>
      <c r="K225" s="20" t="s">
        <v>278</v>
      </c>
      <c r="L225" s="55" t="s">
        <v>278</v>
      </c>
    </row>
    <row r="226" spans="1:12" x14ac:dyDescent="0.35">
      <c r="A226" s="19" t="str">
        <f>B153&amp;C226</f>
        <v>VALOR (Miles Euros).Resto productos Ing.</v>
      </c>
      <c r="B226" s="19">
        <v>0</v>
      </c>
      <c r="C226" s="19" t="s">
        <v>175</v>
      </c>
      <c r="D226" s="20" t="s">
        <v>278</v>
      </c>
      <c r="E226" s="20" t="s">
        <v>278</v>
      </c>
      <c r="F226" s="20" t="s">
        <v>278</v>
      </c>
      <c r="G226" s="20" t="s">
        <v>278</v>
      </c>
      <c r="H226" s="20" t="s">
        <v>278</v>
      </c>
      <c r="I226" s="20" t="s">
        <v>278</v>
      </c>
      <c r="J226" s="20" t="s">
        <v>278</v>
      </c>
      <c r="K226" s="20" t="s">
        <v>278</v>
      </c>
      <c r="L226" s="55" t="s">
        <v>278</v>
      </c>
    </row>
    <row r="227" spans="1:12" x14ac:dyDescent="0.35">
      <c r="A227" s="19" t="str">
        <f>B153&amp;C227</f>
        <v>VALOR (Miles Euros)Platos Base Huevos</v>
      </c>
      <c r="B227" s="19">
        <v>0</v>
      </c>
      <c r="C227" s="19" t="s">
        <v>255</v>
      </c>
      <c r="D227" s="20" t="s">
        <v>278</v>
      </c>
      <c r="E227" s="20" t="s">
        <v>278</v>
      </c>
      <c r="F227" s="20" t="s">
        <v>278</v>
      </c>
      <c r="G227" s="20" t="s">
        <v>278</v>
      </c>
      <c r="H227" s="20" t="s">
        <v>278</v>
      </c>
      <c r="I227" s="20" t="s">
        <v>278</v>
      </c>
      <c r="J227" s="20" t="s">
        <v>278</v>
      </c>
      <c r="K227" s="20" t="s">
        <v>278</v>
      </c>
      <c r="L227" s="55" t="s">
        <v>278</v>
      </c>
    </row>
    <row r="228" spans="1:12" x14ac:dyDescent="0.35">
      <c r="A228" s="19" t="str">
        <f>B228&amp;C228</f>
        <v>PENETRACION (%).T.Alimentos TOTAL ING</v>
      </c>
      <c r="B228" s="19" t="s">
        <v>118</v>
      </c>
      <c r="C228" s="19" t="s">
        <v>176</v>
      </c>
      <c r="D228" s="20">
        <v>79.049189999999996</v>
      </c>
      <c r="E228" s="20">
        <v>83.800340000000006</v>
      </c>
      <c r="F228" s="20">
        <v>81.340059999999994</v>
      </c>
      <c r="G228" s="20">
        <v>80.427350000000004</v>
      </c>
      <c r="H228" s="20">
        <v>82.009720000000002</v>
      </c>
      <c r="I228" s="20">
        <v>84.283869999999993</v>
      </c>
      <c r="J228" s="20">
        <v>80.396749999999997</v>
      </c>
      <c r="K228" s="20">
        <v>81.110339999999994</v>
      </c>
      <c r="L228" s="55">
        <v>82.124020000000002</v>
      </c>
    </row>
    <row r="229" spans="1:12" x14ac:dyDescent="0.35">
      <c r="A229" s="19" t="str">
        <f>B228&amp;C229</f>
        <v>PENETRACION (%).T.Carne Ing.</v>
      </c>
      <c r="B229" s="19">
        <v>0</v>
      </c>
      <c r="C229" s="19" t="s">
        <v>126</v>
      </c>
      <c r="D229" s="20">
        <v>68.133449999999996</v>
      </c>
      <c r="E229" s="20">
        <v>74.399299999999997</v>
      </c>
      <c r="F229" s="20">
        <v>71.559820000000002</v>
      </c>
      <c r="G229" s="20">
        <v>70.739609999999999</v>
      </c>
      <c r="H229" s="20">
        <v>72.886930000000007</v>
      </c>
      <c r="I229" s="20">
        <v>75.932410000000004</v>
      </c>
      <c r="J229" s="20">
        <v>70.890879999999996</v>
      </c>
      <c r="K229" s="20">
        <v>71.124619999999993</v>
      </c>
      <c r="L229" s="55">
        <v>69.486410000000006</v>
      </c>
    </row>
    <row r="230" spans="1:12" x14ac:dyDescent="0.35">
      <c r="A230" s="19" t="str">
        <f>B228&amp;C230</f>
        <v>PENETRACION (%)T.Carne Fresca Ing</v>
      </c>
      <c r="B230" s="19">
        <v>0</v>
      </c>
      <c r="C230" s="19" t="s">
        <v>127</v>
      </c>
      <c r="D230" s="20">
        <v>63.768590000000003</v>
      </c>
      <c r="E230" s="20">
        <v>70.006200000000007</v>
      </c>
      <c r="F230" s="20">
        <v>66.152709999999999</v>
      </c>
      <c r="G230" s="20">
        <v>65.133690000000001</v>
      </c>
      <c r="H230" s="20">
        <v>67.586020000000005</v>
      </c>
      <c r="I230" s="20">
        <v>70.972149999999999</v>
      </c>
      <c r="J230" s="20">
        <v>66.727620000000002</v>
      </c>
      <c r="K230" s="20">
        <v>66.013980000000004</v>
      </c>
      <c r="L230" s="55">
        <v>64.503349999999998</v>
      </c>
    </row>
    <row r="231" spans="1:12" x14ac:dyDescent="0.35">
      <c r="A231" s="19" t="str">
        <f>B228&amp;C231</f>
        <v>PENETRACION (%)Ternera Ing.</v>
      </c>
      <c r="B231" s="19">
        <v>0</v>
      </c>
      <c r="C231" s="19" t="s">
        <v>128</v>
      </c>
      <c r="D231" s="20">
        <v>45.340260000000001</v>
      </c>
      <c r="E231" s="20">
        <v>53.318399999999997</v>
      </c>
      <c r="F231" s="20">
        <v>47.860959999999999</v>
      </c>
      <c r="G231" s="20">
        <v>46.790170000000003</v>
      </c>
      <c r="H231" s="20">
        <v>49.59008</v>
      </c>
      <c r="I231" s="20">
        <v>56.591009999999997</v>
      </c>
      <c r="J231" s="20">
        <v>48.483719999999998</v>
      </c>
      <c r="K231" s="20">
        <v>49.119169999999997</v>
      </c>
      <c r="L231" s="55">
        <v>45.572040000000001</v>
      </c>
    </row>
    <row r="232" spans="1:12" x14ac:dyDescent="0.35">
      <c r="A232" s="19" t="str">
        <f>B228&amp;C232</f>
        <v>PENETRACION (%)Pollo Ing.</v>
      </c>
      <c r="B232" s="19">
        <v>0</v>
      </c>
      <c r="C232" s="19" t="s">
        <v>129</v>
      </c>
      <c r="D232" s="20">
        <v>45.959389999999999</v>
      </c>
      <c r="E232" s="20">
        <v>52.744289999999999</v>
      </c>
      <c r="F232" s="20">
        <v>47.12556</v>
      </c>
      <c r="G232" s="20">
        <v>47.542259999999999</v>
      </c>
      <c r="H232" s="20">
        <v>49.259180000000001</v>
      </c>
      <c r="I232" s="20">
        <v>53.353920000000002</v>
      </c>
      <c r="J232" s="20">
        <v>47.840130000000002</v>
      </c>
      <c r="K232" s="20">
        <v>45.204430000000002</v>
      </c>
      <c r="L232" s="55">
        <v>47.455860000000001</v>
      </c>
    </row>
    <row r="233" spans="1:12" x14ac:dyDescent="0.35">
      <c r="A233" s="19" t="str">
        <f>B228&amp;C233</f>
        <v>PENETRACION (%)Porcino Ing.</v>
      </c>
      <c r="B233" s="19">
        <v>0</v>
      </c>
      <c r="C233" s="19" t="s">
        <v>130</v>
      </c>
      <c r="D233" s="20">
        <v>31.66873</v>
      </c>
      <c r="E233" s="20">
        <v>39.06353</v>
      </c>
      <c r="F233" s="20">
        <v>34.827469999999998</v>
      </c>
      <c r="G233" s="20">
        <v>31.178460000000001</v>
      </c>
      <c r="H233" s="20">
        <v>35.24436</v>
      </c>
      <c r="I233" s="20">
        <v>39.771050000000002</v>
      </c>
      <c r="J233" s="20">
        <v>33.627020000000002</v>
      </c>
      <c r="K233" s="20">
        <v>32.271259999999998</v>
      </c>
      <c r="L233" s="55">
        <v>34.025120000000001</v>
      </c>
    </row>
    <row r="234" spans="1:12" x14ac:dyDescent="0.35">
      <c r="A234" s="19" t="str">
        <f>B228&amp;C234</f>
        <v>PENETRACION (%)Ovino Ing.</v>
      </c>
      <c r="B234" s="19">
        <v>0</v>
      </c>
      <c r="C234" s="19" t="s">
        <v>131</v>
      </c>
      <c r="D234" s="20">
        <v>7.3343569999999998</v>
      </c>
      <c r="E234" s="20">
        <v>8.807639</v>
      </c>
      <c r="F234" s="20">
        <v>7.5790749999999996</v>
      </c>
      <c r="G234" s="20">
        <v>6.8586140000000002</v>
      </c>
      <c r="H234" s="20">
        <v>7.3667309999999997</v>
      </c>
      <c r="I234" s="20">
        <v>8.1897889999999993</v>
      </c>
      <c r="J234" s="20">
        <v>6.3191199999999998</v>
      </c>
      <c r="K234" s="20">
        <v>5.6037030000000003</v>
      </c>
      <c r="L234" s="55">
        <v>6.4722569999999999</v>
      </c>
    </row>
    <row r="235" spans="1:12" x14ac:dyDescent="0.35">
      <c r="A235" s="19" t="str">
        <f>B228&amp;C235</f>
        <v>PENETRACION (%)Resto Carne Ing.</v>
      </c>
      <c r="B235" s="19">
        <v>0</v>
      </c>
      <c r="C235" s="19" t="s">
        <v>132</v>
      </c>
      <c r="D235" s="20">
        <v>28.50047</v>
      </c>
      <c r="E235" s="20">
        <v>31.84074</v>
      </c>
      <c r="F235" s="20">
        <v>28.4192</v>
      </c>
      <c r="G235" s="20">
        <v>27.9602</v>
      </c>
      <c r="H235" s="20">
        <v>29.32882</v>
      </c>
      <c r="I235" s="20">
        <v>33.072040000000001</v>
      </c>
      <c r="J235" s="20">
        <v>26.914359999999999</v>
      </c>
      <c r="K235" s="20">
        <v>28.351150000000001</v>
      </c>
      <c r="L235" s="55">
        <v>26.554259999999999</v>
      </c>
    </row>
    <row r="236" spans="1:12" x14ac:dyDescent="0.35">
      <c r="A236" s="19" t="str">
        <f>B228&amp;C236</f>
        <v>PENETRACION (%)Carnes Transform.Ing</v>
      </c>
      <c r="B236" s="19">
        <v>0</v>
      </c>
      <c r="C236" s="19" t="s">
        <v>177</v>
      </c>
      <c r="D236" s="20">
        <v>52.830730000000003</v>
      </c>
      <c r="E236" s="20">
        <v>59.593299999999999</v>
      </c>
      <c r="F236" s="20">
        <v>56.084899999999998</v>
      </c>
      <c r="G236" s="20">
        <v>53.296010000000003</v>
      </c>
      <c r="H236" s="20">
        <v>59.019620000000003</v>
      </c>
      <c r="I236" s="20">
        <v>63.014659999999999</v>
      </c>
      <c r="J236" s="20">
        <v>54.384010000000004</v>
      </c>
      <c r="K236" s="20">
        <v>54.159820000000003</v>
      </c>
      <c r="L236" s="55">
        <v>55.894739999999999</v>
      </c>
    </row>
    <row r="237" spans="1:12" x14ac:dyDescent="0.35">
      <c r="A237" s="19" t="str">
        <f>B228&amp;C237</f>
        <v>PENETRACION (%)Jamón Curado Ing.</v>
      </c>
      <c r="B237" s="19">
        <v>0</v>
      </c>
      <c r="C237" s="19" t="s">
        <v>133</v>
      </c>
      <c r="D237" s="20">
        <v>22.55275</v>
      </c>
      <c r="E237" s="20">
        <v>30.934650000000001</v>
      </c>
      <c r="F237" s="20">
        <v>24.02355</v>
      </c>
      <c r="G237" s="20">
        <v>22.07497</v>
      </c>
      <c r="H237" s="20">
        <v>26.681660000000001</v>
      </c>
      <c r="I237" s="20">
        <v>31.246009999999998</v>
      </c>
      <c r="J237" s="20">
        <v>23.714490000000001</v>
      </c>
      <c r="K237" s="20">
        <v>22.382259999999999</v>
      </c>
      <c r="L237" s="55">
        <v>24.209820000000001</v>
      </c>
    </row>
    <row r="238" spans="1:12" x14ac:dyDescent="0.35">
      <c r="A238" s="19" t="str">
        <f>B228&amp;C238</f>
        <v>PENETRACION (%)J.Curado Normal Ing</v>
      </c>
      <c r="B238" s="19">
        <v>0</v>
      </c>
      <c r="C238" s="19" t="s">
        <v>178</v>
      </c>
      <c r="D238" s="20">
        <v>19.544049999999999</v>
      </c>
      <c r="E238" s="20">
        <v>25.642430000000001</v>
      </c>
      <c r="F238" s="20">
        <v>19.88287</v>
      </c>
      <c r="G238" s="20">
        <v>18.080939999999998</v>
      </c>
      <c r="H238" s="20">
        <v>22.196729999999999</v>
      </c>
      <c r="I238" s="20">
        <v>27.141950000000001</v>
      </c>
      <c r="J238" s="20">
        <v>20.483409999999999</v>
      </c>
      <c r="K238" s="20">
        <v>18.945460000000001</v>
      </c>
      <c r="L238" s="55">
        <v>20.420179999999998</v>
      </c>
    </row>
    <row r="239" spans="1:12" x14ac:dyDescent="0.35">
      <c r="A239" s="19" t="str">
        <f>B228&amp;C239</f>
        <v>PENETRACION (%)J.Iberico Ing.</v>
      </c>
      <c r="B239" s="19">
        <v>0</v>
      </c>
      <c r="C239" s="19" t="s">
        <v>134</v>
      </c>
      <c r="D239" s="20">
        <v>6.135491</v>
      </c>
      <c r="E239" s="20">
        <v>10.319660000000001</v>
      </c>
      <c r="F239" s="20">
        <v>7.5794090000000001</v>
      </c>
      <c r="G239" s="20">
        <v>7.0131019999999999</v>
      </c>
      <c r="H239" s="20">
        <v>7.6919180000000003</v>
      </c>
      <c r="I239" s="20">
        <v>10.95022</v>
      </c>
      <c r="J239" s="20">
        <v>7.5941559999999999</v>
      </c>
      <c r="K239" s="20">
        <v>7.1598769999999998</v>
      </c>
      <c r="L239" s="55">
        <v>7.7290409999999996</v>
      </c>
    </row>
    <row r="240" spans="1:12" x14ac:dyDescent="0.35">
      <c r="A240" s="19" t="str">
        <f>B228&amp;C240</f>
        <v>PENETRACION (%)Lomo embuchado Ing.</v>
      </c>
      <c r="B240" s="19">
        <v>0</v>
      </c>
      <c r="C240" s="19" t="s">
        <v>135</v>
      </c>
      <c r="D240" s="20">
        <v>0.46315889999999998</v>
      </c>
      <c r="E240" s="20">
        <v>0.97955639999999999</v>
      </c>
      <c r="F240" s="20">
        <v>0.94055480000000002</v>
      </c>
      <c r="G240" s="20">
        <v>0.44238620000000001</v>
      </c>
      <c r="H240" s="20">
        <v>0.84701749999999998</v>
      </c>
      <c r="I240" s="20">
        <v>1.5820259999999999</v>
      </c>
      <c r="J240" s="20">
        <v>1.2556039999999999</v>
      </c>
      <c r="K240" s="20">
        <v>0.57648160000000004</v>
      </c>
      <c r="L240" s="55">
        <v>1.210701</v>
      </c>
    </row>
    <row r="241" spans="1:12" x14ac:dyDescent="0.35">
      <c r="A241" s="19" t="str">
        <f>B228&amp;C241</f>
        <v>PENETRACION (%)Chorizo Ing.</v>
      </c>
      <c r="B241" s="19">
        <v>0</v>
      </c>
      <c r="C241" s="19" t="s">
        <v>136</v>
      </c>
      <c r="D241" s="20">
        <v>4.8216400000000004</v>
      </c>
      <c r="E241" s="20">
        <v>7.3999670000000002</v>
      </c>
      <c r="F241" s="20">
        <v>5.0990060000000001</v>
      </c>
      <c r="G241" s="20">
        <v>4.1878549999999999</v>
      </c>
      <c r="H241" s="20">
        <v>4.6355170000000001</v>
      </c>
      <c r="I241" s="20">
        <v>7.4580229999999998</v>
      </c>
      <c r="J241" s="20">
        <v>5.286416</v>
      </c>
      <c r="K241" s="20">
        <v>4.7186490000000001</v>
      </c>
      <c r="L241" s="55">
        <v>5.1403470000000002</v>
      </c>
    </row>
    <row r="242" spans="1:12" x14ac:dyDescent="0.35">
      <c r="A242" s="19" t="str">
        <f>B228&amp;C242</f>
        <v>PENETRACION (%)Pates/Foie-gras Ing</v>
      </c>
      <c r="B242" s="19">
        <v>0</v>
      </c>
      <c r="C242" s="19" t="s">
        <v>179</v>
      </c>
      <c r="D242" s="20">
        <v>1.2068129999999999</v>
      </c>
      <c r="E242" s="20">
        <v>2.2157179999999999</v>
      </c>
      <c r="F242" s="20">
        <v>2.2223109999999999</v>
      </c>
      <c r="G242" s="20">
        <v>1.586004</v>
      </c>
      <c r="H242" s="20">
        <v>1.898919</v>
      </c>
      <c r="I242" s="20">
        <v>1.8686309999999999</v>
      </c>
      <c r="J242" s="20">
        <v>1.7869930000000001</v>
      </c>
      <c r="K242" s="20">
        <v>1.49102</v>
      </c>
      <c r="L242" s="55">
        <v>1.6168290000000001</v>
      </c>
    </row>
    <row r="243" spans="1:12" x14ac:dyDescent="0.35">
      <c r="A243" s="19" t="str">
        <f>B228&amp;C243</f>
        <v>PENETRACION (%)Rto carn.transf.Ing</v>
      </c>
      <c r="B243" s="19">
        <v>0</v>
      </c>
      <c r="C243" s="19" t="s">
        <v>180</v>
      </c>
      <c r="D243" s="20">
        <v>45.619599999999998</v>
      </c>
      <c r="E243" s="20">
        <v>52.205739999999999</v>
      </c>
      <c r="F243" s="20">
        <v>47.746119999999998</v>
      </c>
      <c r="G243" s="20">
        <v>45.809600000000003</v>
      </c>
      <c r="H243" s="20">
        <v>50.808280000000003</v>
      </c>
      <c r="I243" s="20">
        <v>56.446330000000003</v>
      </c>
      <c r="J243" s="20">
        <v>46.211539999999999</v>
      </c>
      <c r="K243" s="20">
        <v>46.868490000000001</v>
      </c>
      <c r="L243" s="55">
        <v>48.572890000000001</v>
      </c>
    </row>
    <row r="244" spans="1:12" x14ac:dyDescent="0.35">
      <c r="A244" s="19" t="str">
        <f>B228&amp;C244</f>
        <v>PENETRACION (%).T.Pescados/Marisc.Ing</v>
      </c>
      <c r="B244" s="19">
        <v>0</v>
      </c>
      <c r="C244" s="19" t="s">
        <v>181</v>
      </c>
      <c r="D244" s="20">
        <v>48.074460000000002</v>
      </c>
      <c r="E244" s="20">
        <v>55.417940000000002</v>
      </c>
      <c r="F244" s="20">
        <v>48.872120000000002</v>
      </c>
      <c r="G244" s="20">
        <v>46.871099999999998</v>
      </c>
      <c r="H244" s="20">
        <v>51.998910000000002</v>
      </c>
      <c r="I244" s="20">
        <v>55.491579999999999</v>
      </c>
      <c r="J244" s="20">
        <v>49.635210000000001</v>
      </c>
      <c r="K244" s="20">
        <v>46.728020000000001</v>
      </c>
      <c r="L244" s="55">
        <v>49.093960000000003</v>
      </c>
    </row>
    <row r="245" spans="1:12" x14ac:dyDescent="0.35">
      <c r="A245" s="19" t="str">
        <f>B228&amp;C245</f>
        <v>PENETRACION (%)Pescados Ing.</v>
      </c>
      <c r="B245" s="19">
        <v>0</v>
      </c>
      <c r="C245" s="19" t="s">
        <v>137</v>
      </c>
      <c r="D245" s="20">
        <v>40.99192</v>
      </c>
      <c r="E245" s="20">
        <v>48.011470000000003</v>
      </c>
      <c r="F245" s="20">
        <v>42.035200000000003</v>
      </c>
      <c r="G245" s="20">
        <v>39.310870000000001</v>
      </c>
      <c r="H245" s="20">
        <v>44.452390000000001</v>
      </c>
      <c r="I245" s="20">
        <v>47.921250000000001</v>
      </c>
      <c r="J245" s="20">
        <v>42.817239999999998</v>
      </c>
      <c r="K245" s="20">
        <v>38.797640000000001</v>
      </c>
      <c r="L245" s="55">
        <v>41.54871</v>
      </c>
    </row>
    <row r="246" spans="1:12" x14ac:dyDescent="0.35">
      <c r="A246" s="19" t="str">
        <f>B228&amp;C246</f>
        <v>PENETRACION (%)Merluza/Pescadil.Ing</v>
      </c>
      <c r="B246" s="19">
        <v>0</v>
      </c>
      <c r="C246" s="19" t="s">
        <v>182</v>
      </c>
      <c r="D246" s="20">
        <v>4.5335070000000002</v>
      </c>
      <c r="E246" s="20">
        <v>4.551946</v>
      </c>
      <c r="F246" s="20">
        <v>4.9213560000000003</v>
      </c>
      <c r="G246" s="20">
        <v>4.0751540000000004</v>
      </c>
      <c r="H246" s="20">
        <v>5.3016699999999997</v>
      </c>
      <c r="I246" s="20">
        <v>6.100625</v>
      </c>
      <c r="J246" s="20">
        <v>4.3766509999999998</v>
      </c>
      <c r="K246" s="20">
        <v>4.3597869999999999</v>
      </c>
      <c r="L246" s="55">
        <v>4.4323740000000003</v>
      </c>
    </row>
    <row r="247" spans="1:12" x14ac:dyDescent="0.35">
      <c r="A247" s="19" t="str">
        <f>B228&amp;C247</f>
        <v>PENETRACION (%)Boquerones Ing.</v>
      </c>
      <c r="B247" s="19">
        <v>0</v>
      </c>
      <c r="C247" s="19" t="s">
        <v>138</v>
      </c>
      <c r="D247" s="20">
        <v>4.2644859999999998</v>
      </c>
      <c r="E247" s="20">
        <v>6.5995359999999996</v>
      </c>
      <c r="F247" s="20">
        <v>5.0226300000000004</v>
      </c>
      <c r="G247" s="20">
        <v>4.0823879999999999</v>
      </c>
      <c r="H247" s="20">
        <v>5.92767</v>
      </c>
      <c r="I247" s="20">
        <v>6.1686430000000003</v>
      </c>
      <c r="J247" s="20">
        <v>3.4294210000000001</v>
      </c>
      <c r="K247" s="20">
        <v>3.4411139999999998</v>
      </c>
      <c r="L247" s="55">
        <v>4.9508989999999997</v>
      </c>
    </row>
    <row r="248" spans="1:12" x14ac:dyDescent="0.35">
      <c r="A248" s="19" t="str">
        <f>B228&amp;C248</f>
        <v>PENETRACION (%)Sardinas Ing.</v>
      </c>
      <c r="B248" s="19">
        <v>0</v>
      </c>
      <c r="C248" s="19" t="s">
        <v>139</v>
      </c>
      <c r="D248" s="20">
        <v>5.3851560000000003</v>
      </c>
      <c r="E248" s="20">
        <v>7.5743039999999997</v>
      </c>
      <c r="F248" s="20">
        <v>4.1210589999999998</v>
      </c>
      <c r="G248" s="20">
        <v>2.95384</v>
      </c>
      <c r="H248" s="20">
        <v>4.6753359999999997</v>
      </c>
      <c r="I248" s="20">
        <v>7.2834219999999998</v>
      </c>
      <c r="J248" s="20">
        <v>3.4853360000000002</v>
      </c>
      <c r="K248" s="20">
        <v>3.2544689999999998</v>
      </c>
      <c r="L248" s="55">
        <v>4.7580090000000004</v>
      </c>
    </row>
    <row r="249" spans="1:12" x14ac:dyDescent="0.35">
      <c r="A249" s="19" t="str">
        <f>B228&amp;C249</f>
        <v>PENETRACION (%)Rape Ing.</v>
      </c>
      <c r="B249" s="19">
        <v>0</v>
      </c>
      <c r="C249" s="19" t="s">
        <v>140</v>
      </c>
      <c r="D249" s="20">
        <v>1.041526</v>
      </c>
      <c r="E249" s="20">
        <v>1.3786879999999999</v>
      </c>
      <c r="F249" s="20">
        <v>0.8559464</v>
      </c>
      <c r="G249" s="20">
        <v>1.0839160000000001</v>
      </c>
      <c r="H249" s="20">
        <v>1.313199</v>
      </c>
      <c r="I249" s="20">
        <v>1.55474</v>
      </c>
      <c r="J249" s="20">
        <v>1.2268559999999999</v>
      </c>
      <c r="K249" s="20">
        <v>1.2671520000000001</v>
      </c>
      <c r="L249" s="55">
        <v>1.2695320000000001</v>
      </c>
    </row>
    <row r="250" spans="1:12" x14ac:dyDescent="0.35">
      <c r="A250" s="19" t="str">
        <f>B228&amp;C250</f>
        <v>PENETRACION (%)Dorada Ing.</v>
      </c>
      <c r="B250" s="19">
        <v>0</v>
      </c>
      <c r="C250" s="19" t="s">
        <v>141</v>
      </c>
      <c r="D250" s="20">
        <v>2.2609020000000002</v>
      </c>
      <c r="E250" s="20">
        <v>2.5419170000000002</v>
      </c>
      <c r="F250" s="20">
        <v>2.4392200000000002</v>
      </c>
      <c r="G250" s="20">
        <v>1.2739590000000001</v>
      </c>
      <c r="H250" s="20">
        <v>1.7654879999999999</v>
      </c>
      <c r="I250" s="20">
        <v>4.1190509999999998</v>
      </c>
      <c r="J250" s="20">
        <v>3.059329</v>
      </c>
      <c r="K250" s="20">
        <v>2.4109970000000001</v>
      </c>
      <c r="L250" s="55">
        <v>2.0613060000000001</v>
      </c>
    </row>
    <row r="251" spans="1:12" x14ac:dyDescent="0.35">
      <c r="A251" s="19" t="str">
        <f>B228&amp;C251</f>
        <v>PENETRACION (%)Salmon Ing.</v>
      </c>
      <c r="B251" s="19">
        <v>0</v>
      </c>
      <c r="C251" s="19" t="s">
        <v>142</v>
      </c>
      <c r="D251" s="20">
        <v>5.846419</v>
      </c>
      <c r="E251" s="20">
        <v>10.22193</v>
      </c>
      <c r="F251" s="20">
        <v>10.457850000000001</v>
      </c>
      <c r="G251" s="20">
        <v>8.4657579999999992</v>
      </c>
      <c r="H251" s="20">
        <v>8.9859849999999994</v>
      </c>
      <c r="I251" s="20">
        <v>9.9115749999999991</v>
      </c>
      <c r="J251" s="20">
        <v>9.9537390000000006</v>
      </c>
      <c r="K251" s="20">
        <v>8.1778049999999993</v>
      </c>
      <c r="L251" s="55">
        <v>9.0157170000000004</v>
      </c>
    </row>
    <row r="252" spans="1:12" x14ac:dyDescent="0.35">
      <c r="A252" s="19" t="str">
        <f>B228&amp;C252</f>
        <v>PENETRACION (%)Atun Fresco Ing.</v>
      </c>
      <c r="B252" s="19">
        <v>0</v>
      </c>
      <c r="C252" s="19" t="s">
        <v>143</v>
      </c>
      <c r="D252" s="20">
        <v>5.4894090000000002</v>
      </c>
      <c r="E252" s="20">
        <v>9.1415839999999999</v>
      </c>
      <c r="F252" s="20">
        <v>6.1721240000000002</v>
      </c>
      <c r="G252" s="20">
        <v>5.2508509999999999</v>
      </c>
      <c r="H252" s="20">
        <v>4.7632620000000001</v>
      </c>
      <c r="I252" s="20">
        <v>8.714245</v>
      </c>
      <c r="J252" s="20">
        <v>5.6951660000000004</v>
      </c>
      <c r="K252" s="20">
        <v>4.9004719999999997</v>
      </c>
      <c r="L252" s="55">
        <v>6.7001200000000001</v>
      </c>
    </row>
    <row r="253" spans="1:12" x14ac:dyDescent="0.35">
      <c r="A253" s="19" t="str">
        <f>B228&amp;C253</f>
        <v>PENETRACION (%)Resto pescados Ing.</v>
      </c>
      <c r="B253" s="19">
        <v>0</v>
      </c>
      <c r="C253" s="19" t="s">
        <v>144</v>
      </c>
      <c r="D253" s="20">
        <v>37.829520000000002</v>
      </c>
      <c r="E253" s="20">
        <v>44.240189999999998</v>
      </c>
      <c r="F253" s="20">
        <v>37.214530000000003</v>
      </c>
      <c r="G253" s="20">
        <v>34.313180000000003</v>
      </c>
      <c r="H253" s="20">
        <v>41.028530000000003</v>
      </c>
      <c r="I253" s="20">
        <v>43.588439999999999</v>
      </c>
      <c r="J253" s="20">
        <v>38.857410000000002</v>
      </c>
      <c r="K253" s="20">
        <v>34.361040000000003</v>
      </c>
      <c r="L253" s="55">
        <v>37.439410000000002</v>
      </c>
    </row>
    <row r="254" spans="1:12" x14ac:dyDescent="0.35">
      <c r="A254" s="19" t="str">
        <f>B228&amp;C254</f>
        <v>PENETRACION (%)Mariscos Ing.</v>
      </c>
      <c r="B254" s="19">
        <v>0</v>
      </c>
      <c r="C254" s="19" t="s">
        <v>145</v>
      </c>
      <c r="D254" s="20">
        <v>33.467979999999997</v>
      </c>
      <c r="E254" s="20">
        <v>41.641530000000003</v>
      </c>
      <c r="F254" s="20">
        <v>33.16142</v>
      </c>
      <c r="G254" s="20">
        <v>32.434489999999997</v>
      </c>
      <c r="H254" s="20">
        <v>37.09863</v>
      </c>
      <c r="I254" s="20">
        <v>41.006950000000003</v>
      </c>
      <c r="J254" s="20">
        <v>34.004159999999999</v>
      </c>
      <c r="K254" s="20">
        <v>31.23057</v>
      </c>
      <c r="L254" s="55">
        <v>34.123950000000001</v>
      </c>
    </row>
    <row r="255" spans="1:12" x14ac:dyDescent="0.35">
      <c r="A255" s="19" t="str">
        <f>B228&amp;C255</f>
        <v>PENETRACION (%)Calamares Ing.</v>
      </c>
      <c r="B255" s="19">
        <v>0</v>
      </c>
      <c r="C255" s="19" t="s">
        <v>146</v>
      </c>
      <c r="D255" s="20">
        <v>22.672090000000001</v>
      </c>
      <c r="E255" s="20">
        <v>29.146159999999998</v>
      </c>
      <c r="F255" s="20">
        <v>20.356950000000001</v>
      </c>
      <c r="G255" s="20">
        <v>20.1388</v>
      </c>
      <c r="H255" s="20">
        <v>23.181539999999998</v>
      </c>
      <c r="I255" s="20">
        <v>29.749410000000001</v>
      </c>
      <c r="J255" s="20">
        <v>21.39188</v>
      </c>
      <c r="K255" s="20">
        <v>19.453119999999998</v>
      </c>
      <c r="L255" s="55">
        <v>22.399560000000001</v>
      </c>
    </row>
    <row r="256" spans="1:12" x14ac:dyDescent="0.35">
      <c r="A256" s="19" t="str">
        <f>B228&amp;C256</f>
        <v>PENETRACION (%)Pulpo/sepia Ing.</v>
      </c>
      <c r="B256" s="19">
        <v>0</v>
      </c>
      <c r="C256" s="19" t="s">
        <v>147</v>
      </c>
      <c r="D256" s="20">
        <v>18.426369999999999</v>
      </c>
      <c r="E256" s="20">
        <v>24.315740000000002</v>
      </c>
      <c r="F256" s="20">
        <v>15.1516</v>
      </c>
      <c r="G256" s="20">
        <v>15.216010000000001</v>
      </c>
      <c r="H256" s="20">
        <v>18.275749999999999</v>
      </c>
      <c r="I256" s="20">
        <v>21.682970000000001</v>
      </c>
      <c r="J256" s="20">
        <v>15.53012</v>
      </c>
      <c r="K256" s="20">
        <v>15.89526</v>
      </c>
      <c r="L256" s="55">
        <v>18.72185</v>
      </c>
    </row>
    <row r="257" spans="1:12" x14ac:dyDescent="0.35">
      <c r="A257" s="19" t="str">
        <f>B228&amp;C257</f>
        <v>PENETRACION (%)Langostinos/Gamb.Ing</v>
      </c>
      <c r="B257" s="19">
        <v>0</v>
      </c>
      <c r="C257" s="19" t="s">
        <v>183</v>
      </c>
      <c r="D257" s="20">
        <v>17.538879999999999</v>
      </c>
      <c r="E257" s="20">
        <v>25.59825</v>
      </c>
      <c r="F257" s="20">
        <v>18.711459999999999</v>
      </c>
      <c r="G257" s="20">
        <v>17.181239999999999</v>
      </c>
      <c r="H257" s="20">
        <v>20.397570000000002</v>
      </c>
      <c r="I257" s="20">
        <v>23.802140000000001</v>
      </c>
      <c r="J257" s="20">
        <v>20.485769999999999</v>
      </c>
      <c r="K257" s="20">
        <v>16.823720000000002</v>
      </c>
      <c r="L257" s="55">
        <v>19.10727</v>
      </c>
    </row>
    <row r="258" spans="1:12" x14ac:dyDescent="0.35">
      <c r="A258" s="19" t="str">
        <f>B228&amp;C258</f>
        <v>PENETRACION (%)Otros mariscos Ing.</v>
      </c>
      <c r="B258" s="19">
        <v>0</v>
      </c>
      <c r="C258" s="19" t="s">
        <v>148</v>
      </c>
      <c r="D258" s="20">
        <v>21.292739999999998</v>
      </c>
      <c r="E258" s="20">
        <v>27.247599999999998</v>
      </c>
      <c r="F258" s="20">
        <v>20.109870000000001</v>
      </c>
      <c r="G258" s="20">
        <v>17.98066</v>
      </c>
      <c r="H258" s="20">
        <v>22.54402</v>
      </c>
      <c r="I258" s="20">
        <v>25.903220000000001</v>
      </c>
      <c r="J258" s="20">
        <v>20.270800000000001</v>
      </c>
      <c r="K258" s="20">
        <v>20.623149999999999</v>
      </c>
      <c r="L258" s="55">
        <v>20.46067</v>
      </c>
    </row>
    <row r="259" spans="1:12" x14ac:dyDescent="0.35">
      <c r="A259" s="19" t="str">
        <f>B228&amp;C259</f>
        <v>PENETRACION (%).Derivados lacteos Ing</v>
      </c>
      <c r="B259" s="19">
        <v>0</v>
      </c>
      <c r="C259" s="19" t="s">
        <v>184</v>
      </c>
      <c r="D259" s="20">
        <v>62.763330000000003</v>
      </c>
      <c r="E259" s="20">
        <v>67.916830000000004</v>
      </c>
      <c r="F259" s="20">
        <v>64.598280000000003</v>
      </c>
      <c r="G259" s="20">
        <v>62.857250000000001</v>
      </c>
      <c r="H259" s="20">
        <v>65.920940000000002</v>
      </c>
      <c r="I259" s="20">
        <v>68.394909999999996</v>
      </c>
      <c r="J259" s="20">
        <v>63.55574</v>
      </c>
      <c r="K259" s="20">
        <v>63.491059999999997</v>
      </c>
      <c r="L259" s="55">
        <v>62.264740000000003</v>
      </c>
    </row>
    <row r="260" spans="1:12" x14ac:dyDescent="0.35">
      <c r="A260" s="19" t="str">
        <f>B228&amp;C260</f>
        <v>PENETRACION (%)Mantequilla Ing.</v>
      </c>
      <c r="B260" s="19">
        <v>0</v>
      </c>
      <c r="C260" s="19" t="s">
        <v>149</v>
      </c>
      <c r="D260" s="20">
        <v>6.5876919999999997</v>
      </c>
      <c r="E260" s="20">
        <v>8.1165470000000006</v>
      </c>
      <c r="F260" s="20">
        <v>6.023263</v>
      </c>
      <c r="G260" s="20">
        <v>6.1586460000000001</v>
      </c>
      <c r="H260" s="20">
        <v>7.0732140000000001</v>
      </c>
      <c r="I260" s="20">
        <v>8.2030279999999998</v>
      </c>
      <c r="J260" s="20">
        <v>6.8235020000000004</v>
      </c>
      <c r="K260" s="20">
        <v>5.9636889999999996</v>
      </c>
      <c r="L260" s="55">
        <v>5.5269060000000003</v>
      </c>
    </row>
    <row r="261" spans="1:12" x14ac:dyDescent="0.35">
      <c r="A261" s="19" t="str">
        <f>B228&amp;C261</f>
        <v>PENETRACION (%)Postres Ing.</v>
      </c>
      <c r="B261" s="19">
        <v>0</v>
      </c>
      <c r="C261" s="19" t="s">
        <v>150</v>
      </c>
      <c r="D261" s="20">
        <v>28.97043</v>
      </c>
      <c r="E261" s="20">
        <v>34.466900000000003</v>
      </c>
      <c r="F261" s="20">
        <v>33.079909999999998</v>
      </c>
      <c r="G261" s="20">
        <v>30.4345</v>
      </c>
      <c r="H261" s="20">
        <v>31.402090000000001</v>
      </c>
      <c r="I261" s="20">
        <v>33.7423</v>
      </c>
      <c r="J261" s="20">
        <v>33.440489999999997</v>
      </c>
      <c r="K261" s="20">
        <v>31.429379999999998</v>
      </c>
      <c r="L261" s="55">
        <v>30.365400000000001</v>
      </c>
    </row>
    <row r="262" spans="1:12" x14ac:dyDescent="0.35">
      <c r="A262" s="19" t="str">
        <f>B228&amp;C262</f>
        <v>PENETRACION (%)Yogures Ing.</v>
      </c>
      <c r="B262" s="19">
        <v>0</v>
      </c>
      <c r="C262" s="19" t="s">
        <v>185</v>
      </c>
      <c r="D262" s="20">
        <v>5.0310090000000001</v>
      </c>
      <c r="E262" s="20">
        <v>5.8105089999999997</v>
      </c>
      <c r="F262" s="20">
        <v>4.706118</v>
      </c>
      <c r="G262" s="20">
        <v>4.6198119999999996</v>
      </c>
      <c r="H262" s="20">
        <v>4.6338609999999996</v>
      </c>
      <c r="I262" s="20">
        <v>6.4226520000000002</v>
      </c>
      <c r="J262" s="20">
        <v>4.3666460000000002</v>
      </c>
      <c r="K262" s="20">
        <v>5.2739459999999996</v>
      </c>
      <c r="L262" s="55">
        <v>4.7135720000000001</v>
      </c>
    </row>
    <row r="263" spans="1:12" x14ac:dyDescent="0.35">
      <c r="A263" s="19" t="str">
        <f>B228&amp;C263</f>
        <v>PENETRACION (%)Queso Ing.</v>
      </c>
      <c r="B263" s="19">
        <v>0</v>
      </c>
      <c r="C263" s="19" t="s">
        <v>151</v>
      </c>
      <c r="D263" s="20">
        <v>55.419080000000001</v>
      </c>
      <c r="E263" s="20">
        <v>61.520020000000002</v>
      </c>
      <c r="F263" s="20">
        <v>57.337209999999999</v>
      </c>
      <c r="G263" s="20">
        <v>56.16039</v>
      </c>
      <c r="H263" s="20">
        <v>60.112189999999998</v>
      </c>
      <c r="I263" s="20">
        <v>63.257869999999997</v>
      </c>
      <c r="J263" s="20">
        <v>55.719700000000003</v>
      </c>
      <c r="K263" s="20">
        <v>56.147489999999998</v>
      </c>
      <c r="L263" s="55">
        <v>57.225540000000002</v>
      </c>
    </row>
    <row r="264" spans="1:12" x14ac:dyDescent="0.35">
      <c r="A264" s="19" t="str">
        <f>B228&amp;C264</f>
        <v>PENETRACION (%).Fruta Ing.</v>
      </c>
      <c r="B264" s="19">
        <v>0</v>
      </c>
      <c r="C264" s="19" t="s">
        <v>152</v>
      </c>
      <c r="D264" s="20">
        <v>13.48094</v>
      </c>
      <c r="E264" s="20">
        <v>19.40052</v>
      </c>
      <c r="F264" s="20">
        <v>14.13748</v>
      </c>
      <c r="G264" s="20">
        <v>13.46087</v>
      </c>
      <c r="H264" s="20">
        <v>15.745699999999999</v>
      </c>
      <c r="I264" s="20">
        <v>17.322780000000002</v>
      </c>
      <c r="J264" s="20">
        <v>13.168419999999999</v>
      </c>
      <c r="K264" s="20">
        <v>13.12556</v>
      </c>
      <c r="L264" s="55">
        <v>14.054550000000001</v>
      </c>
    </row>
    <row r="265" spans="1:12" x14ac:dyDescent="0.35">
      <c r="A265" s="19" t="str">
        <f>B228&amp;C265</f>
        <v>PENETRACION (%)Fruta Fresca Ing</v>
      </c>
      <c r="B265" s="19">
        <v>0</v>
      </c>
      <c r="C265" s="19" t="s">
        <v>153</v>
      </c>
      <c r="D265" s="20">
        <v>9.668215</v>
      </c>
      <c r="E265" s="20">
        <v>14.4435</v>
      </c>
      <c r="F265" s="20">
        <v>10.33967</v>
      </c>
      <c r="G265" s="20">
        <v>10.768520000000001</v>
      </c>
      <c r="H265" s="20">
        <v>11.988060000000001</v>
      </c>
      <c r="I265" s="20">
        <v>13.60985</v>
      </c>
      <c r="J265" s="20">
        <v>10.37739</v>
      </c>
      <c r="K265" s="20">
        <v>10.725860000000001</v>
      </c>
      <c r="L265" s="55">
        <v>11.04791</v>
      </c>
    </row>
    <row r="266" spans="1:12" x14ac:dyDescent="0.35">
      <c r="A266" s="19" t="str">
        <f>B228&amp;C266</f>
        <v>PENETRACION (%)Manzana Ing.</v>
      </c>
      <c r="B266" s="19">
        <v>0</v>
      </c>
      <c r="C266" s="19" t="s">
        <v>154</v>
      </c>
      <c r="D266" s="20">
        <v>2.0258349999999998</v>
      </c>
      <c r="E266" s="20">
        <v>2.4328069999999999</v>
      </c>
      <c r="F266" s="20">
        <v>2.764453</v>
      </c>
      <c r="G266" s="20">
        <v>1.9114610000000001</v>
      </c>
      <c r="H266" s="20">
        <v>2.2202579999999998</v>
      </c>
      <c r="I266" s="20">
        <v>1.6112070000000001</v>
      </c>
      <c r="J266" s="20">
        <v>1.4342349999999999</v>
      </c>
      <c r="K266" s="20">
        <v>0.97412989999999999</v>
      </c>
      <c r="L266" s="55">
        <v>1.8738840000000001</v>
      </c>
    </row>
    <row r="267" spans="1:12" x14ac:dyDescent="0.35">
      <c r="A267" s="19" t="str">
        <f>B228&amp;C267</f>
        <v>PENETRACION (%)Platano Ing.</v>
      </c>
      <c r="B267" s="19">
        <v>0</v>
      </c>
      <c r="C267" s="19" t="s">
        <v>155</v>
      </c>
      <c r="D267" s="20">
        <v>1.185246</v>
      </c>
      <c r="E267" s="20">
        <v>1.463832</v>
      </c>
      <c r="F267" s="20">
        <v>1.3566560000000001</v>
      </c>
      <c r="G267" s="20">
        <v>0.84360559999999996</v>
      </c>
      <c r="H267" s="20">
        <v>1.360395</v>
      </c>
      <c r="I267" s="20">
        <v>1.7379990000000001</v>
      </c>
      <c r="J267" s="20">
        <v>1.3478129999999999</v>
      </c>
      <c r="K267" s="20">
        <v>1.861696</v>
      </c>
      <c r="L267" s="55">
        <v>1.2065950000000001</v>
      </c>
    </row>
    <row r="268" spans="1:12" x14ac:dyDescent="0.35">
      <c r="A268" s="19" t="str">
        <f>B228&amp;C268</f>
        <v>PENETRACION (%)Naranja/Mandarina In</v>
      </c>
      <c r="B268" s="19">
        <v>0</v>
      </c>
      <c r="C268" s="19" t="s">
        <v>186</v>
      </c>
      <c r="D268" s="20">
        <v>1.426771</v>
      </c>
      <c r="E268" s="20">
        <v>1.0514159999999999</v>
      </c>
      <c r="F268" s="20">
        <v>1.559936</v>
      </c>
      <c r="G268" s="20">
        <v>1.855361</v>
      </c>
      <c r="H268" s="20">
        <v>1.941209</v>
      </c>
      <c r="I268" s="20">
        <v>0.89313500000000001</v>
      </c>
      <c r="J268" s="20">
        <v>1.6780569999999999</v>
      </c>
      <c r="K268" s="20">
        <v>2.515873</v>
      </c>
      <c r="L268" s="55">
        <v>1.6565049999999999</v>
      </c>
    </row>
    <row r="269" spans="1:12" x14ac:dyDescent="0.35">
      <c r="A269" s="19" t="str">
        <f>B228&amp;C269</f>
        <v>PENETRACION (%)Melon/sandia Ing.</v>
      </c>
      <c r="B269" s="19">
        <v>0</v>
      </c>
      <c r="C269" s="19" t="s">
        <v>156</v>
      </c>
      <c r="D269" s="20">
        <v>1.7056500000000001</v>
      </c>
      <c r="E269" s="20">
        <v>5.4766649999999997</v>
      </c>
      <c r="F269" s="20">
        <v>1.69455</v>
      </c>
      <c r="G269" s="20">
        <v>0.52182490000000004</v>
      </c>
      <c r="H269" s="20">
        <v>2.3622930000000002</v>
      </c>
      <c r="I269" s="20">
        <v>6.2383990000000002</v>
      </c>
      <c r="J269" s="20">
        <v>1.3737490000000001</v>
      </c>
      <c r="K269" s="20">
        <v>0.99589689999999997</v>
      </c>
      <c r="L269" s="55">
        <v>2.589629</v>
      </c>
    </row>
    <row r="270" spans="1:12" x14ac:dyDescent="0.35">
      <c r="A270" s="19" t="str">
        <f>B228&amp;C270</f>
        <v>PENETRACION (%)Fresa/freson Ing.</v>
      </c>
      <c r="B270" s="19">
        <v>0</v>
      </c>
      <c r="C270" s="19" t="s">
        <v>157</v>
      </c>
      <c r="D270" s="20">
        <v>2.5883280000000002</v>
      </c>
      <c r="E270" s="20">
        <v>1.020364</v>
      </c>
      <c r="F270" s="20">
        <v>0.40965180000000001</v>
      </c>
      <c r="G270" s="20">
        <v>1.8894169999999999</v>
      </c>
      <c r="H270" s="20">
        <v>2.5864039999999999</v>
      </c>
      <c r="I270" s="20">
        <v>1.195983</v>
      </c>
      <c r="J270" s="20">
        <v>0.49719059999999998</v>
      </c>
      <c r="K270" s="20">
        <v>3.2088649999999999</v>
      </c>
      <c r="L270" s="55">
        <v>2.9013369999999998</v>
      </c>
    </row>
    <row r="271" spans="1:12" x14ac:dyDescent="0.35">
      <c r="A271" s="19" t="str">
        <f>B228&amp;C271</f>
        <v>PENETRACION (%)Pina Ing.</v>
      </c>
      <c r="B271" s="19">
        <v>0</v>
      </c>
      <c r="C271" s="19" t="s">
        <v>187</v>
      </c>
      <c r="D271" s="20">
        <v>3.7936200000000002</v>
      </c>
      <c r="E271" s="20">
        <v>4.6816089999999999</v>
      </c>
      <c r="F271" s="20">
        <v>4.7675099999999997</v>
      </c>
      <c r="G271" s="20">
        <v>4.0150889999999997</v>
      </c>
      <c r="H271" s="20">
        <v>4.682785</v>
      </c>
      <c r="I271" s="20">
        <v>5.5218309999999997</v>
      </c>
      <c r="J271" s="20">
        <v>4.3099860000000003</v>
      </c>
      <c r="K271" s="20">
        <v>3.0634429999999999</v>
      </c>
      <c r="L271" s="55">
        <v>3.9433050000000001</v>
      </c>
    </row>
    <row r="272" spans="1:12" x14ac:dyDescent="0.35">
      <c r="A272" s="19" t="str">
        <f>B228&amp;C272</f>
        <v>PENETRACION (%)Resto frutas Ing.</v>
      </c>
      <c r="B272" s="19">
        <v>0</v>
      </c>
      <c r="C272" s="19" t="s">
        <v>158</v>
      </c>
      <c r="D272" s="20">
        <v>2.558522</v>
      </c>
      <c r="E272" s="20">
        <v>5.0259229999999997</v>
      </c>
      <c r="F272" s="20">
        <v>3.9659759999999999</v>
      </c>
      <c r="G272" s="20">
        <v>3.1959939999999998</v>
      </c>
      <c r="H272" s="20">
        <v>3.646468</v>
      </c>
      <c r="I272" s="20">
        <v>4.8819790000000003</v>
      </c>
      <c r="J272" s="20">
        <v>4.023034</v>
      </c>
      <c r="K272" s="20">
        <v>3.6705260000000002</v>
      </c>
      <c r="L272" s="55">
        <v>3.8656290000000002</v>
      </c>
    </row>
    <row r="273" spans="1:12" x14ac:dyDescent="0.35">
      <c r="A273" s="19" t="str">
        <f>B228&amp;C273</f>
        <v>PENETRACION (%)Mermeladas Ing.</v>
      </c>
      <c r="B273" s="19">
        <v>0</v>
      </c>
      <c r="C273" s="19" t="s">
        <v>188</v>
      </c>
      <c r="D273" s="20">
        <v>4.64079</v>
      </c>
      <c r="E273" s="20">
        <v>6.4833340000000002</v>
      </c>
      <c r="F273" s="20">
        <v>4.7196090000000002</v>
      </c>
      <c r="G273" s="20">
        <v>5.0618819999999998</v>
      </c>
      <c r="H273" s="20">
        <v>4.9898119999999997</v>
      </c>
      <c r="I273" s="20">
        <v>5.280348</v>
      </c>
      <c r="J273" s="20">
        <v>4.8141980000000002</v>
      </c>
      <c r="K273" s="20">
        <v>3.7313239999999999</v>
      </c>
      <c r="L273" s="55">
        <v>3.9961030000000002</v>
      </c>
    </row>
    <row r="274" spans="1:12" x14ac:dyDescent="0.35">
      <c r="A274" s="19" t="str">
        <f>B228&amp;C274</f>
        <v>PENETRACION (%).Hortalizas/Verdur.Ing</v>
      </c>
      <c r="B274" s="19">
        <v>0</v>
      </c>
      <c r="C274" s="19" t="s">
        <v>189</v>
      </c>
      <c r="D274" s="20">
        <v>68.060509999999994</v>
      </c>
      <c r="E274" s="20">
        <v>74.363140000000001</v>
      </c>
      <c r="F274" s="20">
        <v>70.524959999999993</v>
      </c>
      <c r="G274" s="20">
        <v>69.542069999999995</v>
      </c>
      <c r="H274" s="20">
        <v>71.763660000000002</v>
      </c>
      <c r="I274" s="20">
        <v>74.174859999999995</v>
      </c>
      <c r="J274" s="20">
        <v>69.683030000000002</v>
      </c>
      <c r="K274" s="20">
        <v>69.2971</v>
      </c>
      <c r="L274" s="55">
        <v>70.514160000000004</v>
      </c>
    </row>
    <row r="275" spans="1:12" x14ac:dyDescent="0.35">
      <c r="A275" s="19" t="str">
        <f>B228&amp;C275</f>
        <v>PENETRACION (%)Tomates Ing.</v>
      </c>
      <c r="B275" s="19">
        <v>0</v>
      </c>
      <c r="C275" s="19" t="s">
        <v>159</v>
      </c>
      <c r="D275" s="20">
        <v>39.307519999999997</v>
      </c>
      <c r="E275" s="20">
        <v>49.88503</v>
      </c>
      <c r="F275" s="20">
        <v>41.673870000000001</v>
      </c>
      <c r="G275" s="20">
        <v>39.829279999999997</v>
      </c>
      <c r="H275" s="20">
        <v>44.3797</v>
      </c>
      <c r="I275" s="20">
        <v>51.077120000000001</v>
      </c>
      <c r="J275" s="20">
        <v>41.814210000000003</v>
      </c>
      <c r="K275" s="20">
        <v>42.406309999999998</v>
      </c>
      <c r="L275" s="55">
        <v>42.124339999999997</v>
      </c>
    </row>
    <row r="276" spans="1:12" x14ac:dyDescent="0.35">
      <c r="A276" s="19" t="str">
        <f>B228&amp;C276</f>
        <v>PENETRACION (%)Judías verdes Ing.</v>
      </c>
      <c r="B276" s="19">
        <v>0</v>
      </c>
      <c r="C276" s="19" t="s">
        <v>190</v>
      </c>
      <c r="D276" s="20">
        <v>3.2230370000000002</v>
      </c>
      <c r="E276" s="20">
        <v>3.5697950000000001</v>
      </c>
      <c r="F276" s="20">
        <v>4.3912740000000001</v>
      </c>
      <c r="G276" s="20">
        <v>4.1972490000000002</v>
      </c>
      <c r="H276" s="20">
        <v>2.8446920000000002</v>
      </c>
      <c r="I276" s="20">
        <v>5.0262330000000004</v>
      </c>
      <c r="J276" s="20">
        <v>3.3209430000000002</v>
      </c>
      <c r="K276" s="20">
        <v>3.9102640000000002</v>
      </c>
      <c r="L276" s="55">
        <v>3.6858409999999999</v>
      </c>
    </row>
    <row r="277" spans="1:12" x14ac:dyDescent="0.35">
      <c r="A277" s="19" t="str">
        <f>B228&amp;C277</f>
        <v>PENETRACION (%)Patatas Ing.</v>
      </c>
      <c r="B277" s="19">
        <v>0</v>
      </c>
      <c r="C277" s="19" t="s">
        <v>160</v>
      </c>
      <c r="D277" s="20">
        <v>60.1098</v>
      </c>
      <c r="E277" s="20">
        <v>65.193759999999997</v>
      </c>
      <c r="F277" s="20">
        <v>60.007739999999998</v>
      </c>
      <c r="G277" s="20">
        <v>59.606400000000001</v>
      </c>
      <c r="H277" s="20">
        <v>61.001550000000002</v>
      </c>
      <c r="I277" s="20">
        <v>65.558859999999996</v>
      </c>
      <c r="J277" s="20">
        <v>60.269280000000002</v>
      </c>
      <c r="K277" s="20">
        <v>58.091540000000002</v>
      </c>
      <c r="L277" s="55">
        <v>60.641350000000003</v>
      </c>
    </row>
    <row r="278" spans="1:12" x14ac:dyDescent="0.35">
      <c r="A278" s="19" t="str">
        <f>B228&amp;C278</f>
        <v>PENETRACION (%)Cebollas Ing.</v>
      </c>
      <c r="B278" s="19">
        <v>0</v>
      </c>
      <c r="C278" s="19" t="s">
        <v>161</v>
      </c>
      <c r="D278" s="20">
        <v>40.727020000000003</v>
      </c>
      <c r="E278" s="20">
        <v>47.48312</v>
      </c>
      <c r="F278" s="20">
        <v>43.009889999999999</v>
      </c>
      <c r="G278" s="20">
        <v>41.084699999999998</v>
      </c>
      <c r="H278" s="20">
        <v>46.619669999999999</v>
      </c>
      <c r="I278" s="20">
        <v>51.48856</v>
      </c>
      <c r="J278" s="20">
        <v>43.162140000000001</v>
      </c>
      <c r="K278" s="20">
        <v>43.556379999999997</v>
      </c>
      <c r="L278" s="55">
        <v>43.800989999999999</v>
      </c>
    </row>
    <row r="279" spans="1:12" x14ac:dyDescent="0.35">
      <c r="A279" s="19" t="str">
        <f>B228&amp;C279</f>
        <v>PENETRACION (%)Pimientos Ing.</v>
      </c>
      <c r="B279" s="19">
        <v>0</v>
      </c>
      <c r="C279" s="19" t="s">
        <v>162</v>
      </c>
      <c r="D279" s="20">
        <v>22.567219999999999</v>
      </c>
      <c r="E279" s="20">
        <v>28.968139999999998</v>
      </c>
      <c r="F279" s="20">
        <v>23.620259999999998</v>
      </c>
      <c r="G279" s="20">
        <v>24.135110000000001</v>
      </c>
      <c r="H279" s="20">
        <v>26.0456</v>
      </c>
      <c r="I279" s="20">
        <v>30.473880000000001</v>
      </c>
      <c r="J279" s="20">
        <v>24.695509999999999</v>
      </c>
      <c r="K279" s="20">
        <v>22.513929999999998</v>
      </c>
      <c r="L279" s="55">
        <v>23.402239999999999</v>
      </c>
    </row>
    <row r="280" spans="1:12" x14ac:dyDescent="0.35">
      <c r="A280" s="19" t="str">
        <f>B228&amp;C280</f>
        <v>PENETRACION (%)Lechugas Ing.</v>
      </c>
      <c r="B280" s="19">
        <v>0</v>
      </c>
      <c r="C280" s="19" t="s">
        <v>163</v>
      </c>
      <c r="D280" s="20">
        <v>43.121220000000001</v>
      </c>
      <c r="E280" s="20">
        <v>50.037010000000002</v>
      </c>
      <c r="F280" s="20">
        <v>44.925199999999997</v>
      </c>
      <c r="G280" s="20">
        <v>40.31906</v>
      </c>
      <c r="H280" s="20">
        <v>47.385060000000003</v>
      </c>
      <c r="I280" s="20">
        <v>50.505749999999999</v>
      </c>
      <c r="J280" s="20">
        <v>44.401499999999999</v>
      </c>
      <c r="K280" s="20">
        <v>44.522739999999999</v>
      </c>
      <c r="L280" s="55">
        <v>43.466760000000001</v>
      </c>
    </row>
    <row r="281" spans="1:12" x14ac:dyDescent="0.35">
      <c r="A281" s="19" t="str">
        <f>B228&amp;C281</f>
        <v>PENETRACION (%)Setas Ing.</v>
      </c>
      <c r="B281" s="19">
        <v>0</v>
      </c>
      <c r="C281" s="19" t="s">
        <v>164</v>
      </c>
      <c r="D281" s="20">
        <v>21.29082</v>
      </c>
      <c r="E281" s="20">
        <v>27.671949999999999</v>
      </c>
      <c r="F281" s="20">
        <v>23.998419999999999</v>
      </c>
      <c r="G281" s="20">
        <v>22.25177</v>
      </c>
      <c r="H281" s="20">
        <v>22.097580000000001</v>
      </c>
      <c r="I281" s="20">
        <v>27.84442</v>
      </c>
      <c r="J281" s="20">
        <v>21.482959999999999</v>
      </c>
      <c r="K281" s="20">
        <v>21.360510000000001</v>
      </c>
      <c r="L281" s="55">
        <v>21.552230000000002</v>
      </c>
    </row>
    <row r="282" spans="1:12" x14ac:dyDescent="0.35">
      <c r="A282" s="19" t="str">
        <f>B228&amp;C282</f>
        <v>PENETRACION (%)Esparragos Ing.</v>
      </c>
      <c r="B282" s="19">
        <v>0</v>
      </c>
      <c r="C282" s="19" t="s">
        <v>165</v>
      </c>
      <c r="D282" s="20">
        <v>5.3238510000000003</v>
      </c>
      <c r="E282" s="20">
        <v>7.6754009999999999</v>
      </c>
      <c r="F282" s="20">
        <v>5.8133679999999996</v>
      </c>
      <c r="G282" s="20">
        <v>5.3094780000000004</v>
      </c>
      <c r="H282" s="20">
        <v>4.1965380000000003</v>
      </c>
      <c r="I282" s="20">
        <v>6.1326429999999998</v>
      </c>
      <c r="J282" s="20">
        <v>4.2389349999999997</v>
      </c>
      <c r="K282" s="20">
        <v>4.3809659999999999</v>
      </c>
      <c r="L282" s="55">
        <v>5.1753309999999999</v>
      </c>
    </row>
    <row r="283" spans="1:12" x14ac:dyDescent="0.35">
      <c r="A283" s="19" t="str">
        <f>B228&amp;C283</f>
        <v>PENETRACION (%)Otras hortalizas Ing.</v>
      </c>
      <c r="B283" s="19">
        <v>0</v>
      </c>
      <c r="C283" s="19" t="s">
        <v>166</v>
      </c>
      <c r="D283" s="20">
        <v>37.736649999999997</v>
      </c>
      <c r="E283" s="20">
        <v>42.679949999999998</v>
      </c>
      <c r="F283" s="20">
        <v>40.002719999999997</v>
      </c>
      <c r="G283" s="20">
        <v>37.596580000000003</v>
      </c>
      <c r="H283" s="20">
        <v>41.015009999999997</v>
      </c>
      <c r="I283" s="20">
        <v>43.59093</v>
      </c>
      <c r="J283" s="20">
        <v>38.910150000000002</v>
      </c>
      <c r="K283" s="20">
        <v>40.74512</v>
      </c>
      <c r="L283" s="55">
        <v>39.603560000000002</v>
      </c>
    </row>
    <row r="284" spans="1:12" x14ac:dyDescent="0.35">
      <c r="A284" s="19" t="str">
        <f>B228&amp;C284</f>
        <v>PENETRACION (%).Aceite alino Ing.</v>
      </c>
      <c r="B284" s="19">
        <v>0</v>
      </c>
      <c r="C284" s="19" t="s">
        <v>191</v>
      </c>
      <c r="D284" s="20">
        <v>21.443269999999998</v>
      </c>
      <c r="E284" s="20">
        <v>30.914549999999998</v>
      </c>
      <c r="F284" s="20">
        <v>25.44238</v>
      </c>
      <c r="G284" s="20">
        <v>23.51417</v>
      </c>
      <c r="H284" s="20">
        <v>26.11121</v>
      </c>
      <c r="I284" s="20">
        <v>30.718039999999998</v>
      </c>
      <c r="J284" s="20">
        <v>26.273800000000001</v>
      </c>
      <c r="K284" s="20">
        <v>23.136299999999999</v>
      </c>
      <c r="L284" s="55">
        <v>24.64377</v>
      </c>
    </row>
    <row r="285" spans="1:12" x14ac:dyDescent="0.35">
      <c r="A285" s="19" t="str">
        <f>B228&amp;C285</f>
        <v>PENETRACION (%)Aceite oliva Ing.</v>
      </c>
      <c r="B285" s="19">
        <v>0</v>
      </c>
      <c r="C285" s="19" t="s">
        <v>266</v>
      </c>
      <c r="D285" s="20">
        <v>11.434699999999999</v>
      </c>
      <c r="E285" s="20">
        <v>19.127130000000001</v>
      </c>
      <c r="F285" s="20">
        <v>14.680809999999999</v>
      </c>
      <c r="G285" s="20">
        <v>11.73742</v>
      </c>
      <c r="H285" s="20">
        <v>15.42801</v>
      </c>
      <c r="I285" s="20">
        <v>18.186869999999999</v>
      </c>
      <c r="J285" s="20">
        <v>14.225770000000001</v>
      </c>
      <c r="K285" s="20">
        <v>12.081619999999999</v>
      </c>
      <c r="L285" s="55">
        <v>13.52664</v>
      </c>
    </row>
    <row r="286" spans="1:12" x14ac:dyDescent="0.35">
      <c r="A286" s="19" t="str">
        <f>B228&amp;C286</f>
        <v>PENETRACION (%)Resto aceite Ing.</v>
      </c>
      <c r="B286" s="19">
        <v>0</v>
      </c>
      <c r="C286" s="19" t="s">
        <v>267</v>
      </c>
      <c r="D286" s="20">
        <v>14.148820000000001</v>
      </c>
      <c r="E286" s="20">
        <v>20.43712</v>
      </c>
      <c r="F286" s="20">
        <v>16.458410000000001</v>
      </c>
      <c r="G286" s="20">
        <v>16.113119999999999</v>
      </c>
      <c r="H286" s="20">
        <v>16.423390000000001</v>
      </c>
      <c r="I286" s="20">
        <v>20.148260000000001</v>
      </c>
      <c r="J286" s="20">
        <v>17.004370000000002</v>
      </c>
      <c r="K286" s="20">
        <v>15.530670000000001</v>
      </c>
      <c r="L286" s="55">
        <v>15.4078</v>
      </c>
    </row>
    <row r="287" spans="1:12" x14ac:dyDescent="0.35">
      <c r="A287" s="19" t="str">
        <f>B228&amp;C287</f>
        <v>PENETRACION (%).Pan Ing.</v>
      </c>
      <c r="B287" s="19">
        <v>0</v>
      </c>
      <c r="C287" s="19" t="s">
        <v>167</v>
      </c>
      <c r="D287" s="20">
        <v>71.436019999999999</v>
      </c>
      <c r="E287" s="20">
        <v>78.233620000000002</v>
      </c>
      <c r="F287" s="20">
        <v>74.719660000000005</v>
      </c>
      <c r="G287" s="20">
        <v>73.13082</v>
      </c>
      <c r="H287" s="20">
        <v>73.922200000000004</v>
      </c>
      <c r="I287" s="20">
        <v>77.675650000000005</v>
      </c>
      <c r="J287" s="20">
        <v>73.788349999999994</v>
      </c>
      <c r="K287" s="20">
        <v>74.287989999999994</v>
      </c>
      <c r="L287" s="55">
        <v>73.875919999999994</v>
      </c>
    </row>
    <row r="288" spans="1:12" x14ac:dyDescent="0.35">
      <c r="A288" s="19" t="str">
        <f>B228&amp;C288</f>
        <v>PENETRACION (%).Pastas Ing.</v>
      </c>
      <c r="B288" s="19">
        <v>0</v>
      </c>
      <c r="C288" s="19" t="s">
        <v>168</v>
      </c>
      <c r="D288" s="20">
        <v>17.7484</v>
      </c>
      <c r="E288" s="20">
        <v>23.309979999999999</v>
      </c>
      <c r="F288" s="20">
        <v>20.162939999999999</v>
      </c>
      <c r="G288" s="20">
        <v>21.62538</v>
      </c>
      <c r="H288" s="20">
        <v>21.323540000000001</v>
      </c>
      <c r="I288" s="20">
        <v>23.74588</v>
      </c>
      <c r="J288" s="20">
        <v>20.421389999999999</v>
      </c>
      <c r="K288" s="20">
        <v>22.401209999999999</v>
      </c>
      <c r="L288" s="55">
        <v>22.081420000000001</v>
      </c>
    </row>
    <row r="289" spans="1:12" x14ac:dyDescent="0.35">
      <c r="A289" s="19" t="str">
        <f>B228&amp;C289</f>
        <v>PENETRACION (%).Arroz Ing.</v>
      </c>
      <c r="B289" s="19">
        <v>0</v>
      </c>
      <c r="C289" s="19" t="s">
        <v>169</v>
      </c>
      <c r="D289" s="20">
        <v>26.833960000000001</v>
      </c>
      <c r="E289" s="20">
        <v>33.476309999999998</v>
      </c>
      <c r="F289" s="20">
        <v>28.649239999999999</v>
      </c>
      <c r="G289" s="20">
        <v>30.121479999999998</v>
      </c>
      <c r="H289" s="20">
        <v>33.176990000000004</v>
      </c>
      <c r="I289" s="20">
        <v>34.114049999999999</v>
      </c>
      <c r="J289" s="20">
        <v>30.395209999999999</v>
      </c>
      <c r="K289" s="20">
        <v>27.743379999999998</v>
      </c>
      <c r="L289" s="55">
        <v>29.379539999999999</v>
      </c>
    </row>
    <row r="290" spans="1:12" x14ac:dyDescent="0.35">
      <c r="A290" s="19" t="str">
        <f>B228&amp;C290</f>
        <v>PENETRACION (%).Legumbres Ing.</v>
      </c>
      <c r="B290" s="19">
        <v>0</v>
      </c>
      <c r="C290" s="19" t="s">
        <v>170</v>
      </c>
      <c r="D290" s="20">
        <v>6.1256190000000004</v>
      </c>
      <c r="E290" s="20">
        <v>8.0825119999999995</v>
      </c>
      <c r="F290" s="20">
        <v>10.188280000000001</v>
      </c>
      <c r="G290" s="20">
        <v>9.6102070000000008</v>
      </c>
      <c r="H290" s="20">
        <v>8.5643650000000004</v>
      </c>
      <c r="I290" s="20">
        <v>9.1392740000000003</v>
      </c>
      <c r="J290" s="20">
        <v>10.871560000000001</v>
      </c>
      <c r="K290" s="20">
        <v>9.5907809999999998</v>
      </c>
      <c r="L290" s="55">
        <v>7.123837</v>
      </c>
    </row>
    <row r="291" spans="1:12" x14ac:dyDescent="0.35">
      <c r="A291" s="19" t="str">
        <f>B228&amp;C291</f>
        <v>PENETRACION (%)BATIDOS</v>
      </c>
      <c r="B291" s="19">
        <v>0</v>
      </c>
      <c r="C291" s="19" t="s">
        <v>268</v>
      </c>
      <c r="D291" s="20">
        <v>7.8056400000000004</v>
      </c>
      <c r="E291" s="20">
        <v>12.024190000000001</v>
      </c>
      <c r="F291" s="20">
        <v>7.0387399999999998</v>
      </c>
      <c r="G291" s="20">
        <v>6.1772499999999999</v>
      </c>
      <c r="H291" s="20">
        <v>7.7328580000000002</v>
      </c>
      <c r="I291" s="20">
        <v>11.502509999999999</v>
      </c>
      <c r="J291" s="20">
        <v>6.0960789999999996</v>
      </c>
      <c r="K291" s="20">
        <v>6.5418139999999996</v>
      </c>
      <c r="L291" s="55">
        <v>7.7966949999999997</v>
      </c>
    </row>
    <row r="292" spans="1:12" x14ac:dyDescent="0.35">
      <c r="A292" s="19" t="str">
        <f>B228&amp;C292</f>
        <v>PENETRACION (%)HELADOS</v>
      </c>
      <c r="B292" s="19">
        <v>0</v>
      </c>
      <c r="C292" s="19" t="s">
        <v>269</v>
      </c>
      <c r="D292" s="20">
        <v>33.428199999999997</v>
      </c>
      <c r="E292" s="20">
        <v>46.392870000000002</v>
      </c>
      <c r="F292" s="20">
        <v>19.40333</v>
      </c>
      <c r="G292" s="20">
        <v>16.748709999999999</v>
      </c>
      <c r="H292" s="20">
        <v>38.35774</v>
      </c>
      <c r="I292" s="20">
        <v>47.948210000000003</v>
      </c>
      <c r="J292" s="20">
        <v>19.51849</v>
      </c>
      <c r="K292" s="20">
        <v>20.522400000000001</v>
      </c>
      <c r="L292" s="55">
        <v>38.403460000000003</v>
      </c>
    </row>
    <row r="293" spans="1:12" x14ac:dyDescent="0.35">
      <c r="A293" s="19" t="str">
        <f>B228&amp;C293</f>
        <v>PENETRACION (%)GALLETAS</v>
      </c>
      <c r="B293" s="19">
        <v>0</v>
      </c>
      <c r="C293" s="19" t="s">
        <v>270</v>
      </c>
      <c r="D293" s="20">
        <v>6.9066869999999998</v>
      </c>
      <c r="E293" s="20">
        <v>8.3750440000000008</v>
      </c>
      <c r="F293" s="20">
        <v>8.2210830000000001</v>
      </c>
      <c r="G293" s="20">
        <v>8.1335840000000008</v>
      </c>
      <c r="H293" s="20">
        <v>7.4835940000000001</v>
      </c>
      <c r="I293" s="20">
        <v>8.6923189999999995</v>
      </c>
      <c r="J293" s="20">
        <v>7.7717510000000001</v>
      </c>
      <c r="K293" s="20">
        <v>8.4030260000000006</v>
      </c>
      <c r="L293" s="55">
        <v>6.966081</v>
      </c>
    </row>
    <row r="294" spans="1:12" x14ac:dyDescent="0.35">
      <c r="A294" s="19" t="str">
        <f>B228&amp;C294</f>
        <v>PENETRACION (%)BOLLERÍA</v>
      </c>
      <c r="B294" s="19">
        <v>0</v>
      </c>
      <c r="C294" s="19" t="s">
        <v>271</v>
      </c>
      <c r="D294" s="20">
        <v>32.959710000000001</v>
      </c>
      <c r="E294" s="20">
        <v>37.979379999999999</v>
      </c>
      <c r="F294" s="20">
        <v>37.744680000000002</v>
      </c>
      <c r="G294" s="20">
        <v>37.571159999999999</v>
      </c>
      <c r="H294" s="20">
        <v>35.22457</v>
      </c>
      <c r="I294" s="20">
        <v>38.641300000000001</v>
      </c>
      <c r="J294" s="20">
        <v>36.787100000000002</v>
      </c>
      <c r="K294" s="20">
        <v>38.985199999999999</v>
      </c>
      <c r="L294" s="55">
        <v>35.456919999999997</v>
      </c>
    </row>
    <row r="295" spans="1:12" x14ac:dyDescent="0.35">
      <c r="A295" s="19" t="str">
        <f>B228&amp;C295</f>
        <v>PENETRACION (%)BOLLERIA SALADA</v>
      </c>
      <c r="B295" s="19">
        <v>0</v>
      </c>
      <c r="C295" s="19" t="s">
        <v>272</v>
      </c>
      <c r="D295" s="20">
        <v>3.9149660000000002</v>
      </c>
      <c r="E295" s="20">
        <v>5.5266270000000004</v>
      </c>
      <c r="F295" s="20">
        <v>4.4748200000000002</v>
      </c>
      <c r="G295" s="20">
        <v>4.3632770000000001</v>
      </c>
      <c r="H295" s="20">
        <v>3.9284840000000001</v>
      </c>
      <c r="I295" s="20">
        <v>5.7545190000000002</v>
      </c>
      <c r="J295" s="20">
        <v>4.7545080000000004</v>
      </c>
      <c r="K295" s="20">
        <v>4.408029</v>
      </c>
      <c r="L295" s="55">
        <v>4.9965190000000002</v>
      </c>
    </row>
    <row r="296" spans="1:12" x14ac:dyDescent="0.35">
      <c r="A296" s="19" t="str">
        <f>B228&amp;C296</f>
        <v>PENETRACION (%)BOLLERIA DULCE</v>
      </c>
      <c r="B296" s="19">
        <v>0</v>
      </c>
      <c r="C296" s="19" t="s">
        <v>273</v>
      </c>
      <c r="D296" s="20">
        <v>31.626639999999998</v>
      </c>
      <c r="E296" s="20">
        <v>36.216369999999998</v>
      </c>
      <c r="F296" s="20">
        <v>36.88496</v>
      </c>
      <c r="G296" s="20">
        <v>36.478859999999997</v>
      </c>
      <c r="H296" s="20">
        <v>34.395009999999999</v>
      </c>
      <c r="I296" s="20">
        <v>37.425080000000001</v>
      </c>
      <c r="J296" s="20">
        <v>35.88053</v>
      </c>
      <c r="K296" s="20">
        <v>38.067729999999997</v>
      </c>
      <c r="L296" s="55">
        <v>34.204479999999997</v>
      </c>
    </row>
    <row r="297" spans="1:12" x14ac:dyDescent="0.35">
      <c r="A297" s="19" t="str">
        <f>B228&amp;C297</f>
        <v>PENETRACION (%)PAL.PAN+BARRIT+TORTIT</v>
      </c>
      <c r="B297" s="19">
        <v>0</v>
      </c>
      <c r="C297" s="19" t="s">
        <v>274</v>
      </c>
      <c r="D297" s="20">
        <v>3.4905970000000002</v>
      </c>
      <c r="E297" s="20">
        <v>4.8549319999999998</v>
      </c>
      <c r="F297" s="20">
        <v>3.587936</v>
      </c>
      <c r="G297" s="20">
        <v>4.6553170000000001</v>
      </c>
      <c r="H297" s="20">
        <v>3.7059519999999999</v>
      </c>
      <c r="I297" s="20">
        <v>5.683109</v>
      </c>
      <c r="J297" s="20">
        <v>4.4808560000000002</v>
      </c>
      <c r="K297" s="20">
        <v>4.3289429999999998</v>
      </c>
      <c r="L297" s="55">
        <v>3.9823490000000001</v>
      </c>
    </row>
    <row r="298" spans="1:12" x14ac:dyDescent="0.35">
      <c r="A298" s="19" t="str">
        <f>B228&amp;C298</f>
        <v>PENETRACION (%)PALITOS PAN</v>
      </c>
      <c r="B298" s="19">
        <v>0</v>
      </c>
      <c r="C298" s="19" t="s">
        <v>275</v>
      </c>
      <c r="D298" s="20">
        <v>2.049995</v>
      </c>
      <c r="E298" s="20">
        <v>3.0507810000000002</v>
      </c>
      <c r="F298" s="20">
        <v>2.2358709999999999</v>
      </c>
      <c r="G298" s="20">
        <v>2.8943859999999999</v>
      </c>
      <c r="H298" s="20">
        <v>2.3372999999999999</v>
      </c>
      <c r="I298" s="20">
        <v>3.6827350000000001</v>
      </c>
      <c r="J298" s="20">
        <v>2.9350109999999998</v>
      </c>
      <c r="K298" s="20">
        <v>2.4747840000000001</v>
      </c>
      <c r="L298" s="55">
        <v>2.505522</v>
      </c>
    </row>
    <row r="299" spans="1:12" x14ac:dyDescent="0.35">
      <c r="A299" s="19" t="str">
        <f>B228&amp;C299</f>
        <v>PENETRACION (%)TORTITAS</v>
      </c>
      <c r="B299" s="19">
        <v>0</v>
      </c>
      <c r="C299" s="19" t="s">
        <v>276</v>
      </c>
      <c r="D299" s="20">
        <v>1.0603009999999999</v>
      </c>
      <c r="E299" s="20">
        <v>1.6271199999999999</v>
      </c>
      <c r="F299" s="20">
        <v>0.93526509999999996</v>
      </c>
      <c r="G299" s="20">
        <v>1.105966</v>
      </c>
      <c r="H299" s="20">
        <v>0.99177510000000002</v>
      </c>
      <c r="I299" s="20">
        <v>1.4323900000000001</v>
      </c>
      <c r="J299" s="20">
        <v>1.1548339999999999</v>
      </c>
      <c r="K299" s="20">
        <v>1.4663809999999999</v>
      </c>
      <c r="L299" s="55">
        <v>1.1891</v>
      </c>
    </row>
    <row r="300" spans="1:12" x14ac:dyDescent="0.35">
      <c r="A300" s="19" t="str">
        <f>B228&amp;C300</f>
        <v>PENETRACION (%)BARRITAS</v>
      </c>
      <c r="B300" s="19">
        <v>0</v>
      </c>
      <c r="C300" s="19" t="s">
        <v>277</v>
      </c>
      <c r="D300" s="20">
        <v>0.76755090000000004</v>
      </c>
      <c r="E300" s="20">
        <v>1.0048859999999999</v>
      </c>
      <c r="F300" s="20">
        <v>0.68329740000000005</v>
      </c>
      <c r="G300" s="20">
        <v>1.186202</v>
      </c>
      <c r="H300" s="20">
        <v>0.91491920000000004</v>
      </c>
      <c r="I300" s="20">
        <v>1.300413</v>
      </c>
      <c r="J300" s="20">
        <v>0.90406059999999999</v>
      </c>
      <c r="K300" s="20">
        <v>0.79533089999999995</v>
      </c>
      <c r="L300" s="55">
        <v>0.63558440000000005</v>
      </c>
    </row>
    <row r="301" spans="1:12" x14ac:dyDescent="0.35">
      <c r="A301" s="19" t="str">
        <f>B228&amp;C301</f>
        <v>PENETRACION (%).Resto productos Ing.</v>
      </c>
      <c r="B301" s="19">
        <v>0</v>
      </c>
      <c r="C301" s="19" t="s">
        <v>175</v>
      </c>
      <c r="D301" s="20">
        <v>64.834199999999996</v>
      </c>
      <c r="E301" s="20">
        <v>72.715990000000005</v>
      </c>
      <c r="F301" s="20">
        <v>69.318700000000007</v>
      </c>
      <c r="G301" s="20">
        <v>67.571719999999999</v>
      </c>
      <c r="H301" s="20">
        <v>69.987530000000007</v>
      </c>
      <c r="I301" s="20">
        <v>73.889049999999997</v>
      </c>
      <c r="J301" s="20">
        <v>69.393649999999994</v>
      </c>
      <c r="K301" s="20">
        <v>68.305250000000001</v>
      </c>
      <c r="L301" s="55">
        <v>68.086879999999994</v>
      </c>
    </row>
    <row r="302" spans="1:12" x14ac:dyDescent="0.35">
      <c r="A302" s="19" t="str">
        <f>B228&amp;C302</f>
        <v>PENETRACION (%)Platos Base Huevos</v>
      </c>
      <c r="B302" s="19">
        <v>0</v>
      </c>
      <c r="C302" s="19" t="s">
        <v>255</v>
      </c>
      <c r="D302" s="20">
        <v>45.803910000000002</v>
      </c>
      <c r="E302" s="20">
        <v>53.205399999999997</v>
      </c>
      <c r="F302" s="20">
        <v>48.762140000000002</v>
      </c>
      <c r="G302" s="20">
        <v>45.690130000000003</v>
      </c>
      <c r="H302" s="20">
        <v>49.848709999999997</v>
      </c>
      <c r="I302" s="20">
        <v>55.932279999999999</v>
      </c>
      <c r="J302" s="20">
        <v>48.05341</v>
      </c>
      <c r="K302" s="20">
        <v>45.824390000000001</v>
      </c>
      <c r="L302" s="55">
        <v>48.500079999999997</v>
      </c>
    </row>
    <row r="303" spans="1:12" x14ac:dyDescent="0.35">
      <c r="A303" s="19" t="str">
        <f>B303&amp;C303</f>
        <v>FRECUENCIA COMPRA (Actos).T.Alimentos TOTAL ING</v>
      </c>
      <c r="B303" s="19" t="s">
        <v>119</v>
      </c>
      <c r="C303" s="19" t="s">
        <v>176</v>
      </c>
      <c r="D303" s="20">
        <v>12.94695244138914</v>
      </c>
      <c r="E303" s="20">
        <v>17.992729914122155</v>
      </c>
      <c r="F303" s="20">
        <v>12.887991723758994</v>
      </c>
      <c r="G303" s="20">
        <v>12.818213934549995</v>
      </c>
      <c r="H303" s="20">
        <v>13.399949270192199</v>
      </c>
      <c r="I303" s="20">
        <v>17.915939349316389</v>
      </c>
      <c r="J303" s="20">
        <v>12.75602009631865</v>
      </c>
      <c r="K303" s="20">
        <v>12.573707435487103</v>
      </c>
      <c r="L303" s="55">
        <v>13.207599935061195</v>
      </c>
    </row>
    <row r="304" spans="1:12" x14ac:dyDescent="0.35">
      <c r="A304" s="19" t="str">
        <f>B303&amp;C304</f>
        <v>FRECUENCIA COMPRA (Actos).T.Carne Ing.</v>
      </c>
      <c r="B304" s="19">
        <v>0</v>
      </c>
      <c r="C304" s="19" t="s">
        <v>126</v>
      </c>
      <c r="D304" s="20">
        <v>6.7180633013508322</v>
      </c>
      <c r="E304" s="20">
        <v>8.6495453130401998</v>
      </c>
      <c r="F304" s="20">
        <v>6.7250994266373523</v>
      </c>
      <c r="G304" s="20">
        <v>6.4547601749409313</v>
      </c>
      <c r="H304" s="20">
        <v>6.7346370975296033</v>
      </c>
      <c r="I304" s="20">
        <v>8.3523135103864234</v>
      </c>
      <c r="J304" s="20">
        <v>6.4318497289628045</v>
      </c>
      <c r="K304" s="20">
        <v>6.0801162947261824</v>
      </c>
      <c r="L304" s="55">
        <v>6.6095045218462714</v>
      </c>
    </row>
    <row r="305" spans="1:12" x14ac:dyDescent="0.35">
      <c r="A305" s="19" t="str">
        <f>B303&amp;C305</f>
        <v>FRECUENCIA COMPRA (Actos)T.Carne Fresca Ing</v>
      </c>
      <c r="B305" s="19">
        <v>0</v>
      </c>
      <c r="C305" s="19" t="s">
        <v>127</v>
      </c>
      <c r="D305" s="20">
        <v>5.6998343206714051</v>
      </c>
      <c r="E305" s="20">
        <v>7.2486932364178056</v>
      </c>
      <c r="F305" s="20">
        <v>5.8413447687529612</v>
      </c>
      <c r="G305" s="20">
        <v>5.462656595546143</v>
      </c>
      <c r="H305" s="20">
        <v>5.796297856536138</v>
      </c>
      <c r="I305" s="20">
        <v>7.2606464849570509</v>
      </c>
      <c r="J305" s="20">
        <v>5.5865560824305076</v>
      </c>
      <c r="K305" s="20">
        <v>5.3410816417298488</v>
      </c>
      <c r="L305" s="55">
        <v>5.774884604989901</v>
      </c>
    </row>
    <row r="306" spans="1:12" x14ac:dyDescent="0.35">
      <c r="A306" s="19" t="str">
        <f>B303&amp;C306</f>
        <v>FRECUENCIA COMPRA (Actos)Ternera Ing.</v>
      </c>
      <c r="B306" s="19">
        <v>0</v>
      </c>
      <c r="C306" s="19" t="s">
        <v>128</v>
      </c>
      <c r="D306" s="20">
        <v>3.2420766479147654</v>
      </c>
      <c r="E306" s="20">
        <v>4.054088434724477</v>
      </c>
      <c r="F306" s="20">
        <v>3.5388449206443777</v>
      </c>
      <c r="G306" s="20">
        <v>3.2620661992434798</v>
      </c>
      <c r="H306" s="20">
        <v>3.3714686774819658</v>
      </c>
      <c r="I306" s="20">
        <v>3.8720582625851505</v>
      </c>
      <c r="J306" s="20">
        <v>3.3627214520483095</v>
      </c>
      <c r="K306" s="20">
        <v>3.0529000954984951</v>
      </c>
      <c r="L306" s="55">
        <v>3.4705826468067866</v>
      </c>
    </row>
    <row r="307" spans="1:12" x14ac:dyDescent="0.35">
      <c r="A307" s="19" t="str">
        <f>B303&amp;C307</f>
        <v>FRECUENCIA COMPRA (Actos)Pollo Ing.</v>
      </c>
      <c r="B307" s="19">
        <v>0</v>
      </c>
      <c r="C307" s="19" t="s">
        <v>129</v>
      </c>
      <c r="D307" s="20">
        <v>3.4120502354827824</v>
      </c>
      <c r="E307" s="20">
        <v>4.0141651045350182</v>
      </c>
      <c r="F307" s="20">
        <v>3.3153754013336627</v>
      </c>
      <c r="G307" s="20">
        <v>3.2161921854977238</v>
      </c>
      <c r="H307" s="20">
        <v>3.4361063583705933</v>
      </c>
      <c r="I307" s="20">
        <v>4.1235018650112991</v>
      </c>
      <c r="J307" s="20">
        <v>3.2970214895345857</v>
      </c>
      <c r="K307" s="20">
        <v>3.2321717283517581</v>
      </c>
      <c r="L307" s="55">
        <v>3.3096494238428522</v>
      </c>
    </row>
    <row r="308" spans="1:12" x14ac:dyDescent="0.35">
      <c r="A308" s="19" t="str">
        <f>B303&amp;C308</f>
        <v>FRECUENCIA COMPRA (Actos)Porcino Ing.</v>
      </c>
      <c r="B308" s="19">
        <v>0</v>
      </c>
      <c r="C308" s="19" t="s">
        <v>130</v>
      </c>
      <c r="D308" s="20">
        <v>2.6725729821211837</v>
      </c>
      <c r="E308" s="20">
        <v>3.1974884526773923</v>
      </c>
      <c r="F308" s="20">
        <v>2.6649954634393311</v>
      </c>
      <c r="G308" s="20">
        <v>2.5761419640635759</v>
      </c>
      <c r="H308" s="20">
        <v>2.5372362173568979</v>
      </c>
      <c r="I308" s="20">
        <v>3.0752064576218565</v>
      </c>
      <c r="J308" s="20">
        <v>2.4320110242819313</v>
      </c>
      <c r="K308" s="20">
        <v>2.57457646092992</v>
      </c>
      <c r="L308" s="55">
        <v>2.6411344553394165</v>
      </c>
    </row>
    <row r="309" spans="1:12" x14ac:dyDescent="0.35">
      <c r="A309" s="19" t="str">
        <f>B303&amp;C309</f>
        <v>FRECUENCIA COMPRA (Actos)Ovino Ing.</v>
      </c>
      <c r="B309" s="19">
        <v>0</v>
      </c>
      <c r="C309" s="19" t="s">
        <v>131</v>
      </c>
      <c r="D309" s="20">
        <v>1.4852599703330844</v>
      </c>
      <c r="E309" s="20">
        <v>1.5386440513344519</v>
      </c>
      <c r="F309" s="20">
        <v>1.6320642331977737</v>
      </c>
      <c r="G309" s="20">
        <v>1.3874136081831414</v>
      </c>
      <c r="H309" s="20">
        <v>1.3658504650487764</v>
      </c>
      <c r="I309" s="20">
        <v>1.5657909346679262</v>
      </c>
      <c r="J309" s="20">
        <v>1.5311823003446361</v>
      </c>
      <c r="K309" s="20">
        <v>1.3399232905646166</v>
      </c>
      <c r="L309" s="55">
        <v>1.575382014602343</v>
      </c>
    </row>
    <row r="310" spans="1:12" x14ac:dyDescent="0.35">
      <c r="A310" s="19" t="str">
        <f>B303&amp;C310</f>
        <v>FRECUENCIA COMPRA (Actos)Resto Carne Ing.</v>
      </c>
      <c r="B310" s="19">
        <v>0</v>
      </c>
      <c r="C310" s="19" t="s">
        <v>132</v>
      </c>
      <c r="D310" s="20">
        <v>1.9137234547371671</v>
      </c>
      <c r="E310" s="20">
        <v>2.4023352149203729</v>
      </c>
      <c r="F310" s="20">
        <v>2.0534933599152416</v>
      </c>
      <c r="G310" s="20">
        <v>2.0054199978823748</v>
      </c>
      <c r="H310" s="20">
        <v>1.8695410126745287</v>
      </c>
      <c r="I310" s="20">
        <v>2.2154515682429916</v>
      </c>
      <c r="J310" s="20">
        <v>2.0548379352570048</v>
      </c>
      <c r="K310" s="20">
        <v>1.8247423253847737</v>
      </c>
      <c r="L310" s="55">
        <v>1.9795828834750042</v>
      </c>
    </row>
    <row r="311" spans="1:12" x14ac:dyDescent="0.35">
      <c r="A311" s="19" t="str">
        <f>B303&amp;C311</f>
        <v>FRECUENCIA COMPRA (Actos)Carnes Transform.Ing</v>
      </c>
      <c r="B311" s="19">
        <v>0</v>
      </c>
      <c r="C311" s="19" t="s">
        <v>177</v>
      </c>
      <c r="D311" s="20">
        <v>3.608513757708574</v>
      </c>
      <c r="E311" s="20">
        <v>4.6087829662737452</v>
      </c>
      <c r="F311" s="20">
        <v>3.6733811912033798</v>
      </c>
      <c r="G311" s="20">
        <v>3.8846998988806001</v>
      </c>
      <c r="H311" s="20">
        <v>3.7100060547288418</v>
      </c>
      <c r="I311" s="20">
        <v>4.4218353931397978</v>
      </c>
      <c r="J311" s="20">
        <v>3.5644918566827446</v>
      </c>
      <c r="K311" s="20">
        <v>3.4916550109639486</v>
      </c>
      <c r="L311" s="55">
        <v>3.5607666674874219</v>
      </c>
    </row>
    <row r="312" spans="1:12" x14ac:dyDescent="0.35">
      <c r="A312" s="19" t="str">
        <f>B303&amp;C312</f>
        <v>FRECUENCIA COMPRA (Actos)Jamón Curado Ing.</v>
      </c>
      <c r="B312" s="19">
        <v>0</v>
      </c>
      <c r="C312" s="19" t="s">
        <v>133</v>
      </c>
      <c r="D312" s="20">
        <v>1.9507250281000641</v>
      </c>
      <c r="E312" s="20">
        <v>2.0863839405389086</v>
      </c>
      <c r="F312" s="20">
        <v>1.9429959311357381</v>
      </c>
      <c r="G312" s="20">
        <v>2.1035169166685859</v>
      </c>
      <c r="H312" s="20">
        <v>2.0407291286245246</v>
      </c>
      <c r="I312" s="20">
        <v>1.9926870678721924</v>
      </c>
      <c r="J312" s="20">
        <v>1.9242766325682663</v>
      </c>
      <c r="K312" s="20">
        <v>1.8446070872648777</v>
      </c>
      <c r="L312" s="55">
        <v>1.8901637290127677</v>
      </c>
    </row>
    <row r="313" spans="1:12" x14ac:dyDescent="0.35">
      <c r="A313" s="19" t="str">
        <f>B303&amp;C313</f>
        <v>FRECUENCIA COMPRA (Actos)J.Curado Normal Ing</v>
      </c>
      <c r="B313" s="19">
        <v>0</v>
      </c>
      <c r="C313" s="19" t="s">
        <v>178</v>
      </c>
      <c r="D313" s="20">
        <v>1.7585239745600951</v>
      </c>
      <c r="E313" s="20">
        <v>1.9357907234380267</v>
      </c>
      <c r="F313" s="20">
        <v>1.7417838733531197</v>
      </c>
      <c r="G313" s="20">
        <v>1.9748557005860672</v>
      </c>
      <c r="H313" s="20">
        <v>1.8720515213734146</v>
      </c>
      <c r="I313" s="20">
        <v>1.698335709443682</v>
      </c>
      <c r="J313" s="20">
        <v>1.7177606074652092</v>
      </c>
      <c r="K313" s="20">
        <v>1.6858267932227318</v>
      </c>
      <c r="L313" s="55">
        <v>1.668804443993253</v>
      </c>
    </row>
    <row r="314" spans="1:12" x14ac:dyDescent="0.35">
      <c r="A314" s="19" t="str">
        <f>B303&amp;C314</f>
        <v>FRECUENCIA COMPRA (Actos)J.Iberico Ing.</v>
      </c>
      <c r="B314" s="19">
        <v>0</v>
      </c>
      <c r="C314" s="19" t="s">
        <v>134</v>
      </c>
      <c r="D314" s="20">
        <v>1.6216918093738588</v>
      </c>
      <c r="E314" s="20">
        <v>1.5125418074345758</v>
      </c>
      <c r="F314" s="20">
        <v>1.6157027172907403</v>
      </c>
      <c r="G314" s="20">
        <v>1.5517682353935405</v>
      </c>
      <c r="H314" s="20">
        <v>1.7073223149610701</v>
      </c>
      <c r="I314" s="20">
        <v>1.5135982786250226</v>
      </c>
      <c r="J314" s="20">
        <v>1.487052376587465</v>
      </c>
      <c r="K314" s="20">
        <v>1.3356876351300753</v>
      </c>
      <c r="L314" s="55">
        <v>1.485413821015761</v>
      </c>
    </row>
    <row r="315" spans="1:12" x14ac:dyDescent="0.35">
      <c r="A315" s="19" t="str">
        <f>B303&amp;C315</f>
        <v>FRECUENCIA COMPRA (Actos)Lomo embuchado Ing.</v>
      </c>
      <c r="B315" s="19">
        <v>0</v>
      </c>
      <c r="C315" s="19" t="s">
        <v>135</v>
      </c>
      <c r="D315" s="20">
        <v>1.1667323167310917</v>
      </c>
      <c r="E315" s="20">
        <v>1.4766705708214973</v>
      </c>
      <c r="F315" s="20">
        <v>1.5947797927100487</v>
      </c>
      <c r="G315" s="20">
        <v>1.166458156427993</v>
      </c>
      <c r="H315" s="20">
        <v>1.3531173168108181</v>
      </c>
      <c r="I315" s="20">
        <v>1.1572275820401057</v>
      </c>
      <c r="J315" s="20">
        <v>1.1129456849375134</v>
      </c>
      <c r="K315" s="20">
        <v>1.0958301066508702</v>
      </c>
      <c r="L315" s="55">
        <v>1.1973545699056514</v>
      </c>
    </row>
    <row r="316" spans="1:12" x14ac:dyDescent="0.35">
      <c r="A316" s="19" t="str">
        <f>B303&amp;C316</f>
        <v>FRECUENCIA COMPRA (Actos)Chorizo Ing.</v>
      </c>
      <c r="B316" s="19">
        <v>0</v>
      </c>
      <c r="C316" s="19" t="s">
        <v>136</v>
      </c>
      <c r="D316" s="20">
        <v>1.4551348780904345</v>
      </c>
      <c r="E316" s="20">
        <v>1.4642999539947861</v>
      </c>
      <c r="F316" s="20">
        <v>1.4537888877856489</v>
      </c>
      <c r="G316" s="20">
        <v>1.485977191386866</v>
      </c>
      <c r="H316" s="20">
        <v>1.2643076994428906</v>
      </c>
      <c r="I316" s="20">
        <v>1.2678244623620309</v>
      </c>
      <c r="J316" s="20">
        <v>1.3017432498529888</v>
      </c>
      <c r="K316" s="20">
        <v>1.4795860269512691</v>
      </c>
      <c r="L316" s="55">
        <v>1.8999471770983996</v>
      </c>
    </row>
    <row r="317" spans="1:12" x14ac:dyDescent="0.35">
      <c r="A317" s="19" t="str">
        <f>B303&amp;C317</f>
        <v>FRECUENCIA COMPRA (Actos)Pates/Foie-gras Ing</v>
      </c>
      <c r="B317" s="19">
        <v>0</v>
      </c>
      <c r="C317" s="19" t="s">
        <v>179</v>
      </c>
      <c r="D317" s="20">
        <v>1.4143062531238373</v>
      </c>
      <c r="E317" s="20">
        <v>1.2024477310174841</v>
      </c>
      <c r="F317" s="20">
        <v>1.2648148596709561</v>
      </c>
      <c r="G317" s="20">
        <v>1.5053657451794937</v>
      </c>
      <c r="H317" s="20">
        <v>1.4607216994526422</v>
      </c>
      <c r="I317" s="20">
        <v>1.2068279223999798</v>
      </c>
      <c r="J317" s="20">
        <v>1.3982284065918078</v>
      </c>
      <c r="K317" s="20">
        <v>1.2371304751824548</v>
      </c>
      <c r="L317" s="55">
        <v>1.5876183683320666</v>
      </c>
    </row>
    <row r="318" spans="1:12" x14ac:dyDescent="0.35">
      <c r="A318" s="19" t="str">
        <f>B303&amp;C318</f>
        <v>FRECUENCIA COMPRA (Actos)Rto carn.transf.Ing</v>
      </c>
      <c r="B318" s="19">
        <v>0</v>
      </c>
      <c r="C318" s="19" t="s">
        <v>180</v>
      </c>
      <c r="D318" s="20">
        <v>3.1757835446533869</v>
      </c>
      <c r="E318" s="20">
        <v>3.9678316338616142</v>
      </c>
      <c r="F318" s="20">
        <v>3.2946334602331486</v>
      </c>
      <c r="G318" s="20">
        <v>3.4810084596402415</v>
      </c>
      <c r="H318" s="20">
        <v>3.2356810309040194</v>
      </c>
      <c r="I318" s="20">
        <v>3.833991201770969</v>
      </c>
      <c r="J318" s="20">
        <v>3.1703080461157573</v>
      </c>
      <c r="K318" s="20">
        <v>3.1284720607847696</v>
      </c>
      <c r="L318" s="55">
        <v>3.0973500379561081</v>
      </c>
    </row>
    <row r="319" spans="1:12" x14ac:dyDescent="0.35">
      <c r="A319" s="19" t="str">
        <f>B303&amp;C319</f>
        <v>FRECUENCIA COMPRA (Actos).T.Pescados/Marisc.Ing</v>
      </c>
      <c r="B319" s="19">
        <v>0</v>
      </c>
      <c r="C319" s="19" t="s">
        <v>181</v>
      </c>
      <c r="D319" s="20">
        <v>4.5137279681590305</v>
      </c>
      <c r="E319" s="20">
        <v>6.0254880207247687</v>
      </c>
      <c r="F319" s="20">
        <v>4.4547890154052245</v>
      </c>
      <c r="G319" s="20">
        <v>4.1097979443606283</v>
      </c>
      <c r="H319" s="20">
        <v>4.4538941433085864</v>
      </c>
      <c r="I319" s="20">
        <v>5.5858605214164401</v>
      </c>
      <c r="J319" s="20">
        <v>3.9516485420401781</v>
      </c>
      <c r="K319" s="20">
        <v>3.7810349133379271</v>
      </c>
      <c r="L319" s="55">
        <v>4.3389774184034318</v>
      </c>
    </row>
    <row r="320" spans="1:12" x14ac:dyDescent="0.35">
      <c r="A320" s="19" t="str">
        <f>B303&amp;C320</f>
        <v>FRECUENCIA COMPRA (Actos)Pescados Ing.</v>
      </c>
      <c r="B320" s="19">
        <v>0</v>
      </c>
      <c r="C320" s="19" t="s">
        <v>137</v>
      </c>
      <c r="D320" s="20">
        <v>3.8194981544576945</v>
      </c>
      <c r="E320" s="20">
        <v>4.7976531449578736</v>
      </c>
      <c r="F320" s="20">
        <v>3.4856311814023546</v>
      </c>
      <c r="G320" s="20">
        <v>3.481532667401773</v>
      </c>
      <c r="H320" s="20">
        <v>3.5985962669510996</v>
      </c>
      <c r="I320" s="20">
        <v>4.4685799439330305</v>
      </c>
      <c r="J320" s="20">
        <v>3.1641153935406652</v>
      </c>
      <c r="K320" s="20">
        <v>3.1690570416107779</v>
      </c>
      <c r="L320" s="55">
        <v>3.5424958697989486</v>
      </c>
    </row>
    <row r="321" spans="1:12" x14ac:dyDescent="0.35">
      <c r="A321" s="19" t="str">
        <f>B303&amp;C321</f>
        <v>FRECUENCIA COMPRA (Actos)Merluza/Pescadil.Ing</v>
      </c>
      <c r="B321" s="19">
        <v>0</v>
      </c>
      <c r="C321" s="19" t="s">
        <v>182</v>
      </c>
      <c r="D321" s="20">
        <v>1.2784192433686934</v>
      </c>
      <c r="E321" s="20">
        <v>1.3606604218630345</v>
      </c>
      <c r="F321" s="20">
        <v>1.3652161574117869</v>
      </c>
      <c r="G321" s="20">
        <v>1.3239731628217677</v>
      </c>
      <c r="H321" s="20">
        <v>1.2063974643367557</v>
      </c>
      <c r="I321" s="20">
        <v>1.375471701707365</v>
      </c>
      <c r="J321" s="20">
        <v>1.4396580565675019</v>
      </c>
      <c r="K321" s="20">
        <v>1.1589095005692016</v>
      </c>
      <c r="L321" s="55">
        <v>1.3761835606602129</v>
      </c>
    </row>
    <row r="322" spans="1:12" x14ac:dyDescent="0.35">
      <c r="A322" s="19" t="str">
        <f>B303&amp;C322</f>
        <v>FRECUENCIA COMPRA (Actos)Boquerones Ing.</v>
      </c>
      <c r="B322" s="19">
        <v>0</v>
      </c>
      <c r="C322" s="19" t="s">
        <v>138</v>
      </c>
      <c r="D322" s="20">
        <v>1.7341581104906632</v>
      </c>
      <c r="E322" s="20">
        <v>1.578837097642477</v>
      </c>
      <c r="F322" s="20">
        <v>1.3796459900148652</v>
      </c>
      <c r="G322" s="20">
        <v>1.3986568182804797</v>
      </c>
      <c r="H322" s="20">
        <v>1.2959821478896192</v>
      </c>
      <c r="I322" s="20">
        <v>1.6656601935894682</v>
      </c>
      <c r="J322" s="20">
        <v>1.1888953838073213</v>
      </c>
      <c r="K322" s="20">
        <v>1.3659407006469202</v>
      </c>
      <c r="L322" s="55">
        <v>1.5890433251675151</v>
      </c>
    </row>
    <row r="323" spans="1:12" x14ac:dyDescent="0.35">
      <c r="A323" s="19" t="str">
        <f>B303&amp;C323</f>
        <v>FRECUENCIA COMPRA (Actos)Sardinas Ing.</v>
      </c>
      <c r="B323" s="19">
        <v>0</v>
      </c>
      <c r="C323" s="19" t="s">
        <v>139</v>
      </c>
      <c r="D323" s="20">
        <v>1.9614238930340395</v>
      </c>
      <c r="E323" s="20">
        <v>2.5556740892126903</v>
      </c>
      <c r="F323" s="20">
        <v>1.5023878851894634</v>
      </c>
      <c r="G323" s="20">
        <v>1.4931677421829588</v>
      </c>
      <c r="H323" s="20">
        <v>1.6233950717782437</v>
      </c>
      <c r="I323" s="20">
        <v>2.1124826682792412</v>
      </c>
      <c r="J323" s="20">
        <v>1.2633563288142602</v>
      </c>
      <c r="K323" s="20">
        <v>1.6756125044381187</v>
      </c>
      <c r="L323" s="55">
        <v>1.6267834372642271</v>
      </c>
    </row>
    <row r="324" spans="1:12" x14ac:dyDescent="0.35">
      <c r="A324" s="19" t="str">
        <f>B303&amp;C324</f>
        <v>FRECUENCIA COMPRA (Actos)Rape Ing.</v>
      </c>
      <c r="B324" s="19">
        <v>0</v>
      </c>
      <c r="C324" s="19" t="s">
        <v>140</v>
      </c>
      <c r="D324" s="20">
        <v>1.3397872322593443</v>
      </c>
      <c r="E324" s="20">
        <v>0.97170961741312878</v>
      </c>
      <c r="F324" s="20">
        <v>1.1011651101949351</v>
      </c>
      <c r="G324" s="20">
        <v>0.95847379420312628</v>
      </c>
      <c r="H324" s="20">
        <v>1.0011951160857715</v>
      </c>
      <c r="I324" s="20">
        <v>1.1650586562076692</v>
      </c>
      <c r="J324" s="20">
        <v>0.92738106852904145</v>
      </c>
      <c r="K324" s="20">
        <v>1.3116052542736454</v>
      </c>
      <c r="L324" s="55">
        <v>1.0301399662895641</v>
      </c>
    </row>
    <row r="325" spans="1:12" x14ac:dyDescent="0.35">
      <c r="A325" s="19" t="str">
        <f>B303&amp;C325</f>
        <v>FRECUENCIA COMPRA (Actos)Dorada Ing.</v>
      </c>
      <c r="B325" s="19">
        <v>0</v>
      </c>
      <c r="C325" s="19" t="s">
        <v>141</v>
      </c>
      <c r="D325" s="20">
        <v>1.9575105489413351</v>
      </c>
      <c r="E325" s="20">
        <v>1.8084523319485584</v>
      </c>
      <c r="F325" s="20">
        <v>1.9568584432356035</v>
      </c>
      <c r="G325" s="20">
        <v>2.382755603354795</v>
      </c>
      <c r="H325" s="20">
        <v>1.5513017835706133</v>
      </c>
      <c r="I325" s="20">
        <v>1.5279750145120938</v>
      </c>
      <c r="J325" s="20">
        <v>1.6870318245358131</v>
      </c>
      <c r="K325" s="20">
        <v>1.8669688749922848</v>
      </c>
      <c r="L325" s="55">
        <v>1.6254140091329257</v>
      </c>
    </row>
    <row r="326" spans="1:12" x14ac:dyDescent="0.35">
      <c r="A326" s="19" t="str">
        <f>B303&amp;C326</f>
        <v>FRECUENCIA COMPRA (Actos)Salmon Ing.</v>
      </c>
      <c r="B326" s="19">
        <v>0</v>
      </c>
      <c r="C326" s="19" t="s">
        <v>142</v>
      </c>
      <c r="D326" s="20">
        <v>1.8119209688232072</v>
      </c>
      <c r="E326" s="20">
        <v>1.7913541871262131</v>
      </c>
      <c r="F326" s="20">
        <v>1.5407599448990283</v>
      </c>
      <c r="G326" s="20">
        <v>1.5574701066356524</v>
      </c>
      <c r="H326" s="20">
        <v>1.4156832899073035</v>
      </c>
      <c r="I326" s="20">
        <v>1.6974661879440576</v>
      </c>
      <c r="J326" s="20">
        <v>1.2820830294151899</v>
      </c>
      <c r="K326" s="20">
        <v>1.5792203848954702</v>
      </c>
      <c r="L326" s="55">
        <v>1.4215302583908327</v>
      </c>
    </row>
    <row r="327" spans="1:12" x14ac:dyDescent="0.35">
      <c r="A327" s="19" t="str">
        <f>B303&amp;C327</f>
        <v>FRECUENCIA COMPRA (Actos)Atun Fresco Ing.</v>
      </c>
      <c r="B327" s="19">
        <v>0</v>
      </c>
      <c r="C327" s="19" t="s">
        <v>143</v>
      </c>
      <c r="D327" s="20">
        <v>1.7433623487081957</v>
      </c>
      <c r="E327" s="20">
        <v>1.6588223985292236</v>
      </c>
      <c r="F327" s="20">
        <v>1.3852154018841036</v>
      </c>
      <c r="G327" s="20">
        <v>1.5247037251591964</v>
      </c>
      <c r="H327" s="20">
        <v>1.5727694633879161</v>
      </c>
      <c r="I327" s="20">
        <v>1.5685717676805393</v>
      </c>
      <c r="J327" s="20">
        <v>1.5605310868538302</v>
      </c>
      <c r="K327" s="20">
        <v>1.3192815036934105</v>
      </c>
      <c r="L327" s="55">
        <v>1.506132153590773</v>
      </c>
    </row>
    <row r="328" spans="1:12" x14ac:dyDescent="0.35">
      <c r="A328" s="19" t="str">
        <f>B303&amp;C328</f>
        <v>FRECUENCIA COMPRA (Actos)Resto pescados Ing.</v>
      </c>
      <c r="B328" s="19">
        <v>0</v>
      </c>
      <c r="C328" s="19" t="s">
        <v>144</v>
      </c>
      <c r="D328" s="20">
        <v>3.3072666648719538</v>
      </c>
      <c r="E328" s="20">
        <v>4.1440495702525864</v>
      </c>
      <c r="F328" s="20">
        <v>2.9894877167743044</v>
      </c>
      <c r="G328" s="20">
        <v>3.1948233381594657</v>
      </c>
      <c r="H328" s="20">
        <v>3.1614885017263696</v>
      </c>
      <c r="I328" s="20">
        <v>3.9205776630467746</v>
      </c>
      <c r="J328" s="20">
        <v>2.7734157472732219</v>
      </c>
      <c r="K328" s="20">
        <v>2.7353540259061866</v>
      </c>
      <c r="L328" s="55">
        <v>3.081732289856582</v>
      </c>
    </row>
    <row r="329" spans="1:12" x14ac:dyDescent="0.35">
      <c r="A329" s="19" t="str">
        <f>B303&amp;C329</f>
        <v>FRECUENCIA COMPRA (Actos)Mariscos Ing.</v>
      </c>
      <c r="B329" s="19">
        <v>0</v>
      </c>
      <c r="C329" s="19" t="s">
        <v>145</v>
      </c>
      <c r="D329" s="20">
        <v>2.7911345578537654</v>
      </c>
      <c r="E329" s="20">
        <v>3.9172374903833993</v>
      </c>
      <c r="F329" s="20">
        <v>2.9851099076586141</v>
      </c>
      <c r="G329" s="20">
        <v>2.4985278639920101</v>
      </c>
      <c r="H329" s="20">
        <v>2.8569545727925423</v>
      </c>
      <c r="I329" s="20">
        <v>3.6409411497982593</v>
      </c>
      <c r="J329" s="20">
        <v>2.6947678069627581</v>
      </c>
      <c r="K329" s="20">
        <v>2.5086015680945999</v>
      </c>
      <c r="L329" s="55">
        <v>2.8929689252695709</v>
      </c>
    </row>
    <row r="330" spans="1:12" x14ac:dyDescent="0.35">
      <c r="A330" s="19" t="str">
        <f>B303&amp;C330</f>
        <v>FRECUENCIA COMPRA (Actos)Calamares Ing.</v>
      </c>
      <c r="B330" s="19">
        <v>0</v>
      </c>
      <c r="C330" s="19" t="s">
        <v>146</v>
      </c>
      <c r="D330" s="20">
        <v>1.9648749949466657</v>
      </c>
      <c r="E330" s="20">
        <v>2.4427418654404636</v>
      </c>
      <c r="F330" s="20">
        <v>2.0682319198619483</v>
      </c>
      <c r="G330" s="20">
        <v>1.8274039544195992</v>
      </c>
      <c r="H330" s="20">
        <v>1.9911724855664323</v>
      </c>
      <c r="I330" s="20">
        <v>2.2330829050205132</v>
      </c>
      <c r="J330" s="20">
        <v>1.9051370698351837</v>
      </c>
      <c r="K330" s="20">
        <v>1.86573648342212</v>
      </c>
      <c r="L330" s="55">
        <v>2.030383149486862</v>
      </c>
    </row>
    <row r="331" spans="1:12" x14ac:dyDescent="0.35">
      <c r="A331" s="19" t="str">
        <f>B303&amp;C331</f>
        <v>FRECUENCIA COMPRA (Actos)Pulpo/sepia Ing.</v>
      </c>
      <c r="B331" s="19">
        <v>0</v>
      </c>
      <c r="C331" s="19" t="s">
        <v>147</v>
      </c>
      <c r="D331" s="20">
        <v>1.7003667297884892</v>
      </c>
      <c r="E331" s="20">
        <v>2.1396220269332527</v>
      </c>
      <c r="F331" s="20">
        <v>1.8196207338705697</v>
      </c>
      <c r="G331" s="20">
        <v>1.7002240425493729</v>
      </c>
      <c r="H331" s="20">
        <v>1.7562045350493438</v>
      </c>
      <c r="I331" s="20">
        <v>1.9343859406062378</v>
      </c>
      <c r="J331" s="20">
        <v>1.438470199980058</v>
      </c>
      <c r="K331" s="20">
        <v>1.6497245816865085</v>
      </c>
      <c r="L331" s="55">
        <v>1.7432008849596825</v>
      </c>
    </row>
    <row r="332" spans="1:12" x14ac:dyDescent="0.35">
      <c r="A332" s="19" t="str">
        <f>B303&amp;C332</f>
        <v>FRECUENCIA COMPRA (Actos)Langostinos/Gamb.Ing</v>
      </c>
      <c r="B332" s="19">
        <v>0</v>
      </c>
      <c r="C332" s="19" t="s">
        <v>183</v>
      </c>
      <c r="D332" s="20">
        <v>1.8635510154920982</v>
      </c>
      <c r="E332" s="20">
        <v>2.3305248457544581</v>
      </c>
      <c r="F332" s="20">
        <v>2.0825597667194189</v>
      </c>
      <c r="G332" s="20">
        <v>1.7721201987812649</v>
      </c>
      <c r="H332" s="20">
        <v>1.9732413032811345</v>
      </c>
      <c r="I332" s="20">
        <v>2.3530590715110749</v>
      </c>
      <c r="J332" s="20">
        <v>1.7496555916123475</v>
      </c>
      <c r="K332" s="20">
        <v>1.7697344247118565</v>
      </c>
      <c r="L332" s="55">
        <v>1.8322823104017056</v>
      </c>
    </row>
    <row r="333" spans="1:12" x14ac:dyDescent="0.35">
      <c r="A333" s="19" t="str">
        <f>B303&amp;C333</f>
        <v>FRECUENCIA COMPRA (Actos)Otros mariscos Ing.</v>
      </c>
      <c r="B333" s="19">
        <v>0</v>
      </c>
      <c r="C333" s="19" t="s">
        <v>148</v>
      </c>
      <c r="D333" s="20">
        <v>2.0007778257883411</v>
      </c>
      <c r="E333" s="20">
        <v>2.702469933548981</v>
      </c>
      <c r="F333" s="20">
        <v>1.8969197612900006</v>
      </c>
      <c r="G333" s="20">
        <v>1.9057883036963335</v>
      </c>
      <c r="H333" s="20">
        <v>2.2097166002337718</v>
      </c>
      <c r="I333" s="20">
        <v>2.6111858712151714</v>
      </c>
      <c r="J333" s="20">
        <v>1.8467197087211245</v>
      </c>
      <c r="K333" s="20">
        <v>1.8622541441779499</v>
      </c>
      <c r="L333" s="55">
        <v>2.2070023773806211</v>
      </c>
    </row>
    <row r="334" spans="1:12" x14ac:dyDescent="0.35">
      <c r="A334" s="19" t="str">
        <f>B303&amp;C334</f>
        <v>FRECUENCIA COMPRA (Actos).Derivados lacteos Ing</v>
      </c>
      <c r="B334" s="19">
        <v>0</v>
      </c>
      <c r="C334" s="19" t="s">
        <v>184</v>
      </c>
      <c r="D334" s="20">
        <v>5.0129390635474449</v>
      </c>
      <c r="E334" s="20">
        <v>6.7487469672945508</v>
      </c>
      <c r="F334" s="20">
        <v>5.4254022005324991</v>
      </c>
      <c r="G334" s="20">
        <v>5.2174142133866033</v>
      </c>
      <c r="H334" s="20">
        <v>5.3968175618054532</v>
      </c>
      <c r="I334" s="20">
        <v>6.7571645451757352</v>
      </c>
      <c r="J334" s="20">
        <v>5.3214786100717912</v>
      </c>
      <c r="K334" s="20">
        <v>5.1896641965786063</v>
      </c>
      <c r="L334" s="55">
        <v>5.2445169157317135</v>
      </c>
    </row>
    <row r="335" spans="1:12" x14ac:dyDescent="0.35">
      <c r="A335" s="19" t="str">
        <f>B303&amp;C335</f>
        <v>FRECUENCIA COMPRA (Actos)Mantequilla Ing.</v>
      </c>
      <c r="B335" s="19">
        <v>0</v>
      </c>
      <c r="C335" s="19" t="s">
        <v>149</v>
      </c>
      <c r="D335" s="20">
        <v>2.6743358446247218</v>
      </c>
      <c r="E335" s="20">
        <v>3.626008752228477</v>
      </c>
      <c r="F335" s="20">
        <v>3.2676520160517009</v>
      </c>
      <c r="G335" s="20">
        <v>3.7255759319755168</v>
      </c>
      <c r="H335" s="20">
        <v>3.5483217490382475</v>
      </c>
      <c r="I335" s="20">
        <v>3.7438223704388958</v>
      </c>
      <c r="J335" s="20">
        <v>3.1105670176615829</v>
      </c>
      <c r="K335" s="20">
        <v>3.5848586978470531</v>
      </c>
      <c r="L335" s="55">
        <v>3.4478045779159805</v>
      </c>
    </row>
    <row r="336" spans="1:12" x14ac:dyDescent="0.35">
      <c r="A336" s="19" t="str">
        <f>B303&amp;C336</f>
        <v>FRECUENCIA COMPRA (Actos)Postres Ing.</v>
      </c>
      <c r="B336" s="19">
        <v>0</v>
      </c>
      <c r="C336" s="19" t="s">
        <v>150</v>
      </c>
      <c r="D336" s="20">
        <v>3.1368646940892684</v>
      </c>
      <c r="E336" s="20">
        <v>3.7435072061485264</v>
      </c>
      <c r="F336" s="20">
        <v>3.2316993041500313</v>
      </c>
      <c r="G336" s="20">
        <v>3.1437123233403179</v>
      </c>
      <c r="H336" s="20">
        <v>2.9317354200512922</v>
      </c>
      <c r="I336" s="20">
        <v>3.6222452783888617</v>
      </c>
      <c r="J336" s="20">
        <v>3.0694111769944179</v>
      </c>
      <c r="K336" s="20">
        <v>3.2010711998496562</v>
      </c>
      <c r="L336" s="55">
        <v>2.910119022326719</v>
      </c>
    </row>
    <row r="337" spans="1:12" x14ac:dyDescent="0.35">
      <c r="A337" s="19" t="str">
        <f>B303&amp;C337</f>
        <v>FRECUENCIA COMPRA (Actos)Yogures Ing.</v>
      </c>
      <c r="B337" s="19">
        <v>0</v>
      </c>
      <c r="C337" s="19" t="s">
        <v>185</v>
      </c>
      <c r="D337" s="20">
        <v>3.0761429187791132</v>
      </c>
      <c r="E337" s="20">
        <v>3.2578560354463035</v>
      </c>
      <c r="F337" s="20">
        <v>2.8066058442449733</v>
      </c>
      <c r="G337" s="20">
        <v>3.1450975311887248</v>
      </c>
      <c r="H337" s="20">
        <v>3.4258044574630029</v>
      </c>
      <c r="I337" s="20">
        <v>3.4405889917776915</v>
      </c>
      <c r="J337" s="20">
        <v>3.9157363661827707</v>
      </c>
      <c r="K337" s="20">
        <v>3.0594561298877387</v>
      </c>
      <c r="L337" s="55">
        <v>3.6050348246601174</v>
      </c>
    </row>
    <row r="338" spans="1:12" x14ac:dyDescent="0.35">
      <c r="A338" s="19" t="str">
        <f>B303&amp;C338</f>
        <v>FRECUENCIA COMPRA (Actos)Queso Ing.</v>
      </c>
      <c r="B338" s="19">
        <v>0</v>
      </c>
      <c r="C338" s="19" t="s">
        <v>151</v>
      </c>
      <c r="D338" s="20">
        <v>3.7842335698973395</v>
      </c>
      <c r="E338" s="20">
        <v>5.0610747606529651</v>
      </c>
      <c r="F338" s="20">
        <v>4.0535129242973547</v>
      </c>
      <c r="G338" s="20">
        <v>3.8679160170051805</v>
      </c>
      <c r="H338" s="20">
        <v>3.9551983807272517</v>
      </c>
      <c r="I338" s="20">
        <v>4.9814981089354236</v>
      </c>
      <c r="J338" s="20">
        <v>3.8835989567636733</v>
      </c>
      <c r="K338" s="20">
        <v>3.8244332541295991</v>
      </c>
      <c r="L338" s="55">
        <v>3.9067013454999855</v>
      </c>
    </row>
    <row r="339" spans="1:12" x14ac:dyDescent="0.35">
      <c r="A339" s="19" t="str">
        <f>B303&amp;C339</f>
        <v>FRECUENCIA COMPRA (Actos).Fruta Ing.</v>
      </c>
      <c r="B339" s="19">
        <v>0</v>
      </c>
      <c r="C339" s="19" t="s">
        <v>152</v>
      </c>
      <c r="D339" s="20">
        <v>3.6601127324175309</v>
      </c>
      <c r="E339" s="20">
        <v>3.0477326478580924</v>
      </c>
      <c r="F339" s="20">
        <v>3.5575013748431692</v>
      </c>
      <c r="G339" s="20">
        <v>3.0242444164200988</v>
      </c>
      <c r="H339" s="20">
        <v>2.7212272836050793</v>
      </c>
      <c r="I339" s="20">
        <v>3.7277086925910261</v>
      </c>
      <c r="J339" s="20">
        <v>2.7389620309130644</v>
      </c>
      <c r="K339" s="20">
        <v>3.1436586563582951</v>
      </c>
      <c r="L339" s="55">
        <v>3.1645281168167214</v>
      </c>
    </row>
    <row r="340" spans="1:12" x14ac:dyDescent="0.35">
      <c r="A340" s="19" t="str">
        <f>B303&amp;C340</f>
        <v>FRECUENCIA COMPRA (Actos)Fruta Fresca Ing</v>
      </c>
      <c r="B340" s="19">
        <v>0</v>
      </c>
      <c r="C340" s="19" t="s">
        <v>153</v>
      </c>
      <c r="D340" s="20">
        <v>3.9726136236072143</v>
      </c>
      <c r="E340" s="20">
        <v>2.9013924988547268</v>
      </c>
      <c r="F340" s="20">
        <v>3.3779539413791695</v>
      </c>
      <c r="G340" s="20">
        <v>2.2126371116714991</v>
      </c>
      <c r="H340" s="20">
        <v>2.3639698326838441</v>
      </c>
      <c r="I340" s="20">
        <v>3.2223431640619582</v>
      </c>
      <c r="J340" s="20">
        <v>2.0018684691766979</v>
      </c>
      <c r="K340" s="20">
        <v>2.4257812907245961</v>
      </c>
      <c r="L340" s="55">
        <v>2.8041761199809194</v>
      </c>
    </row>
    <row r="341" spans="1:12" x14ac:dyDescent="0.35">
      <c r="A341" s="19" t="str">
        <f>B303&amp;C341</f>
        <v>FRECUENCIA COMPRA (Actos)Manzana Ing.</v>
      </c>
      <c r="B341" s="19">
        <v>0</v>
      </c>
      <c r="C341" s="19" t="s">
        <v>154</v>
      </c>
      <c r="D341" s="20">
        <v>2.2697525658054998</v>
      </c>
      <c r="E341" s="20">
        <v>2.8127032135382364</v>
      </c>
      <c r="F341" s="20">
        <v>2.3816184897116117</v>
      </c>
      <c r="G341" s="20">
        <v>2.131184293061779</v>
      </c>
      <c r="H341" s="20">
        <v>1.6805472991159724</v>
      </c>
      <c r="I341" s="20">
        <v>2.8657818287319823</v>
      </c>
      <c r="J341" s="20">
        <v>2.4521927922391114</v>
      </c>
      <c r="K341" s="20">
        <v>2.0899142797518255</v>
      </c>
      <c r="L341" s="55">
        <v>1.9248138892131865</v>
      </c>
    </row>
    <row r="342" spans="1:12" x14ac:dyDescent="0.35">
      <c r="A342" s="19" t="str">
        <f>B303&amp;C342</f>
        <v>FRECUENCIA COMPRA (Actos)Platano Ing.</v>
      </c>
      <c r="B342" s="19">
        <v>0</v>
      </c>
      <c r="C342" s="19" t="s">
        <v>155</v>
      </c>
      <c r="D342" s="20">
        <v>1.5793268758665928</v>
      </c>
      <c r="E342" s="20">
        <v>1.8434558391488016</v>
      </c>
      <c r="F342" s="20">
        <v>1.4520879472525812</v>
      </c>
      <c r="G342" s="20">
        <v>1.3466594712914515</v>
      </c>
      <c r="H342" s="20">
        <v>1.7313426078384389</v>
      </c>
      <c r="I342" s="20">
        <v>2.1145037032257439</v>
      </c>
      <c r="J342" s="20">
        <v>1.8170716513320866</v>
      </c>
      <c r="K342" s="20">
        <v>2.243778981264096</v>
      </c>
      <c r="L342" s="55">
        <v>3.7169591982901982</v>
      </c>
    </row>
    <row r="343" spans="1:12" x14ac:dyDescent="0.35">
      <c r="A343" s="19" t="str">
        <f>B303&amp;C343</f>
        <v>FRECUENCIA COMPRA (Actos)Naranja/Mandarina In</v>
      </c>
      <c r="B343" s="19">
        <v>0</v>
      </c>
      <c r="C343" s="19" t="s">
        <v>186</v>
      </c>
      <c r="D343" s="20">
        <v>1.6033053587117099</v>
      </c>
      <c r="E343" s="20">
        <v>1.6996697350075909</v>
      </c>
      <c r="F343" s="20">
        <v>2.784619798132939</v>
      </c>
      <c r="G343" s="20">
        <v>2.364638807680925</v>
      </c>
      <c r="H343" s="20">
        <v>2.2417690010254887</v>
      </c>
      <c r="I343" s="20">
        <v>2.4254610086647412</v>
      </c>
      <c r="J343" s="20">
        <v>1.6165988675680691</v>
      </c>
      <c r="K343" s="20">
        <v>2.2389152074455381</v>
      </c>
      <c r="L343" s="55">
        <v>2.4668156278759974</v>
      </c>
    </row>
    <row r="344" spans="1:12" x14ac:dyDescent="0.35">
      <c r="A344" s="19" t="str">
        <f>B303&amp;C344</f>
        <v>FRECUENCIA COMPRA (Actos)Melon/sandia Ing.</v>
      </c>
      <c r="B344" s="19">
        <v>0</v>
      </c>
      <c r="C344" s="19" t="s">
        <v>156</v>
      </c>
      <c r="D344" s="20">
        <v>1.1762146799648923</v>
      </c>
      <c r="E344" s="20">
        <v>2.1345215192671119</v>
      </c>
      <c r="F344" s="20">
        <v>1.2748754204950008</v>
      </c>
      <c r="G344" s="20">
        <v>1.4643178864875641</v>
      </c>
      <c r="H344" s="20">
        <v>1.4887233838973792</v>
      </c>
      <c r="I344" s="20">
        <v>2.4548579449402168</v>
      </c>
      <c r="J344" s="20">
        <v>0.98443044552146908</v>
      </c>
      <c r="K344" s="20">
        <v>1.2265686022451441</v>
      </c>
      <c r="L344" s="55">
        <v>1.8387890745667792</v>
      </c>
    </row>
    <row r="345" spans="1:12" x14ac:dyDescent="0.35">
      <c r="A345" s="19" t="str">
        <f>B303&amp;C345</f>
        <v>FRECUENCIA COMPRA (Actos)Fresa/freson Ing.</v>
      </c>
      <c r="B345" s="19">
        <v>0</v>
      </c>
      <c r="C345" s="19" t="s">
        <v>157</v>
      </c>
      <c r="D345" s="20">
        <v>1.8898643257979513</v>
      </c>
      <c r="E345" s="20">
        <v>1.3289715473955326</v>
      </c>
      <c r="F345" s="20">
        <v>1.0318336337846494</v>
      </c>
      <c r="G345" s="20">
        <v>1.435846401691661</v>
      </c>
      <c r="H345" s="20">
        <v>1.6577822369667012</v>
      </c>
      <c r="I345" s="20">
        <v>1.3277157415648673</v>
      </c>
      <c r="J345" s="20">
        <v>1.1428919527737118</v>
      </c>
      <c r="K345" s="20">
        <v>1.0708825560895932</v>
      </c>
      <c r="L345" s="55">
        <v>1.5694709899297354</v>
      </c>
    </row>
    <row r="346" spans="1:12" x14ac:dyDescent="0.35">
      <c r="A346" s="19" t="str">
        <f>B303&amp;C346</f>
        <v>FRECUENCIA COMPRA (Actos)Pina Ing.</v>
      </c>
      <c r="B346" s="19">
        <v>0</v>
      </c>
      <c r="C346" s="19" t="s">
        <v>187</v>
      </c>
      <c r="D346" s="20">
        <v>2.5359415914623762</v>
      </c>
      <c r="E346" s="20">
        <v>2.3760450876220358</v>
      </c>
      <c r="F346" s="20">
        <v>2.0545204203634206</v>
      </c>
      <c r="G346" s="20">
        <v>1.8304515320483414</v>
      </c>
      <c r="H346" s="20">
        <v>1.7298548354474987</v>
      </c>
      <c r="I346" s="20">
        <v>1.734900995568819</v>
      </c>
      <c r="J346" s="20">
        <v>1.6864790205877713</v>
      </c>
      <c r="K346" s="20">
        <v>2.2179012363011488</v>
      </c>
      <c r="L346" s="55">
        <v>1.8321945473516592</v>
      </c>
    </row>
    <row r="347" spans="1:12" x14ac:dyDescent="0.35">
      <c r="A347" s="19" t="str">
        <f>B303&amp;C347</f>
        <v>FRECUENCIA COMPRA (Actos)Resto frutas Ing.</v>
      </c>
      <c r="B347" s="19">
        <v>0</v>
      </c>
      <c r="C347" s="19" t="s">
        <v>158</v>
      </c>
      <c r="D347" s="20">
        <v>6.4167639877025779</v>
      </c>
      <c r="E347" s="20">
        <v>2.0518593309280213</v>
      </c>
      <c r="F347" s="20">
        <v>3.2074046031707604</v>
      </c>
      <c r="G347" s="20">
        <v>1.827007529514004</v>
      </c>
      <c r="H347" s="20">
        <v>2.0686960560837462</v>
      </c>
      <c r="I347" s="20">
        <v>2.7687843968997563</v>
      </c>
      <c r="J347" s="20">
        <v>1.3471427343755078</v>
      </c>
      <c r="K347" s="20">
        <v>1.57162776527934</v>
      </c>
      <c r="L347" s="55">
        <v>1.806354231258771</v>
      </c>
    </row>
    <row r="348" spans="1:12" x14ac:dyDescent="0.35">
      <c r="A348" s="19" t="str">
        <f>B303&amp;C348</f>
        <v>FRECUENCIA COMPRA (Actos)Mermeladas Ing.</v>
      </c>
      <c r="B348" s="19">
        <v>0</v>
      </c>
      <c r="C348" s="19" t="s">
        <v>188</v>
      </c>
      <c r="D348" s="20">
        <v>2.3739462736725949</v>
      </c>
      <c r="E348" s="20">
        <v>2.6635033760964739</v>
      </c>
      <c r="F348" s="20">
        <v>3.2560202561737679</v>
      </c>
      <c r="G348" s="20">
        <v>3.3738007341951746</v>
      </c>
      <c r="H348" s="20">
        <v>2.9275501803196029</v>
      </c>
      <c r="I348" s="20">
        <v>3.9237393280781379</v>
      </c>
      <c r="J348" s="20">
        <v>3.2131478070694222</v>
      </c>
      <c r="K348" s="20">
        <v>4.1053310219123933</v>
      </c>
      <c r="L348" s="55">
        <v>3.4033237928434126</v>
      </c>
    </row>
    <row r="349" spans="1:12" x14ac:dyDescent="0.35">
      <c r="A349" s="19" t="str">
        <f>B303&amp;C349</f>
        <v>FRECUENCIA COMPRA (Actos).Hortalizas/Verdur.Ing</v>
      </c>
      <c r="B349" s="19">
        <v>0</v>
      </c>
      <c r="C349" s="19" t="s">
        <v>189</v>
      </c>
      <c r="D349" s="20">
        <v>6.8069707569537847</v>
      </c>
      <c r="E349" s="20">
        <v>8.9695705490745716</v>
      </c>
      <c r="F349" s="20">
        <v>6.8177375468533716</v>
      </c>
      <c r="G349" s="20">
        <v>6.4573999649072968</v>
      </c>
      <c r="H349" s="20">
        <v>6.9195056278573981</v>
      </c>
      <c r="I349" s="20">
        <v>8.8604285990139857</v>
      </c>
      <c r="J349" s="20">
        <v>6.6502146969539675</v>
      </c>
      <c r="K349" s="20">
        <v>6.3983704449085916</v>
      </c>
      <c r="L349" s="55">
        <v>6.9104717153370006</v>
      </c>
    </row>
    <row r="350" spans="1:12" x14ac:dyDescent="0.35">
      <c r="A350" s="19" t="str">
        <f>B303&amp;C350</f>
        <v>FRECUENCIA COMPRA (Actos)Tomates Ing.</v>
      </c>
      <c r="B350" s="19">
        <v>0</v>
      </c>
      <c r="C350" s="19" t="s">
        <v>159</v>
      </c>
      <c r="D350" s="20">
        <v>3.8922312424726719</v>
      </c>
      <c r="E350" s="20">
        <v>4.4779197493274721</v>
      </c>
      <c r="F350" s="20">
        <v>3.325976548590388</v>
      </c>
      <c r="G350" s="20">
        <v>3.3307725524750973</v>
      </c>
      <c r="H350" s="20">
        <v>3.4517413391290686</v>
      </c>
      <c r="I350" s="20">
        <v>4.2470322772202893</v>
      </c>
      <c r="J350" s="20">
        <v>3.2820964266780801</v>
      </c>
      <c r="K350" s="20">
        <v>3.2101218801428537</v>
      </c>
      <c r="L350" s="55">
        <v>3.6155927408760666</v>
      </c>
    </row>
    <row r="351" spans="1:12" x14ac:dyDescent="0.35">
      <c r="A351" s="19" t="str">
        <f>B303&amp;C351</f>
        <v>FRECUENCIA COMPRA (Actos)Judías verdes Ing.</v>
      </c>
      <c r="B351" s="19">
        <v>0</v>
      </c>
      <c r="C351" s="19" t="s">
        <v>190</v>
      </c>
      <c r="D351" s="20">
        <v>1.752962259126015</v>
      </c>
      <c r="E351" s="20">
        <v>1.6174852386432919</v>
      </c>
      <c r="F351" s="20">
        <v>1.4293521726656078</v>
      </c>
      <c r="G351" s="20">
        <v>1.5291976360588244</v>
      </c>
      <c r="H351" s="20">
        <v>1.5873317073653979</v>
      </c>
      <c r="I351" s="20">
        <v>1.4982118879538415</v>
      </c>
      <c r="J351" s="20">
        <v>1.3753123162845384</v>
      </c>
      <c r="K351" s="20">
        <v>1.1866512975399865</v>
      </c>
      <c r="L351" s="55">
        <v>1.2668852586542201</v>
      </c>
    </row>
    <row r="352" spans="1:12" x14ac:dyDescent="0.35">
      <c r="A352" s="19" t="str">
        <f>B303&amp;C352</f>
        <v>FRECUENCIA COMPRA (Actos)Patatas Ing.</v>
      </c>
      <c r="B352" s="19">
        <v>0</v>
      </c>
      <c r="C352" s="19" t="s">
        <v>160</v>
      </c>
      <c r="D352" s="20">
        <v>4.6531010660080803</v>
      </c>
      <c r="E352" s="20">
        <v>6.2789928553320786</v>
      </c>
      <c r="F352" s="20">
        <v>4.8742055110428391</v>
      </c>
      <c r="G352" s="20">
        <v>4.6269957512681126</v>
      </c>
      <c r="H352" s="20">
        <v>4.978003885337305</v>
      </c>
      <c r="I352" s="20">
        <v>6.2224551249808888</v>
      </c>
      <c r="J352" s="20">
        <v>4.8366791597874164</v>
      </c>
      <c r="K352" s="20">
        <v>4.6754121210655448</v>
      </c>
      <c r="L352" s="55">
        <v>4.8329007030832587</v>
      </c>
    </row>
    <row r="353" spans="1:12" x14ac:dyDescent="0.35">
      <c r="A353" s="19" t="str">
        <f>B303&amp;C353</f>
        <v>FRECUENCIA COMPRA (Actos)Cebollas Ing.</v>
      </c>
      <c r="B353" s="19">
        <v>0</v>
      </c>
      <c r="C353" s="19" t="s">
        <v>161</v>
      </c>
      <c r="D353" s="20">
        <v>2.9429376093094501</v>
      </c>
      <c r="E353" s="20">
        <v>3.5834295413878472</v>
      </c>
      <c r="F353" s="20">
        <v>2.6756501690622221</v>
      </c>
      <c r="G353" s="20">
        <v>2.8182566464047611</v>
      </c>
      <c r="H353" s="20">
        <v>2.8087602303539501</v>
      </c>
      <c r="I353" s="20">
        <v>3.4483191930682233</v>
      </c>
      <c r="J353" s="20">
        <v>2.82187871261304</v>
      </c>
      <c r="K353" s="20">
        <v>2.8495152405628583</v>
      </c>
      <c r="L353" s="55">
        <v>2.9329250330903869</v>
      </c>
    </row>
    <row r="354" spans="1:12" x14ac:dyDescent="0.35">
      <c r="A354" s="19" t="str">
        <f>B303&amp;C354</f>
        <v>FRECUENCIA COMPRA (Actos)Pimientos Ing.</v>
      </c>
      <c r="B354" s="19">
        <v>0</v>
      </c>
      <c r="C354" s="19" t="s">
        <v>162</v>
      </c>
      <c r="D354" s="20">
        <v>2.2925509728469304</v>
      </c>
      <c r="E354" s="20">
        <v>2.5971872658051192</v>
      </c>
      <c r="F354" s="20">
        <v>2.0894557670193299</v>
      </c>
      <c r="G354" s="20">
        <v>2.0314130327491942</v>
      </c>
      <c r="H354" s="20">
        <v>1.9971174442365114</v>
      </c>
      <c r="I354" s="20">
        <v>2.4660968715291514</v>
      </c>
      <c r="J354" s="20">
        <v>1.9237438739835266</v>
      </c>
      <c r="K354" s="20">
        <v>1.9263669201310269</v>
      </c>
      <c r="L354" s="55">
        <v>2.1424165956867056</v>
      </c>
    </row>
    <row r="355" spans="1:12" x14ac:dyDescent="0.35">
      <c r="A355" s="19" t="str">
        <f>B303&amp;C355</f>
        <v>FRECUENCIA COMPRA (Actos)Lechugas Ing.</v>
      </c>
      <c r="B355" s="19">
        <v>0</v>
      </c>
      <c r="C355" s="19" t="s">
        <v>163</v>
      </c>
      <c r="D355" s="20">
        <v>3.0393271429622146</v>
      </c>
      <c r="E355" s="20">
        <v>3.8183334874343688</v>
      </c>
      <c r="F355" s="20">
        <v>2.9850710404739962</v>
      </c>
      <c r="G355" s="20">
        <v>3.0549526406998151</v>
      </c>
      <c r="H355" s="20">
        <v>3.0576920011330428</v>
      </c>
      <c r="I355" s="20">
        <v>3.888164793792046</v>
      </c>
      <c r="J355" s="20">
        <v>3.0481631926632398</v>
      </c>
      <c r="K355" s="20">
        <v>2.7895715374985186</v>
      </c>
      <c r="L355" s="55">
        <v>3.2904536150614421</v>
      </c>
    </row>
    <row r="356" spans="1:12" x14ac:dyDescent="0.35">
      <c r="A356" s="19" t="str">
        <f>B303&amp;C356</f>
        <v>FRECUENCIA COMPRA (Actos)Setas Ing.</v>
      </c>
      <c r="B356" s="19">
        <v>0</v>
      </c>
      <c r="C356" s="19" t="s">
        <v>164</v>
      </c>
      <c r="D356" s="20">
        <v>1.7917256318182906</v>
      </c>
      <c r="E356" s="20">
        <v>2.0246516916243111</v>
      </c>
      <c r="F356" s="20">
        <v>1.9223174592936085</v>
      </c>
      <c r="G356" s="20">
        <v>1.8294889444333611</v>
      </c>
      <c r="H356" s="20">
        <v>1.630097493545263</v>
      </c>
      <c r="I356" s="20">
        <v>1.7963941900366525</v>
      </c>
      <c r="J356" s="20">
        <v>1.5868737893803426</v>
      </c>
      <c r="K356" s="20">
        <v>1.6787671372623978</v>
      </c>
      <c r="L356" s="55">
        <v>1.5786926376137849</v>
      </c>
    </row>
    <row r="357" spans="1:12" x14ac:dyDescent="0.35">
      <c r="A357" s="19" t="str">
        <f>B303&amp;C357</f>
        <v>FRECUENCIA COMPRA (Actos)Esparragos Ing.</v>
      </c>
      <c r="B357" s="19">
        <v>0</v>
      </c>
      <c r="C357" s="19" t="s">
        <v>165</v>
      </c>
      <c r="D357" s="20">
        <v>1.2688208420347304</v>
      </c>
      <c r="E357" s="20">
        <v>1.3849661656273102</v>
      </c>
      <c r="F357" s="20">
        <v>1.1675623459339064</v>
      </c>
      <c r="G357" s="20">
        <v>1.1810845076356784</v>
      </c>
      <c r="H357" s="20">
        <v>1.3078273595858381</v>
      </c>
      <c r="I357" s="20">
        <v>1.2936796052802997</v>
      </c>
      <c r="J357" s="20">
        <v>1.2993497120721349</v>
      </c>
      <c r="K357" s="20">
        <v>1.1046312088579511</v>
      </c>
      <c r="L357" s="55">
        <v>1.2962096637922198</v>
      </c>
    </row>
    <row r="358" spans="1:12" x14ac:dyDescent="0.35">
      <c r="A358" s="19" t="str">
        <f>B303&amp;C358</f>
        <v>FRECUENCIA COMPRA (Actos)Otras hortalizas Ing.</v>
      </c>
      <c r="B358" s="19">
        <v>0</v>
      </c>
      <c r="C358" s="19" t="s">
        <v>166</v>
      </c>
      <c r="D358" s="20">
        <v>2.9145038568181327</v>
      </c>
      <c r="E358" s="20">
        <v>3.5169166768361482</v>
      </c>
      <c r="F358" s="20">
        <v>2.8906942371421671</v>
      </c>
      <c r="G358" s="20">
        <v>2.7661368718925945</v>
      </c>
      <c r="H358" s="20">
        <v>2.7589079346370138</v>
      </c>
      <c r="I358" s="20">
        <v>3.299916156027102</v>
      </c>
      <c r="J358" s="20">
        <v>2.7641662640904778</v>
      </c>
      <c r="K358" s="20">
        <v>2.4272193163258056</v>
      </c>
      <c r="L358" s="55">
        <v>2.7305032213784561</v>
      </c>
    </row>
    <row r="359" spans="1:12" x14ac:dyDescent="0.35">
      <c r="A359" s="19" t="str">
        <f>B303&amp;C359</f>
        <v>FRECUENCIA COMPRA (Actos).Aceite alino Ing.</v>
      </c>
      <c r="B359" s="19">
        <v>0</v>
      </c>
      <c r="C359" s="19" t="s">
        <v>191</v>
      </c>
      <c r="D359" s="20">
        <v>4.5625626139059152</v>
      </c>
      <c r="E359" s="20">
        <v>4.2553738594843278</v>
      </c>
      <c r="F359" s="20">
        <v>3.087631988010946</v>
      </c>
      <c r="G359" s="20">
        <v>3.1696746004985883</v>
      </c>
      <c r="H359" s="20">
        <v>3.1786217879569532</v>
      </c>
      <c r="I359" s="20">
        <v>4.0047894722406392</v>
      </c>
      <c r="J359" s="20">
        <v>3.0644007365316051</v>
      </c>
      <c r="K359" s="20">
        <v>3.358021906797279</v>
      </c>
      <c r="L359" s="55">
        <v>3.5248570291356547</v>
      </c>
    </row>
    <row r="360" spans="1:12" x14ac:dyDescent="0.35">
      <c r="A360" s="19" t="str">
        <f>B303&amp;C360</f>
        <v>FRECUENCIA COMPRA (Actos)Aceite oliva Ing.</v>
      </c>
      <c r="B360" s="19">
        <v>0</v>
      </c>
      <c r="C360" s="19" t="s">
        <v>266</v>
      </c>
      <c r="D360" s="20">
        <v>2.6170903767549341</v>
      </c>
      <c r="E360" s="20">
        <v>2.3885066997447644</v>
      </c>
      <c r="F360" s="20">
        <v>1.7675622033722951</v>
      </c>
      <c r="G360" s="20">
        <v>1.9465814335246838</v>
      </c>
      <c r="H360" s="20">
        <v>1.8846214033283237</v>
      </c>
      <c r="I360" s="20">
        <v>2.5566654158573545</v>
      </c>
      <c r="J360" s="20">
        <v>1.8507753968375531</v>
      </c>
      <c r="K360" s="20">
        <v>1.8840000161379395</v>
      </c>
      <c r="L360" s="55">
        <v>2.2065686997286358</v>
      </c>
    </row>
    <row r="361" spans="1:12" x14ac:dyDescent="0.35">
      <c r="A361" s="19" t="str">
        <f>B303&amp;C361</f>
        <v>FRECUENCIA COMPRA (Actos)Resto aceite Ing.</v>
      </c>
      <c r="B361" s="19">
        <v>0</v>
      </c>
      <c r="C361" s="19" t="s">
        <v>267</v>
      </c>
      <c r="D361" s="20">
        <v>4.8269969843492166</v>
      </c>
      <c r="E361" s="20">
        <v>4.2127420325279417</v>
      </c>
      <c r="F361" s="20">
        <v>3.2386433247937245</v>
      </c>
      <c r="G361" s="20">
        <v>3.2205188898246671</v>
      </c>
      <c r="H361" s="20">
        <v>3.3064371614723793</v>
      </c>
      <c r="I361" s="20">
        <v>3.8338240765040243</v>
      </c>
      <c r="J361" s="20">
        <v>3.2252932808603978</v>
      </c>
      <c r="K361" s="20">
        <v>3.5571407261244707</v>
      </c>
      <c r="L361" s="55">
        <v>3.709997074658729</v>
      </c>
    </row>
    <row r="362" spans="1:12" x14ac:dyDescent="0.35">
      <c r="A362" s="19" t="str">
        <f>B303&amp;C362</f>
        <v>FRECUENCIA COMPRA (Actos).Pan Ing.</v>
      </c>
      <c r="B362" s="19">
        <v>0</v>
      </c>
      <c r="C362" s="19" t="s">
        <v>167</v>
      </c>
      <c r="D362" s="20">
        <v>7.7794056849123967</v>
      </c>
      <c r="E362" s="20">
        <v>10.121263063934244</v>
      </c>
      <c r="F362" s="20">
        <v>7.7192411995881534</v>
      </c>
      <c r="G362" s="20">
        <v>7.6598312560136597</v>
      </c>
      <c r="H362" s="20">
        <v>7.9153960763568607</v>
      </c>
      <c r="I362" s="20">
        <v>9.876500173735332</v>
      </c>
      <c r="J362" s="20">
        <v>7.6968095557017611</v>
      </c>
      <c r="K362" s="20">
        <v>7.4154065618339722</v>
      </c>
      <c r="L362" s="55">
        <v>7.6928238868439474</v>
      </c>
    </row>
    <row r="363" spans="1:12" x14ac:dyDescent="0.35">
      <c r="A363" s="19" t="str">
        <f>B303&amp;C363</f>
        <v>FRECUENCIA COMPRA (Actos).Pastas Ing.</v>
      </c>
      <c r="B363" s="19">
        <v>0</v>
      </c>
      <c r="C363" s="19" t="s">
        <v>168</v>
      </c>
      <c r="D363" s="20">
        <v>2.3068207676281745</v>
      </c>
      <c r="E363" s="20">
        <v>2.0395632148382528</v>
      </c>
      <c r="F363" s="20">
        <v>2.1752110128892874</v>
      </c>
      <c r="G363" s="20">
        <v>2.0226540608061612</v>
      </c>
      <c r="H363" s="20">
        <v>2.0397443135989675</v>
      </c>
      <c r="I363" s="20">
        <v>2.3357635030659338</v>
      </c>
      <c r="J363" s="20">
        <v>1.9410296934314004</v>
      </c>
      <c r="K363" s="20">
        <v>1.84646288504722</v>
      </c>
      <c r="L363" s="55">
        <v>1.943326482947161</v>
      </c>
    </row>
    <row r="364" spans="1:12" x14ac:dyDescent="0.35">
      <c r="A364" s="19" t="str">
        <f>B303&amp;C364</f>
        <v>FRECUENCIA COMPRA (Actos).Arroz Ing.</v>
      </c>
      <c r="B364" s="19">
        <v>0</v>
      </c>
      <c r="C364" s="19" t="s">
        <v>169</v>
      </c>
      <c r="D364" s="20">
        <v>2.7477698447706995</v>
      </c>
      <c r="E364" s="20">
        <v>2.8397070838765752</v>
      </c>
      <c r="F364" s="20">
        <v>2.5497191579532372</v>
      </c>
      <c r="G364" s="20">
        <v>2.3731957549785831</v>
      </c>
      <c r="H364" s="20">
        <v>2.3973090125748713</v>
      </c>
      <c r="I364" s="20">
        <v>2.7764437366399535</v>
      </c>
      <c r="J364" s="20">
        <v>2.1855198689359456</v>
      </c>
      <c r="K364" s="20">
        <v>2.3438114763120192</v>
      </c>
      <c r="L364" s="55">
        <v>2.3753582892293159</v>
      </c>
    </row>
    <row r="365" spans="1:12" x14ac:dyDescent="0.35">
      <c r="A365" s="19" t="str">
        <f>B303&amp;C365</f>
        <v>FRECUENCIA COMPRA (Actos).Legumbres Ing.</v>
      </c>
      <c r="B365" s="19">
        <v>0</v>
      </c>
      <c r="C365" s="19" t="s">
        <v>170</v>
      </c>
      <c r="D365" s="20">
        <v>2.9261983330142876</v>
      </c>
      <c r="E365" s="20">
        <v>1.9432327584344817</v>
      </c>
      <c r="F365" s="20">
        <v>2.5008563514373767</v>
      </c>
      <c r="G365" s="20">
        <v>2.3967120161868856</v>
      </c>
      <c r="H365" s="20">
        <v>1.8742565833841043</v>
      </c>
      <c r="I365" s="20">
        <v>2.0198642549903028</v>
      </c>
      <c r="J365" s="20">
        <v>2.3096605265471601</v>
      </c>
      <c r="K365" s="20">
        <v>2.8169728046838354</v>
      </c>
      <c r="L365" s="55">
        <v>3.2541944063312642</v>
      </c>
    </row>
    <row r="366" spans="1:12" x14ac:dyDescent="0.35">
      <c r="A366" s="19" t="str">
        <f>B303&amp;C366</f>
        <v>FRECUENCIA COMPRA (Actos)BATIDOS</v>
      </c>
      <c r="B366" s="19">
        <v>0</v>
      </c>
      <c r="C366" s="19" t="s">
        <v>268</v>
      </c>
      <c r="D366" s="20">
        <v>1.410700839331219</v>
      </c>
      <c r="E366" s="20">
        <v>1.8299181136149092</v>
      </c>
      <c r="F366" s="20">
        <v>1.7291136414839678</v>
      </c>
      <c r="G366" s="20">
        <v>1.7358852619771568</v>
      </c>
      <c r="H366" s="20">
        <v>1.6812792861028707</v>
      </c>
      <c r="I366" s="20">
        <v>1.9014480981351503</v>
      </c>
      <c r="J366" s="20">
        <v>1.8090557851347984</v>
      </c>
      <c r="K366" s="20">
        <v>1.7120294289484883</v>
      </c>
      <c r="L366" s="55">
        <v>1.6477115556537854</v>
      </c>
    </row>
    <row r="367" spans="1:12" x14ac:dyDescent="0.35">
      <c r="A367" s="19" t="str">
        <f>B303&amp;C367</f>
        <v>FRECUENCIA COMPRA (Actos)HELADOS</v>
      </c>
      <c r="B367" s="19">
        <v>0</v>
      </c>
      <c r="C367" s="19" t="s">
        <v>269</v>
      </c>
      <c r="D367" s="20">
        <v>2.5266188390457223</v>
      </c>
      <c r="E367" s="20">
        <v>3.9962381163236147</v>
      </c>
      <c r="F367" s="20">
        <v>2.1969291057438718</v>
      </c>
      <c r="G367" s="20">
        <v>2.1338798984834795</v>
      </c>
      <c r="H367" s="20">
        <v>2.6330039597541135</v>
      </c>
      <c r="I367" s="20">
        <v>4.1041329625118914</v>
      </c>
      <c r="J367" s="20">
        <v>2.1068859045378119</v>
      </c>
      <c r="K367" s="20">
        <v>1.9820521532889344</v>
      </c>
      <c r="L367" s="55">
        <v>2.5814461006648526</v>
      </c>
    </row>
    <row r="368" spans="1:12" x14ac:dyDescent="0.35">
      <c r="A368" s="19" t="str">
        <f>B303&amp;C368</f>
        <v>FRECUENCIA COMPRA (Actos)GALLETAS</v>
      </c>
      <c r="B368" s="19">
        <v>0</v>
      </c>
      <c r="C368" s="19" t="s">
        <v>270</v>
      </c>
      <c r="D368" s="20">
        <v>2.6780618486862506</v>
      </c>
      <c r="E368" s="20">
        <v>2.880168057183635</v>
      </c>
      <c r="F368" s="20">
        <v>2.1438472937804538</v>
      </c>
      <c r="G368" s="20">
        <v>2.3775146779215555</v>
      </c>
      <c r="H368" s="20">
        <v>2.3138037807749914</v>
      </c>
      <c r="I368" s="20">
        <v>2.3701734572359747</v>
      </c>
      <c r="J368" s="20">
        <v>2.0704901921569405</v>
      </c>
      <c r="K368" s="20">
        <v>2.1128624999573478</v>
      </c>
      <c r="L368" s="55">
        <v>2.5976659932926016</v>
      </c>
    </row>
    <row r="369" spans="1:12" x14ac:dyDescent="0.35">
      <c r="A369" s="19" t="str">
        <f>B303&amp;C369</f>
        <v>FRECUENCIA COMPRA (Actos)BOLLERÍA</v>
      </c>
      <c r="B369" s="19">
        <v>0</v>
      </c>
      <c r="C369" s="19" t="s">
        <v>271</v>
      </c>
      <c r="D369" s="20">
        <v>4.4755633870581866</v>
      </c>
      <c r="E369" s="20">
        <v>5.2631670882933852</v>
      </c>
      <c r="F369" s="20">
        <v>4.4595725096920367</v>
      </c>
      <c r="G369" s="20">
        <v>4.6274455523636826</v>
      </c>
      <c r="H369" s="20">
        <v>4.3964468344825312</v>
      </c>
      <c r="I369" s="20">
        <v>5.1090851949899365</v>
      </c>
      <c r="J369" s="20">
        <v>4.3304386283584213</v>
      </c>
      <c r="K369" s="20">
        <v>4.2679986555571165</v>
      </c>
      <c r="L369" s="55">
        <v>4.6217095022031671</v>
      </c>
    </row>
    <row r="370" spans="1:12" x14ac:dyDescent="0.35">
      <c r="A370" s="19" t="str">
        <f>B303&amp;C370</f>
        <v>FRECUENCIA COMPRA (Actos)BOLLERIA SALADA</v>
      </c>
      <c r="B370" s="19">
        <v>0</v>
      </c>
      <c r="C370" s="19" t="s">
        <v>272</v>
      </c>
      <c r="D370" s="20">
        <v>1.8325541814073787</v>
      </c>
      <c r="E370" s="20">
        <v>1.8025852755542358</v>
      </c>
      <c r="F370" s="20">
        <v>1.7108857957700596</v>
      </c>
      <c r="G370" s="20">
        <v>1.9849346609333238</v>
      </c>
      <c r="H370" s="20">
        <v>1.8740277844541653</v>
      </c>
      <c r="I370" s="20">
        <v>1.9768291328405831</v>
      </c>
      <c r="J370" s="20">
        <v>1.9247197698519778</v>
      </c>
      <c r="K370" s="20">
        <v>1.8891237053385292</v>
      </c>
      <c r="L370" s="55">
        <v>2.1570554442616432</v>
      </c>
    </row>
    <row r="371" spans="1:12" x14ac:dyDescent="0.35">
      <c r="A371" s="19" t="str">
        <f>B303&amp;C371</f>
        <v>FRECUENCIA COMPRA (Actos)BOLLERIA DULCE</v>
      </c>
      <c r="B371" s="19">
        <v>0</v>
      </c>
      <c r="C371" s="19" t="s">
        <v>273</v>
      </c>
      <c r="D371" s="20">
        <v>4.4660779147177561</v>
      </c>
      <c r="E371" s="20">
        <v>5.2896658718120113</v>
      </c>
      <c r="F371" s="20">
        <v>4.4000459116539874</v>
      </c>
      <c r="G371" s="20">
        <v>4.5687036731742241</v>
      </c>
      <c r="H371" s="20">
        <v>4.331879927628167</v>
      </c>
      <c r="I371" s="20">
        <v>5.0309521720938282</v>
      </c>
      <c r="J371" s="20">
        <v>4.2432593936106038</v>
      </c>
      <c r="K371" s="20">
        <v>4.1912488993901356</v>
      </c>
      <c r="L371" s="55">
        <v>4.5330140123458857</v>
      </c>
    </row>
    <row r="372" spans="1:12" x14ac:dyDescent="0.35">
      <c r="A372" s="19" t="str">
        <f>B303&amp;C372</f>
        <v>FRECUENCIA COMPRA (Actos)PAL.PAN+BARRIT+TORTIT</v>
      </c>
      <c r="B372" s="19">
        <v>0</v>
      </c>
      <c r="C372" s="19" t="s">
        <v>274</v>
      </c>
      <c r="D372" s="20">
        <v>1.6790398746285329</v>
      </c>
      <c r="E372" s="20">
        <v>2.0401947346371978</v>
      </c>
      <c r="F372" s="20">
        <v>1.8596552406470888</v>
      </c>
      <c r="G372" s="20">
        <v>1.5766962747265161</v>
      </c>
      <c r="H372" s="20">
        <v>1.7836843710288264</v>
      </c>
      <c r="I372" s="20">
        <v>1.8319865490268852</v>
      </c>
      <c r="J372" s="20">
        <v>1.5807633954043259</v>
      </c>
      <c r="K372" s="20">
        <v>1.688129061828548</v>
      </c>
      <c r="L372" s="55">
        <v>1.8731901431469873</v>
      </c>
    </row>
    <row r="373" spans="1:12" x14ac:dyDescent="0.35">
      <c r="A373" s="19" t="str">
        <f>B303&amp;C373</f>
        <v>FRECUENCIA COMPRA (Actos)PALITOS PAN</v>
      </c>
      <c r="B373" s="19">
        <v>0</v>
      </c>
      <c r="C373" s="19" t="s">
        <v>275</v>
      </c>
      <c r="D373" s="20">
        <v>1.6196143154968727</v>
      </c>
      <c r="E373" s="20">
        <v>1.9967743843003505</v>
      </c>
      <c r="F373" s="20">
        <v>2.033425045593686</v>
      </c>
      <c r="G373" s="20">
        <v>1.5793428477907308</v>
      </c>
      <c r="H373" s="20">
        <v>1.7299030509684712</v>
      </c>
      <c r="I373" s="20">
        <v>1.7370628278322855</v>
      </c>
      <c r="J373" s="20">
        <v>1.4609195663987757</v>
      </c>
      <c r="K373" s="20">
        <v>1.674945346577831</v>
      </c>
      <c r="L373" s="55">
        <v>1.7721611984856886</v>
      </c>
    </row>
    <row r="374" spans="1:12" x14ac:dyDescent="0.35">
      <c r="A374" s="19" t="str">
        <f>B303&amp;C374</f>
        <v>FRECUENCIA COMPRA (Actos)TORTITAS</v>
      </c>
      <c r="B374" s="19">
        <v>0</v>
      </c>
      <c r="C374" s="19" t="s">
        <v>276</v>
      </c>
      <c r="D374" s="20">
        <v>1.5158980385032612</v>
      </c>
      <c r="E374" s="20">
        <v>1.5268041253705495</v>
      </c>
      <c r="F374" s="20">
        <v>1.331974091969836</v>
      </c>
      <c r="G374" s="20">
        <v>1.1696638183283989</v>
      </c>
      <c r="H374" s="20">
        <v>1.2573460959575455</v>
      </c>
      <c r="I374" s="20">
        <v>1.3346379131752626</v>
      </c>
      <c r="J374" s="20">
        <v>1.2867507730887624</v>
      </c>
      <c r="K374" s="20">
        <v>1.2475702147612215</v>
      </c>
      <c r="L374" s="55">
        <v>1.6631357847925488</v>
      </c>
    </row>
    <row r="375" spans="1:12" x14ac:dyDescent="0.35">
      <c r="A375" s="19" t="str">
        <f>B303&amp;C375</f>
        <v>FRECUENCIA COMPRA (Actos)BARRITAS</v>
      </c>
      <c r="B375" s="19">
        <v>0</v>
      </c>
      <c r="C375" s="19" t="s">
        <v>277</v>
      </c>
      <c r="D375" s="20">
        <v>1.372524772649645</v>
      </c>
      <c r="E375" s="20">
        <v>1.3688274527313571</v>
      </c>
      <c r="F375" s="20">
        <v>1.3420799484912087</v>
      </c>
      <c r="G375" s="20">
        <v>1.3669867206536832</v>
      </c>
      <c r="H375" s="20">
        <v>1.7060093141765882</v>
      </c>
      <c r="I375" s="20">
        <v>1.6639130520261589</v>
      </c>
      <c r="J375" s="20">
        <v>1.5967889915627476</v>
      </c>
      <c r="K375" s="20">
        <v>1.7087121698264212</v>
      </c>
      <c r="L375" s="55">
        <v>1.7898439318561987</v>
      </c>
    </row>
    <row r="376" spans="1:12" x14ac:dyDescent="0.35">
      <c r="A376" s="19" t="str">
        <f>B303&amp;C376</f>
        <v>FRECUENCIA COMPRA (Actos).Resto productos Ing.</v>
      </c>
      <c r="B376" s="19">
        <v>0</v>
      </c>
      <c r="C376" s="19" t="s">
        <v>175</v>
      </c>
      <c r="D376" s="20">
        <v>5.8910737566785825</v>
      </c>
      <c r="E376" s="20">
        <v>7.8852038335814925</v>
      </c>
      <c r="F376" s="20">
        <v>6.0609596743354928</v>
      </c>
      <c r="G376" s="20">
        <v>5.8423193340900488</v>
      </c>
      <c r="H376" s="20">
        <v>6.2826630933819514</v>
      </c>
      <c r="I376" s="20">
        <v>7.8802817787480066</v>
      </c>
      <c r="J376" s="20">
        <v>6.0487905357965985</v>
      </c>
      <c r="K376" s="20">
        <v>5.8294168908231834</v>
      </c>
      <c r="L376" s="55">
        <v>6.2750811173880727</v>
      </c>
    </row>
    <row r="377" spans="1:12" x14ac:dyDescent="0.35">
      <c r="A377" s="19" t="str">
        <f>B303&amp;C377</f>
        <v>FRECUENCIA COMPRA (Actos)Platos Base Huevos</v>
      </c>
      <c r="B377" s="19">
        <v>0</v>
      </c>
      <c r="C377" s="19" t="s">
        <v>255</v>
      </c>
      <c r="D377" s="20">
        <v>3.025007353048609</v>
      </c>
      <c r="E377" s="20">
        <v>4.0868758206679532</v>
      </c>
      <c r="F377" s="20">
        <v>3.248841480661111</v>
      </c>
      <c r="G377" s="20">
        <v>3.1510095258442812</v>
      </c>
      <c r="H377" s="20">
        <v>3.178155443071911</v>
      </c>
      <c r="I377" s="20">
        <v>3.8560755081168319</v>
      </c>
      <c r="J377" s="20">
        <v>3.2515980926274017</v>
      </c>
      <c r="K377" s="20">
        <v>3.2860452820508006</v>
      </c>
      <c r="L377" s="55">
        <v>3.3115951196614648</v>
      </c>
    </row>
    <row r="378" spans="1:12" x14ac:dyDescent="0.35">
      <c r="A378" s="19" t="str">
        <f>B378&amp;C378</f>
        <v>COMPRA MEDIA (Consumiciones).T.Alimentos TOTAL ING</v>
      </c>
      <c r="B378" s="19" t="s">
        <v>120</v>
      </c>
      <c r="C378" s="19" t="s">
        <v>176</v>
      </c>
      <c r="D378" s="20">
        <v>41.430439218885041</v>
      </c>
      <c r="E378" s="20">
        <v>58.32033863641967</v>
      </c>
      <c r="F378" s="20">
        <v>41.690025870407574</v>
      </c>
      <c r="G378" s="20">
        <v>40.180476256185109</v>
      </c>
      <c r="H378" s="20">
        <v>42.516821961755674</v>
      </c>
      <c r="I378" s="20">
        <v>57.694155815505439</v>
      </c>
      <c r="J378" s="20">
        <v>41.929690348585055</v>
      </c>
      <c r="K378" s="20">
        <v>39.618707652889704</v>
      </c>
      <c r="L378" s="55">
        <v>41.318432321370281</v>
      </c>
    </row>
    <row r="379" spans="1:12" x14ac:dyDescent="0.35">
      <c r="A379" s="19" t="str">
        <f>B378&amp;C379</f>
        <v>COMPRA MEDIA (Consumiciones).T.Carne Ing.</v>
      </c>
      <c r="B379" s="19">
        <v>0</v>
      </c>
      <c r="C379" s="19" t="s">
        <v>126</v>
      </c>
      <c r="D379" s="20">
        <v>14.530317608568184</v>
      </c>
      <c r="E379" s="20">
        <v>19.400416281438165</v>
      </c>
      <c r="F379" s="20">
        <v>15.021800466871138</v>
      </c>
      <c r="G379" s="20">
        <v>14.246560096004771</v>
      </c>
      <c r="H379" s="20">
        <v>15.345858376976604</v>
      </c>
      <c r="I379" s="20">
        <v>18.651739131100197</v>
      </c>
      <c r="J379" s="20">
        <v>14.92780333031293</v>
      </c>
      <c r="K379" s="20">
        <v>13.764195188733021</v>
      </c>
      <c r="L379" s="55">
        <v>14.598612643013677</v>
      </c>
    </row>
    <row r="380" spans="1:12" x14ac:dyDescent="0.35">
      <c r="A380" s="19" t="str">
        <f>B378&amp;C380</f>
        <v>COMPRA MEDIA (Consumiciones)T.Carne Fresca Ing</v>
      </c>
      <c r="B380" s="19">
        <v>0</v>
      </c>
      <c r="C380" s="19" t="s">
        <v>127</v>
      </c>
      <c r="D380" s="20">
        <v>12.090128459656787</v>
      </c>
      <c r="E380" s="20">
        <v>16.219404940430866</v>
      </c>
      <c r="F380" s="20">
        <v>12.863641901702248</v>
      </c>
      <c r="G380" s="20">
        <v>12.055397110158157</v>
      </c>
      <c r="H380" s="20">
        <v>12.974537554463515</v>
      </c>
      <c r="I380" s="20">
        <v>15.898614417783657</v>
      </c>
      <c r="J380" s="20">
        <v>12.706160083003487</v>
      </c>
      <c r="K380" s="20">
        <v>11.815847446437383</v>
      </c>
      <c r="L380" s="55">
        <v>12.475378545418337</v>
      </c>
    </row>
    <row r="381" spans="1:12" x14ac:dyDescent="0.35">
      <c r="A381" s="19" t="str">
        <f>B378&amp;C381</f>
        <v>COMPRA MEDIA (Consumiciones)Ternera Ing.</v>
      </c>
      <c r="B381" s="19">
        <v>0</v>
      </c>
      <c r="C381" s="19" t="s">
        <v>128</v>
      </c>
      <c r="D381" s="20">
        <v>6.2489253915630565</v>
      </c>
      <c r="E381" s="20">
        <v>7.7736605863814345</v>
      </c>
      <c r="F381" s="20">
        <v>6.4501171518304741</v>
      </c>
      <c r="G381" s="20">
        <v>5.8088600536965425</v>
      </c>
      <c r="H381" s="20">
        <v>6.5127778204151037</v>
      </c>
      <c r="I381" s="20">
        <v>7.1606179259304135</v>
      </c>
      <c r="J381" s="20">
        <v>6.551840677366874</v>
      </c>
      <c r="K381" s="20">
        <v>5.8498256977344214</v>
      </c>
      <c r="L381" s="55">
        <v>6.0621825063766117</v>
      </c>
    </row>
    <row r="382" spans="1:12" x14ac:dyDescent="0.35">
      <c r="A382" s="19" t="str">
        <f>B378&amp;C382</f>
        <v>COMPRA MEDIA (Consumiciones)Pollo Ing.</v>
      </c>
      <c r="B382" s="19">
        <v>0</v>
      </c>
      <c r="C382" s="19" t="s">
        <v>129</v>
      </c>
      <c r="D382" s="20">
        <v>6.3130145151599759</v>
      </c>
      <c r="E382" s="20">
        <v>7.8059451843499232</v>
      </c>
      <c r="F382" s="20">
        <v>6.4909360335885404</v>
      </c>
      <c r="G382" s="20">
        <v>6.1317853190411498</v>
      </c>
      <c r="H382" s="20">
        <v>6.9587021745041167</v>
      </c>
      <c r="I382" s="20">
        <v>8.1974951673064869</v>
      </c>
      <c r="J382" s="20">
        <v>6.6973367940718864</v>
      </c>
      <c r="K382" s="20">
        <v>6.3468780267198115</v>
      </c>
      <c r="L382" s="55">
        <v>6.4102437067398776</v>
      </c>
    </row>
    <row r="383" spans="1:12" x14ac:dyDescent="0.35">
      <c r="A383" s="19" t="str">
        <f>B378&amp;C383</f>
        <v>COMPRA MEDIA (Consumiciones)Porcino Ing.</v>
      </c>
      <c r="B383" s="19">
        <v>0</v>
      </c>
      <c r="C383" s="19" t="s">
        <v>130</v>
      </c>
      <c r="D383" s="20">
        <v>4.3611504406077639</v>
      </c>
      <c r="E383" s="20">
        <v>5.3901680348658001</v>
      </c>
      <c r="F383" s="20">
        <v>4.5094958652967314</v>
      </c>
      <c r="G383" s="20">
        <v>4.2995267305457743</v>
      </c>
      <c r="H383" s="20">
        <v>4.2845011210762332</v>
      </c>
      <c r="I383" s="20">
        <v>5.2318775681648004</v>
      </c>
      <c r="J383" s="20">
        <v>4.3302238983277821</v>
      </c>
      <c r="K383" s="20">
        <v>4.1123769009058959</v>
      </c>
      <c r="L383" s="55">
        <v>4.2615700557182876</v>
      </c>
    </row>
    <row r="384" spans="1:12" x14ac:dyDescent="0.35">
      <c r="A384" s="19" t="str">
        <f>B378&amp;C384</f>
        <v>COMPRA MEDIA (Consumiciones)Ovino Ing.</v>
      </c>
      <c r="B384" s="19">
        <v>0</v>
      </c>
      <c r="C384" s="19" t="s">
        <v>131</v>
      </c>
      <c r="D384" s="20">
        <v>2.7172482686034134</v>
      </c>
      <c r="E384" s="20">
        <v>3.1129441854948823</v>
      </c>
      <c r="F384" s="20">
        <v>3.215474061131951</v>
      </c>
      <c r="G384" s="20">
        <v>2.6612119168605313</v>
      </c>
      <c r="H384" s="20">
        <v>2.0731047842602757</v>
      </c>
      <c r="I384" s="20">
        <v>2.8724937804569595</v>
      </c>
      <c r="J384" s="20">
        <v>2.9042802733548871</v>
      </c>
      <c r="K384" s="20">
        <v>2.6017592207893214</v>
      </c>
      <c r="L384" s="55">
        <v>3.0557637434662244</v>
      </c>
    </row>
    <row r="385" spans="1:12" x14ac:dyDescent="0.35">
      <c r="A385" s="19" t="str">
        <f>B378&amp;C385</f>
        <v>COMPRA MEDIA (Consumiciones)Resto Carne Ing.</v>
      </c>
      <c r="B385" s="19">
        <v>0</v>
      </c>
      <c r="C385" s="19" t="s">
        <v>132</v>
      </c>
      <c r="D385" s="20">
        <v>3.2242320750818174</v>
      </c>
      <c r="E385" s="20">
        <v>4.4945576534169671</v>
      </c>
      <c r="F385" s="20">
        <v>3.7710959426413968</v>
      </c>
      <c r="G385" s="20">
        <v>4.0130012617429225</v>
      </c>
      <c r="H385" s="20">
        <v>3.3293168434034506</v>
      </c>
      <c r="I385" s="20">
        <v>3.7971298658402031</v>
      </c>
      <c r="J385" s="20">
        <v>3.6785035155622574</v>
      </c>
      <c r="K385" s="20">
        <v>3.327717409717176</v>
      </c>
      <c r="L385" s="55">
        <v>3.809513166096711</v>
      </c>
    </row>
    <row r="386" spans="1:12" x14ac:dyDescent="0.35">
      <c r="A386" s="19" t="str">
        <f>B378&amp;C386</f>
        <v>COMPRA MEDIA (Consumiciones)Carnes Transform.Ing</v>
      </c>
      <c r="B386" s="19">
        <v>0</v>
      </c>
      <c r="C386" s="19" t="s">
        <v>177</v>
      </c>
      <c r="D386" s="20">
        <v>6.2881201626063721</v>
      </c>
      <c r="E386" s="20">
        <v>8.1618424688903453</v>
      </c>
      <c r="F386" s="20">
        <v>6.5826585864790532</v>
      </c>
      <c r="G386" s="20">
        <v>6.7014579182486438</v>
      </c>
      <c r="H386" s="20">
        <v>6.5942691745386348</v>
      </c>
      <c r="I386" s="20">
        <v>7.8154648234603084</v>
      </c>
      <c r="J386" s="20">
        <v>6.4311398614137598</v>
      </c>
      <c r="K386" s="20">
        <v>6.1261420559283142</v>
      </c>
      <c r="L386" s="55">
        <v>6.3933038682195358</v>
      </c>
    </row>
    <row r="387" spans="1:12" x14ac:dyDescent="0.35">
      <c r="A387" s="19" t="str">
        <f>B378&amp;C387</f>
        <v>COMPRA MEDIA (Consumiciones)Jamón Curado Ing.</v>
      </c>
      <c r="B387" s="19">
        <v>0</v>
      </c>
      <c r="C387" s="19" t="s">
        <v>133</v>
      </c>
      <c r="D387" s="20">
        <v>3.3691654306767034</v>
      </c>
      <c r="E387" s="20">
        <v>3.741737047205989</v>
      </c>
      <c r="F387" s="20">
        <v>3.4941774569368236</v>
      </c>
      <c r="G387" s="20">
        <v>3.423036149652388</v>
      </c>
      <c r="H387" s="20">
        <v>3.6787097063620284</v>
      </c>
      <c r="I387" s="20">
        <v>3.3214640369244961</v>
      </c>
      <c r="J387" s="20">
        <v>3.5301737091324248</v>
      </c>
      <c r="K387" s="20">
        <v>3.2037602423407345</v>
      </c>
      <c r="L387" s="55">
        <v>3.0470833127062367</v>
      </c>
    </row>
    <row r="388" spans="1:12" x14ac:dyDescent="0.35">
      <c r="A388" s="19" t="str">
        <f>B378&amp;C388</f>
        <v>COMPRA MEDIA (Consumiciones)J.Curado Normal Ing</v>
      </c>
      <c r="B388" s="19">
        <v>0</v>
      </c>
      <c r="C388" s="19" t="s">
        <v>178</v>
      </c>
      <c r="D388" s="20">
        <v>3.1382066203959624</v>
      </c>
      <c r="E388" s="20">
        <v>3.4915916072324396</v>
      </c>
      <c r="F388" s="20">
        <v>3.1278888864661125</v>
      </c>
      <c r="G388" s="20">
        <v>3.2859212426155113</v>
      </c>
      <c r="H388" s="20">
        <v>3.5521387026910007</v>
      </c>
      <c r="I388" s="20">
        <v>2.877782010616444</v>
      </c>
      <c r="J388" s="20">
        <v>3.1118706254329536</v>
      </c>
      <c r="K388" s="20">
        <v>2.8976782500163831</v>
      </c>
      <c r="L388" s="55">
        <v>2.6610855584120099</v>
      </c>
    </row>
    <row r="389" spans="1:12" x14ac:dyDescent="0.35">
      <c r="A389" s="19" t="str">
        <f>B378&amp;C389</f>
        <v>COMPRA MEDIA (Consumiciones)J.Iberico Ing.</v>
      </c>
      <c r="B389" s="19">
        <v>0</v>
      </c>
      <c r="C389" s="19" t="s">
        <v>134</v>
      </c>
      <c r="D389" s="20">
        <v>2.3366479657407888</v>
      </c>
      <c r="E389" s="20">
        <v>2.4479881960786303</v>
      </c>
      <c r="F389" s="20">
        <v>2.7922770928651444</v>
      </c>
      <c r="G389" s="20">
        <v>2.2858949630726966</v>
      </c>
      <c r="H389" s="20">
        <v>2.4625049762462146</v>
      </c>
      <c r="I389" s="20">
        <v>2.3445981512729897</v>
      </c>
      <c r="J389" s="20">
        <v>2.6302562897966117</v>
      </c>
      <c r="K389" s="20">
        <v>2.2957389900649989</v>
      </c>
      <c r="L389" s="55">
        <v>2.4678461541885879</v>
      </c>
    </row>
    <row r="390" spans="1:12" x14ac:dyDescent="0.35">
      <c r="A390" s="19" t="str">
        <f>B378&amp;C390</f>
        <v>COMPRA MEDIA (Consumiciones)Lomo embuchado Ing.</v>
      </c>
      <c r="B390" s="19">
        <v>0</v>
      </c>
      <c r="C390" s="19" t="s">
        <v>135</v>
      </c>
      <c r="D390" s="20">
        <v>1.8348319766700398</v>
      </c>
      <c r="E390" s="20">
        <v>3.3009485521902722</v>
      </c>
      <c r="F390" s="20">
        <v>4.7404049587978507</v>
      </c>
      <c r="G390" s="20">
        <v>8.0227187502257493</v>
      </c>
      <c r="H390" s="20">
        <v>2.1556449488519127</v>
      </c>
      <c r="I390" s="20">
        <v>2.9865343949108918</v>
      </c>
      <c r="J390" s="20">
        <v>2.7495746566884236</v>
      </c>
      <c r="K390" s="20">
        <v>1.2368412283227868</v>
      </c>
      <c r="L390" s="55">
        <v>2.1843362990929367</v>
      </c>
    </row>
    <row r="391" spans="1:12" x14ac:dyDescent="0.35">
      <c r="A391" s="19" t="str">
        <f>B378&amp;C391</f>
        <v>COMPRA MEDIA (Consumiciones)Chorizo Ing.</v>
      </c>
      <c r="B391" s="19">
        <v>0</v>
      </c>
      <c r="C391" s="19" t="s">
        <v>136</v>
      </c>
      <c r="D391" s="20">
        <v>2.1697506893111957</v>
      </c>
      <c r="E391" s="20">
        <v>1.9193233694690526</v>
      </c>
      <c r="F391" s="20">
        <v>2.1077981572847513</v>
      </c>
      <c r="G391" s="20">
        <v>2.0641149712828475</v>
      </c>
      <c r="H391" s="20">
        <v>2.0019109314176804</v>
      </c>
      <c r="I391" s="20">
        <v>2.0873948506113216</v>
      </c>
      <c r="J391" s="20">
        <v>1.8794151429717685</v>
      </c>
      <c r="K391" s="20">
        <v>2.3647134885772778</v>
      </c>
      <c r="L391" s="55">
        <v>3.5221870131521773</v>
      </c>
    </row>
    <row r="392" spans="1:12" x14ac:dyDescent="0.35">
      <c r="A392" s="19" t="str">
        <f>B378&amp;C392</f>
        <v>COMPRA MEDIA (Consumiciones)Pates/Foie-gras Ing</v>
      </c>
      <c r="B392" s="19">
        <v>0</v>
      </c>
      <c r="C392" s="19" t="s">
        <v>179</v>
      </c>
      <c r="D392" s="20">
        <v>1.6807365228039828</v>
      </c>
      <c r="E392" s="20">
        <v>1.7519677568510847</v>
      </c>
      <c r="F392" s="20">
        <v>1.9516247609682902</v>
      </c>
      <c r="G392" s="20">
        <v>1.8394786368530631</v>
      </c>
      <c r="H392" s="20">
        <v>2.4097401397279858</v>
      </c>
      <c r="I392" s="20">
        <v>1.6971995943937781</v>
      </c>
      <c r="J392" s="20">
        <v>2.3090641012530471</v>
      </c>
      <c r="K392" s="20">
        <v>1.6031669599891698</v>
      </c>
      <c r="L392" s="55">
        <v>2.3196007920601049</v>
      </c>
    </row>
    <row r="393" spans="1:12" x14ac:dyDescent="0.35">
      <c r="A393" s="19" t="str">
        <f>B378&amp;C393</f>
        <v>COMPRA MEDIA (Consumiciones)Rto carn.transf.Ing</v>
      </c>
      <c r="B393" s="19">
        <v>0</v>
      </c>
      <c r="C393" s="19" t="s">
        <v>180</v>
      </c>
      <c r="D393" s="20">
        <v>5.396514191790887</v>
      </c>
      <c r="E393" s="20">
        <v>6.792359762231877</v>
      </c>
      <c r="F393" s="20">
        <v>5.7106416068478367</v>
      </c>
      <c r="G393" s="20">
        <v>5.8783959218179316</v>
      </c>
      <c r="H393" s="20">
        <v>5.4998404651327686</v>
      </c>
      <c r="I393" s="20">
        <v>6.5641150224073304</v>
      </c>
      <c r="J393" s="20">
        <v>5.4774255849657303</v>
      </c>
      <c r="K393" s="20">
        <v>5.2963606220405959</v>
      </c>
      <c r="L393" s="55">
        <v>5.4392590117717061</v>
      </c>
    </row>
    <row r="394" spans="1:12" x14ac:dyDescent="0.35">
      <c r="A394" s="19" t="str">
        <f>B378&amp;C394</f>
        <v>COMPRA MEDIA (Consumiciones).T.Pescados/Marisc.Ing</v>
      </c>
      <c r="B394" s="19">
        <v>0</v>
      </c>
      <c r="C394" s="19" t="s">
        <v>181</v>
      </c>
      <c r="D394" s="20">
        <v>10.032532164475361</v>
      </c>
      <c r="E394" s="20">
        <v>14.019109714945175</v>
      </c>
      <c r="F394" s="20">
        <v>9.3772121753367568</v>
      </c>
      <c r="G394" s="20">
        <v>8.5944866418151911</v>
      </c>
      <c r="H394" s="20">
        <v>9.7595339409190665</v>
      </c>
      <c r="I394" s="20">
        <v>12.284442950574547</v>
      </c>
      <c r="J394" s="20">
        <v>8.6734693280279345</v>
      </c>
      <c r="K394" s="20">
        <v>8.3835208603190363</v>
      </c>
      <c r="L394" s="55">
        <v>9.4916235213040263</v>
      </c>
    </row>
    <row r="395" spans="1:12" x14ac:dyDescent="0.35">
      <c r="A395" s="19" t="str">
        <f>B378&amp;C395</f>
        <v>COMPRA MEDIA (Consumiciones)Pescados Ing.</v>
      </c>
      <c r="B395" s="19">
        <v>0</v>
      </c>
      <c r="C395" s="19" t="s">
        <v>137</v>
      </c>
      <c r="D395" s="20">
        <v>7.1313813174332763</v>
      </c>
      <c r="E395" s="20">
        <v>8.8956920992122601</v>
      </c>
      <c r="F395" s="20">
        <v>6.2280155275719613</v>
      </c>
      <c r="G395" s="20">
        <v>6.2034155844539765</v>
      </c>
      <c r="H395" s="20">
        <v>6.6047803260388633</v>
      </c>
      <c r="I395" s="20">
        <v>8.1925495436071039</v>
      </c>
      <c r="J395" s="20">
        <v>5.8944017196666518</v>
      </c>
      <c r="K395" s="20">
        <v>5.7891688560269303</v>
      </c>
      <c r="L395" s="55">
        <v>6.4831189677326755</v>
      </c>
    </row>
    <row r="396" spans="1:12" x14ac:dyDescent="0.35">
      <c r="A396" s="19" t="str">
        <f>B378&amp;C396</f>
        <v>COMPRA MEDIA (Consumiciones)Merluza/Pescadil.Ing</v>
      </c>
      <c r="B396" s="19">
        <v>0</v>
      </c>
      <c r="C396" s="19" t="s">
        <v>182</v>
      </c>
      <c r="D396" s="20">
        <v>1.6393915782663613</v>
      </c>
      <c r="E396" s="20">
        <v>1.8569804026351417</v>
      </c>
      <c r="F396" s="20">
        <v>1.9732783085800776</v>
      </c>
      <c r="G396" s="20">
        <v>1.9067663994878379</v>
      </c>
      <c r="H396" s="20">
        <v>1.7879237065224063</v>
      </c>
      <c r="I396" s="20">
        <v>1.8240359760058364</v>
      </c>
      <c r="J396" s="20">
        <v>1.9452526738393889</v>
      </c>
      <c r="K396" s="20">
        <v>1.8038415021922976</v>
      </c>
      <c r="L396" s="55">
        <v>1.8435348494208745</v>
      </c>
    </row>
    <row r="397" spans="1:12" x14ac:dyDescent="0.35">
      <c r="A397" s="19" t="str">
        <f>B378&amp;C397</f>
        <v>COMPRA MEDIA (Consumiciones)Boquerones Ing.</v>
      </c>
      <c r="B397" s="19">
        <v>0</v>
      </c>
      <c r="C397" s="19" t="s">
        <v>138</v>
      </c>
      <c r="D397" s="20">
        <v>2.3969731333344253</v>
      </c>
      <c r="E397" s="20">
        <v>2.2855459258648536</v>
      </c>
      <c r="F397" s="20">
        <v>1.9557968352985753</v>
      </c>
      <c r="G397" s="20">
        <v>1.950144857814458</v>
      </c>
      <c r="H397" s="20">
        <v>1.9607889746652363</v>
      </c>
      <c r="I397" s="20">
        <v>2.3669218407954578</v>
      </c>
      <c r="J397" s="20">
        <v>3.7696791792682198</v>
      </c>
      <c r="K397" s="20">
        <v>2.2183747337828339</v>
      </c>
      <c r="L397" s="55">
        <v>2.3969299998262592</v>
      </c>
    </row>
    <row r="398" spans="1:12" x14ac:dyDescent="0.35">
      <c r="A398" s="19" t="str">
        <f>B378&amp;C398</f>
        <v>COMPRA MEDIA (Consumiciones)Sardinas Ing.</v>
      </c>
      <c r="B398" s="19">
        <v>0</v>
      </c>
      <c r="C398" s="19" t="s">
        <v>139</v>
      </c>
      <c r="D398" s="20">
        <v>2.6892622856485211</v>
      </c>
      <c r="E398" s="20">
        <v>4.1610960756481203</v>
      </c>
      <c r="F398" s="20">
        <v>2.3805796164132862</v>
      </c>
      <c r="G398" s="20">
        <v>1.8129290139576146</v>
      </c>
      <c r="H398" s="20">
        <v>2.4215186837196181</v>
      </c>
      <c r="I398" s="20">
        <v>3.519490108354169</v>
      </c>
      <c r="J398" s="20">
        <v>1.7407806904646002</v>
      </c>
      <c r="K398" s="20">
        <v>2.7747770368432132</v>
      </c>
      <c r="L398" s="55">
        <v>2.7200054717385909</v>
      </c>
    </row>
    <row r="399" spans="1:12" x14ac:dyDescent="0.35">
      <c r="A399" s="19" t="str">
        <f>B378&amp;C399</f>
        <v>COMPRA MEDIA (Consumiciones)Rape Ing.</v>
      </c>
      <c r="B399" s="19">
        <v>0</v>
      </c>
      <c r="C399" s="19" t="s">
        <v>140</v>
      </c>
      <c r="D399" s="20">
        <v>1.8804259824723633</v>
      </c>
      <c r="E399" s="20">
        <v>1.3588906209043146</v>
      </c>
      <c r="F399" s="20">
        <v>1.718445753742059</v>
      </c>
      <c r="G399" s="20">
        <v>1.8467457884521934</v>
      </c>
      <c r="H399" s="20">
        <v>1.3816092828794642</v>
      </c>
      <c r="I399" s="20">
        <v>1.5571505373229659</v>
      </c>
      <c r="J399" s="20">
        <v>1.5356038999235586</v>
      </c>
      <c r="K399" s="20">
        <v>2.0336354700580075</v>
      </c>
      <c r="L399" s="55">
        <v>2.0410051789763055</v>
      </c>
    </row>
    <row r="400" spans="1:12" x14ac:dyDescent="0.35">
      <c r="A400" s="19" t="str">
        <f>B378&amp;C400</f>
        <v>COMPRA MEDIA (Consumiciones)Dorada Ing.</v>
      </c>
      <c r="B400" s="19">
        <v>0</v>
      </c>
      <c r="C400" s="19" t="s">
        <v>141</v>
      </c>
      <c r="D400" s="20">
        <v>3.0010484914759719</v>
      </c>
      <c r="E400" s="20">
        <v>2.9593899053520873</v>
      </c>
      <c r="F400" s="20">
        <v>2.5091166059529137</v>
      </c>
      <c r="G400" s="20">
        <v>3.444712859067272</v>
      </c>
      <c r="H400" s="20">
        <v>1.9591877706478102</v>
      </c>
      <c r="I400" s="20">
        <v>1.9759088661664022</v>
      </c>
      <c r="J400" s="20">
        <v>2.1695592882973229</v>
      </c>
      <c r="K400" s="20">
        <v>2.3801973867994235</v>
      </c>
      <c r="L400" s="55">
        <v>1.9855190173306927</v>
      </c>
    </row>
    <row r="401" spans="1:12" x14ac:dyDescent="0.35">
      <c r="A401" s="19" t="str">
        <f>B378&amp;C401</f>
        <v>COMPRA MEDIA (Consumiciones)Salmon Ing.</v>
      </c>
      <c r="B401" s="19">
        <v>0</v>
      </c>
      <c r="C401" s="19" t="s">
        <v>142</v>
      </c>
      <c r="D401" s="20">
        <v>3.2851191196063474</v>
      </c>
      <c r="E401" s="20">
        <v>2.8514188606416684</v>
      </c>
      <c r="F401" s="20">
        <v>2.5626854239232926</v>
      </c>
      <c r="G401" s="20">
        <v>2.9447703299414782</v>
      </c>
      <c r="H401" s="20">
        <v>3.2233557139850353</v>
      </c>
      <c r="I401" s="20">
        <v>3.0123910365259019</v>
      </c>
      <c r="J401" s="20">
        <v>2.4716059457918025</v>
      </c>
      <c r="K401" s="20">
        <v>3.0242630912598951</v>
      </c>
      <c r="L401" s="55">
        <v>3.0316357671327676</v>
      </c>
    </row>
    <row r="402" spans="1:12" x14ac:dyDescent="0.35">
      <c r="A402" s="19" t="str">
        <f>B378&amp;C402</f>
        <v>COMPRA MEDIA (Consumiciones)Atun Fresco Ing.</v>
      </c>
      <c r="B402" s="19">
        <v>0</v>
      </c>
      <c r="C402" s="19" t="s">
        <v>143</v>
      </c>
      <c r="D402" s="20">
        <v>3.1270485416514275</v>
      </c>
      <c r="E402" s="20">
        <v>2.2076373553270763</v>
      </c>
      <c r="F402" s="20">
        <v>2.6316607274772408</v>
      </c>
      <c r="G402" s="20">
        <v>3.355743933551663</v>
      </c>
      <c r="H402" s="20">
        <v>3.0618434463110398</v>
      </c>
      <c r="I402" s="20">
        <v>2.3644960952919463</v>
      </c>
      <c r="J402" s="20">
        <v>2.3130916878285879</v>
      </c>
      <c r="K402" s="20">
        <v>1.9884666130329847</v>
      </c>
      <c r="L402" s="55">
        <v>2.6323429538326439</v>
      </c>
    </row>
    <row r="403" spans="1:12" x14ac:dyDescent="0.35">
      <c r="A403" s="19" t="str">
        <f>B378&amp;C403</f>
        <v>COMPRA MEDIA (Consumiciones)Resto pescados Ing.</v>
      </c>
      <c r="B403" s="19">
        <v>0</v>
      </c>
      <c r="C403" s="19" t="s">
        <v>144</v>
      </c>
      <c r="D403" s="20">
        <v>5.7045445979778711</v>
      </c>
      <c r="E403" s="20">
        <v>7.1271510390495303</v>
      </c>
      <c r="F403" s="20">
        <v>4.8975308448920236</v>
      </c>
      <c r="G403" s="20">
        <v>5.1129780622655723</v>
      </c>
      <c r="H403" s="20">
        <v>5.2242149195729821</v>
      </c>
      <c r="I403" s="20">
        <v>6.517713209373194</v>
      </c>
      <c r="J403" s="20">
        <v>4.6671566443061403</v>
      </c>
      <c r="K403" s="20">
        <v>4.6079083712380076</v>
      </c>
      <c r="L403" s="55">
        <v>4.9627336660634436</v>
      </c>
    </row>
    <row r="404" spans="1:12" x14ac:dyDescent="0.35">
      <c r="A404" s="19" t="str">
        <f>B378&amp;C404</f>
        <v>COMPRA MEDIA (Consumiciones)Mariscos Ing.</v>
      </c>
      <c r="B404" s="19">
        <v>0</v>
      </c>
      <c r="C404" s="19" t="s">
        <v>145</v>
      </c>
      <c r="D404" s="20">
        <v>5.771321809151126</v>
      </c>
      <c r="E404" s="20">
        <v>8.4303122242105655</v>
      </c>
      <c r="F404" s="20">
        <v>6.0358423913997212</v>
      </c>
      <c r="G404" s="20">
        <v>4.9706414786748541</v>
      </c>
      <c r="H404" s="20">
        <v>5.8205778796877548</v>
      </c>
      <c r="I404" s="20">
        <v>7.1654486650395164</v>
      </c>
      <c r="J404" s="20">
        <v>5.2498156655647898</v>
      </c>
      <c r="K404" s="20">
        <v>5.4005049484952528</v>
      </c>
      <c r="L404" s="55">
        <v>5.868481704955169</v>
      </c>
    </row>
    <row r="405" spans="1:12" x14ac:dyDescent="0.35">
      <c r="A405" s="19" t="str">
        <f>B378&amp;C405</f>
        <v>COMPRA MEDIA (Consumiciones)Calamares Ing.</v>
      </c>
      <c r="B405" s="19">
        <v>0</v>
      </c>
      <c r="C405" s="19" t="s">
        <v>146</v>
      </c>
      <c r="D405" s="20">
        <v>3.4663460767195611</v>
      </c>
      <c r="E405" s="20">
        <v>4.5880273499699999</v>
      </c>
      <c r="F405" s="20">
        <v>3.5069673982848184</v>
      </c>
      <c r="G405" s="20">
        <v>3.1326376737832482</v>
      </c>
      <c r="H405" s="20">
        <v>3.4313359216647701</v>
      </c>
      <c r="I405" s="20">
        <v>3.8817719894646272</v>
      </c>
      <c r="J405" s="20">
        <v>3.3208055619990908</v>
      </c>
      <c r="K405" s="20">
        <v>3.6610341665766346</v>
      </c>
      <c r="L405" s="55">
        <v>3.6733325013040461</v>
      </c>
    </row>
    <row r="406" spans="1:12" x14ac:dyDescent="0.35">
      <c r="A406" s="19" t="str">
        <f>B378&amp;C406</f>
        <v>COMPRA MEDIA (Consumiciones)Pulpo/sepia Ing.</v>
      </c>
      <c r="B406" s="19">
        <v>0</v>
      </c>
      <c r="C406" s="19" t="s">
        <v>147</v>
      </c>
      <c r="D406" s="20">
        <v>3.4090726776832985</v>
      </c>
      <c r="E406" s="20">
        <v>4.4095042883385176</v>
      </c>
      <c r="F406" s="20">
        <v>3.4904029311345086</v>
      </c>
      <c r="G406" s="20">
        <v>3.3968470603150647</v>
      </c>
      <c r="H406" s="20">
        <v>3.4371884220164817</v>
      </c>
      <c r="I406" s="20">
        <v>3.6322454289377539</v>
      </c>
      <c r="J406" s="20">
        <v>2.7593633727766038</v>
      </c>
      <c r="K406" s="20">
        <v>3.6056953516474142</v>
      </c>
      <c r="L406" s="55">
        <v>3.487463096688094</v>
      </c>
    </row>
    <row r="407" spans="1:12" x14ac:dyDescent="0.35">
      <c r="A407" s="19" t="str">
        <f>B378&amp;C407</f>
        <v>COMPRA MEDIA (Consumiciones)Langostinos/Gamb.Ing</v>
      </c>
      <c r="B407" s="19">
        <v>0</v>
      </c>
      <c r="C407" s="19" t="s">
        <v>183</v>
      </c>
      <c r="D407" s="20">
        <v>4.3474130674328162</v>
      </c>
      <c r="E407" s="20">
        <v>5.5806621859235221</v>
      </c>
      <c r="F407" s="20">
        <v>4.055651078084523</v>
      </c>
      <c r="G407" s="20">
        <v>3.7566321154945594</v>
      </c>
      <c r="H407" s="20">
        <v>4.4119432066709443</v>
      </c>
      <c r="I407" s="20">
        <v>4.9767861290697821</v>
      </c>
      <c r="J407" s="20">
        <v>3.382782445369044</v>
      </c>
      <c r="K407" s="20">
        <v>3.8765917167669581</v>
      </c>
      <c r="L407" s="55">
        <v>3.9434368389840069</v>
      </c>
    </row>
    <row r="408" spans="1:12" x14ac:dyDescent="0.35">
      <c r="A408" s="19" t="str">
        <f>B378&amp;C408</f>
        <v>COMPRA MEDIA (Consumiciones)Otros mariscos Ing.</v>
      </c>
      <c r="B408" s="19">
        <v>0</v>
      </c>
      <c r="C408" s="19" t="s">
        <v>148</v>
      </c>
      <c r="D408" s="20">
        <v>4.146429120966669</v>
      </c>
      <c r="E408" s="20">
        <v>5.8513588943418444</v>
      </c>
      <c r="F408" s="20">
        <v>3.64369009370865</v>
      </c>
      <c r="G408" s="20">
        <v>3.8121275851115159</v>
      </c>
      <c r="H408" s="20">
        <v>4.2574503428607517</v>
      </c>
      <c r="I408" s="20">
        <v>5.1137930036655757</v>
      </c>
      <c r="J408" s="20">
        <v>3.6737668567946229</v>
      </c>
      <c r="K408" s="20">
        <v>4.1625994535278297</v>
      </c>
      <c r="L408" s="55">
        <v>4.2839586014864057</v>
      </c>
    </row>
    <row r="409" spans="1:12" x14ac:dyDescent="0.35">
      <c r="A409" s="19" t="str">
        <f>B378&amp;C409</f>
        <v>COMPRA MEDIA (Consumiciones).Derivados lacteos Ing</v>
      </c>
      <c r="B409" s="19">
        <v>0</v>
      </c>
      <c r="C409" s="19" t="s">
        <v>184</v>
      </c>
      <c r="D409" s="20">
        <v>10.021988526838243</v>
      </c>
      <c r="E409" s="20">
        <v>13.88108324404266</v>
      </c>
      <c r="F409" s="20">
        <v>10.908680198495652</v>
      </c>
      <c r="G409" s="20">
        <v>10.473107822918275</v>
      </c>
      <c r="H409" s="20">
        <v>10.222232995374645</v>
      </c>
      <c r="I409" s="20">
        <v>13.565693439958679</v>
      </c>
      <c r="J409" s="20">
        <v>11.004642084115204</v>
      </c>
      <c r="K409" s="20">
        <v>10.169060058409627</v>
      </c>
      <c r="L409" s="55">
        <v>10.082336060062957</v>
      </c>
    </row>
    <row r="410" spans="1:12" x14ac:dyDescent="0.35">
      <c r="A410" s="19" t="str">
        <f>B378&amp;C410</f>
        <v>COMPRA MEDIA (Consumiciones)Mantequilla Ing.</v>
      </c>
      <c r="B410" s="19">
        <v>0</v>
      </c>
      <c r="C410" s="19" t="s">
        <v>149</v>
      </c>
      <c r="D410" s="20">
        <v>3.6592270192986782</v>
      </c>
      <c r="E410" s="20">
        <v>5.0176360235902209</v>
      </c>
      <c r="F410" s="20">
        <v>4.6764776496924476</v>
      </c>
      <c r="G410" s="20">
        <v>5.1613647352965462</v>
      </c>
      <c r="H410" s="20">
        <v>4.9495156940431722</v>
      </c>
      <c r="I410" s="20">
        <v>5.6758328510703402</v>
      </c>
      <c r="J410" s="20">
        <v>4.5311724956006767</v>
      </c>
      <c r="K410" s="20">
        <v>5.2611229170072207</v>
      </c>
      <c r="L410" s="55">
        <v>4.8766555544142411</v>
      </c>
    </row>
    <row r="411" spans="1:12" x14ac:dyDescent="0.35">
      <c r="A411" s="19" t="str">
        <f>B378&amp;C411</f>
        <v>COMPRA MEDIA (Consumiciones)Postres Ing.</v>
      </c>
      <c r="B411" s="19">
        <v>0</v>
      </c>
      <c r="C411" s="19" t="s">
        <v>150</v>
      </c>
      <c r="D411" s="20">
        <v>5.7743271394125815</v>
      </c>
      <c r="E411" s="20">
        <v>7.012731481481481</v>
      </c>
      <c r="F411" s="20">
        <v>6.2108176479022026</v>
      </c>
      <c r="G411" s="20">
        <v>5.8999212459370067</v>
      </c>
      <c r="H411" s="20">
        <v>5.037677126161566</v>
      </c>
      <c r="I411" s="20">
        <v>6.5540724030600606</v>
      </c>
      <c r="J411" s="20">
        <v>5.7924241436980086</v>
      </c>
      <c r="K411" s="20">
        <v>5.6069493884983315</v>
      </c>
      <c r="L411" s="55">
        <v>5.020594025749614</v>
      </c>
    </row>
    <row r="412" spans="1:12" x14ac:dyDescent="0.35">
      <c r="A412" s="19" t="str">
        <f>B378&amp;C412</f>
        <v>COMPRA MEDIA (Consumiciones)Yogures Ing.</v>
      </c>
      <c r="B412" s="19">
        <v>0</v>
      </c>
      <c r="C412" s="19" t="s">
        <v>185</v>
      </c>
      <c r="D412" s="20">
        <v>5.7355708781414867</v>
      </c>
      <c r="E412" s="20">
        <v>5.7867603168053465</v>
      </c>
      <c r="F412" s="20">
        <v>4.8578644800931876</v>
      </c>
      <c r="G412" s="20">
        <v>5.2869456997354982</v>
      </c>
      <c r="H412" s="20">
        <v>6.1803179710442953</v>
      </c>
      <c r="I412" s="20">
        <v>6.2535548807545869</v>
      </c>
      <c r="J412" s="20">
        <v>6.9770573562766423</v>
      </c>
      <c r="K412" s="20">
        <v>5.079945720634151</v>
      </c>
      <c r="L412" s="55">
        <v>5.9558034003467251</v>
      </c>
    </row>
    <row r="413" spans="1:12" x14ac:dyDescent="0.35">
      <c r="A413" s="19" t="str">
        <f>B378&amp;C413</f>
        <v>COMPRA MEDIA (Consumiciones)Queso Ing.</v>
      </c>
      <c r="B413" s="19">
        <v>0</v>
      </c>
      <c r="C413" s="19" t="s">
        <v>151</v>
      </c>
      <c r="D413" s="20">
        <v>7.3693144439153242</v>
      </c>
      <c r="E413" s="20">
        <v>10.222031562308743</v>
      </c>
      <c r="F413" s="20">
        <v>7.7942373507524794</v>
      </c>
      <c r="G413" s="20">
        <v>7.6114581145521747</v>
      </c>
      <c r="H413" s="20">
        <v>7.3865496547494365</v>
      </c>
      <c r="I413" s="20">
        <v>9.6584739671480619</v>
      </c>
      <c r="J413" s="20">
        <v>7.9676965896683738</v>
      </c>
      <c r="K413" s="20">
        <v>7.4026996677119934</v>
      </c>
      <c r="L413" s="55">
        <v>7.2834318216207921</v>
      </c>
    </row>
    <row r="414" spans="1:12" x14ac:dyDescent="0.35">
      <c r="A414" s="19" t="str">
        <f>B378&amp;C414</f>
        <v>COMPRA MEDIA (Consumiciones).Fruta Ing.</v>
      </c>
      <c r="B414" s="19">
        <v>0</v>
      </c>
      <c r="C414" s="19" t="s">
        <v>152</v>
      </c>
      <c r="D414" s="20">
        <v>5.9386954077134186</v>
      </c>
      <c r="E414" s="20">
        <v>5.6428902566197685</v>
      </c>
      <c r="F414" s="20">
        <v>5.9207250610035205</v>
      </c>
      <c r="G414" s="20">
        <v>5.1889021000920943</v>
      </c>
      <c r="H414" s="20">
        <v>5.9322299407588117</v>
      </c>
      <c r="I414" s="20">
        <v>7.2235492138734489</v>
      </c>
      <c r="J414" s="20">
        <v>4.9604618294826217</v>
      </c>
      <c r="K414" s="20">
        <v>5.7769244749843152</v>
      </c>
      <c r="L414" s="55">
        <v>5.269684546216423</v>
      </c>
    </row>
    <row r="415" spans="1:12" x14ac:dyDescent="0.35">
      <c r="A415" s="19" t="str">
        <f>B378&amp;C415</f>
        <v>COMPRA MEDIA (Consumiciones)Fruta Fresca Ing</v>
      </c>
      <c r="B415" s="19">
        <v>0</v>
      </c>
      <c r="C415" s="19" t="s">
        <v>153</v>
      </c>
      <c r="D415" s="20">
        <v>6.6744834921226319</v>
      </c>
      <c r="E415" s="20">
        <v>5.8223060096916095</v>
      </c>
      <c r="F415" s="20">
        <v>5.8860227127224736</v>
      </c>
      <c r="G415" s="20">
        <v>4.2205911196880992</v>
      </c>
      <c r="H415" s="20">
        <v>5.9235565831055279</v>
      </c>
      <c r="I415" s="20">
        <v>6.7196040413027642</v>
      </c>
      <c r="J415" s="20">
        <v>3.9933587315238803</v>
      </c>
      <c r="K415" s="20">
        <v>4.8228213585812121</v>
      </c>
      <c r="L415" s="55">
        <v>4.8881537320412978</v>
      </c>
    </row>
    <row r="416" spans="1:12" x14ac:dyDescent="0.35">
      <c r="A416" s="19" t="str">
        <f>B378&amp;C416</f>
        <v>COMPRA MEDIA (Consumiciones)Manzana Ing.</v>
      </c>
      <c r="B416" s="19">
        <v>0</v>
      </c>
      <c r="C416" s="19" t="s">
        <v>154</v>
      </c>
      <c r="D416" s="20">
        <v>3.2242727153644983</v>
      </c>
      <c r="E416" s="20">
        <v>5.2304367519035777</v>
      </c>
      <c r="F416" s="20">
        <v>3.3918704598598346</v>
      </c>
      <c r="G416" s="20">
        <v>3.9470831967308415</v>
      </c>
      <c r="H416" s="20">
        <v>5.5587873255586793</v>
      </c>
      <c r="I416" s="20">
        <v>4.8329555398599915</v>
      </c>
      <c r="J416" s="20">
        <v>4.4635361098039947</v>
      </c>
      <c r="K416" s="20">
        <v>3.1872609050266272</v>
      </c>
      <c r="L416" s="55">
        <v>3.1776168546837122</v>
      </c>
    </row>
    <row r="417" spans="1:12" x14ac:dyDescent="0.35">
      <c r="A417" s="19" t="str">
        <f>B378&amp;C417</f>
        <v>COMPRA MEDIA (Consumiciones)Platano Ing.</v>
      </c>
      <c r="B417" s="19">
        <v>0</v>
      </c>
      <c r="C417" s="19" t="s">
        <v>155</v>
      </c>
      <c r="D417" s="20">
        <v>5.0752094552396212</v>
      </c>
      <c r="E417" s="20">
        <v>5.7041135906636597</v>
      </c>
      <c r="F417" s="20">
        <v>4.505104748031215</v>
      </c>
      <c r="G417" s="20">
        <v>3.1189354885479537</v>
      </c>
      <c r="H417" s="20">
        <v>5.7171596283534871</v>
      </c>
      <c r="I417" s="20">
        <v>5.2509796953203143</v>
      </c>
      <c r="J417" s="20">
        <v>4.2634702452239486</v>
      </c>
      <c r="K417" s="20">
        <v>4.1345432950130201</v>
      </c>
      <c r="L417" s="55">
        <v>5.6281560360875877</v>
      </c>
    </row>
    <row r="418" spans="1:12" x14ac:dyDescent="0.35">
      <c r="A418" s="19" t="str">
        <f>B378&amp;C418</f>
        <v>COMPRA MEDIA (Consumiciones)Naranja/Mandarina In</v>
      </c>
      <c r="B418" s="19">
        <v>0</v>
      </c>
      <c r="C418" s="19" t="s">
        <v>186</v>
      </c>
      <c r="D418" s="20">
        <v>4.0633919663782461</v>
      </c>
      <c r="E418" s="20">
        <v>4.3459762410674303</v>
      </c>
      <c r="F418" s="20">
        <v>4.9614467189141447</v>
      </c>
      <c r="G418" s="20">
        <v>4.9834675026345829</v>
      </c>
      <c r="H418" s="20">
        <v>6.2704297055296774</v>
      </c>
      <c r="I418" s="20">
        <v>6.969321605122401</v>
      </c>
      <c r="J418" s="20">
        <v>3.2365637976359651</v>
      </c>
      <c r="K418" s="20">
        <v>4.8906701020588645</v>
      </c>
      <c r="L418" s="55">
        <v>3.958373252202612</v>
      </c>
    </row>
    <row r="419" spans="1:12" x14ac:dyDescent="0.35">
      <c r="A419" s="19" t="str">
        <f>B378&amp;C419</f>
        <v>COMPRA MEDIA (Consumiciones)Melon/sandia Ing.</v>
      </c>
      <c r="B419" s="19">
        <v>0</v>
      </c>
      <c r="C419" s="19" t="s">
        <v>156</v>
      </c>
      <c r="D419" s="20">
        <v>1.9698120159981305</v>
      </c>
      <c r="E419" s="20">
        <v>3.5620389364131384</v>
      </c>
      <c r="F419" s="20">
        <v>2.6145478091504311</v>
      </c>
      <c r="G419" s="20">
        <v>1.9205868368688821</v>
      </c>
      <c r="H419" s="20">
        <v>2.2768714194459427</v>
      </c>
      <c r="I419" s="20">
        <v>3.534912302434817</v>
      </c>
      <c r="J419" s="20">
        <v>1.1470466382388005</v>
      </c>
      <c r="K419" s="20">
        <v>1.6405679452449975</v>
      </c>
      <c r="L419" s="55">
        <v>2.3536338945743749</v>
      </c>
    </row>
    <row r="420" spans="1:12" x14ac:dyDescent="0.35">
      <c r="A420" s="19" t="str">
        <f>B378&amp;C420</f>
        <v>COMPRA MEDIA (Consumiciones)Fresa/freson Ing.</v>
      </c>
      <c r="B420" s="19">
        <v>0</v>
      </c>
      <c r="C420" s="19" t="s">
        <v>157</v>
      </c>
      <c r="D420" s="20">
        <v>3.2048942493514425</v>
      </c>
      <c r="E420" s="20">
        <v>2.7914093529496307</v>
      </c>
      <c r="F420" s="20">
        <v>2.4272758654489506</v>
      </c>
      <c r="G420" s="20">
        <v>2.2974780542762736</v>
      </c>
      <c r="H420" s="20">
        <v>3.0172111862039124</v>
      </c>
      <c r="I420" s="20">
        <v>2.1281438626903033</v>
      </c>
      <c r="J420" s="20">
        <v>1.4502934843265636</v>
      </c>
      <c r="K420" s="20">
        <v>1.5087463934585896</v>
      </c>
      <c r="L420" s="55">
        <v>2.4305685400587018</v>
      </c>
    </row>
    <row r="421" spans="1:12" x14ac:dyDescent="0.35">
      <c r="A421" s="19" t="str">
        <f>B378&amp;C421</f>
        <v>COMPRA MEDIA (Consumiciones)Pina Ing.</v>
      </c>
      <c r="B421" s="19">
        <v>0</v>
      </c>
      <c r="C421" s="19" t="s">
        <v>187</v>
      </c>
      <c r="D421" s="20">
        <v>3.2335352075730452</v>
      </c>
      <c r="E421" s="20">
        <v>3.3212455778778294</v>
      </c>
      <c r="F421" s="20">
        <v>2.4108949292853707</v>
      </c>
      <c r="G421" s="20">
        <v>2.4671868284218736</v>
      </c>
      <c r="H421" s="20">
        <v>2.0505997545640784</v>
      </c>
      <c r="I421" s="20">
        <v>2.2500544558570823</v>
      </c>
      <c r="J421" s="20">
        <v>2.2427890221920834</v>
      </c>
      <c r="K421" s="20">
        <v>2.7016769481172824</v>
      </c>
      <c r="L421" s="55">
        <v>2.2498140398968949</v>
      </c>
    </row>
    <row r="422" spans="1:12" x14ac:dyDescent="0.35">
      <c r="A422" s="19" t="str">
        <f>B378&amp;C422</f>
        <v>COMPRA MEDIA (Consumiciones)Resto frutas Ing.</v>
      </c>
      <c r="B422" s="19">
        <v>0</v>
      </c>
      <c r="C422" s="19" t="s">
        <v>158</v>
      </c>
      <c r="D422" s="20">
        <v>8.7017572829854615</v>
      </c>
      <c r="E422" s="20">
        <v>4.0878921175854863</v>
      </c>
      <c r="F422" s="20">
        <v>5.2225944357260401</v>
      </c>
      <c r="G422" s="20">
        <v>3.3724932299824286</v>
      </c>
      <c r="H422" s="20">
        <v>4.370068909580973</v>
      </c>
      <c r="I422" s="20">
        <v>6.4385461894424125</v>
      </c>
      <c r="J422" s="20">
        <v>3.0334916550699669</v>
      </c>
      <c r="K422" s="20">
        <v>3.8961918822647164</v>
      </c>
      <c r="L422" s="55">
        <v>3.3385652319678627</v>
      </c>
    </row>
    <row r="423" spans="1:12" x14ac:dyDescent="0.35">
      <c r="A423" s="19" t="str">
        <f>B378&amp;C423</f>
        <v>COMPRA MEDIA (Consumiciones)Mermeladas Ing.</v>
      </c>
      <c r="B423" s="19">
        <v>0</v>
      </c>
      <c r="C423" s="19" t="s">
        <v>188</v>
      </c>
      <c r="D423" s="20">
        <v>3.3461708470878126</v>
      </c>
      <c r="E423" s="20">
        <v>3.914737912138464</v>
      </c>
      <c r="F423" s="20">
        <v>4.8403562462700922</v>
      </c>
      <c r="G423" s="20">
        <v>4.8198656271307838</v>
      </c>
      <c r="H423" s="20">
        <v>4.4881776249981078</v>
      </c>
      <c r="I423" s="20">
        <v>6.3782123055642828</v>
      </c>
      <c r="J423" s="20">
        <v>4.960489471664137</v>
      </c>
      <c r="K423" s="20">
        <v>6.4578957155722767</v>
      </c>
      <c r="L423" s="55">
        <v>5.0196863190235552</v>
      </c>
    </row>
    <row r="424" spans="1:12" x14ac:dyDescent="0.35">
      <c r="A424" s="19" t="str">
        <f>B378&amp;C424</f>
        <v>COMPRA MEDIA (Consumiciones).Hortalizas/Verdur.Ing</v>
      </c>
      <c r="B424" s="19">
        <v>0</v>
      </c>
      <c r="C424" s="19" t="s">
        <v>189</v>
      </c>
      <c r="D424" s="20">
        <v>14.823302777238631</v>
      </c>
      <c r="E424" s="20">
        <v>20.212506876833661</v>
      </c>
      <c r="F424" s="20">
        <v>14.651567692679013</v>
      </c>
      <c r="G424" s="20">
        <v>13.92524000902384</v>
      </c>
      <c r="H424" s="20">
        <v>14.683531953671942</v>
      </c>
      <c r="I424" s="20">
        <v>19.059789456697697</v>
      </c>
      <c r="J424" s="20">
        <v>14.711763241730134</v>
      </c>
      <c r="K424" s="20">
        <v>13.908184848414633</v>
      </c>
      <c r="L424" s="55">
        <v>14.475901892448302</v>
      </c>
    </row>
    <row r="425" spans="1:12" x14ac:dyDescent="0.35">
      <c r="A425" s="19" t="str">
        <f>B378&amp;C425</f>
        <v>COMPRA MEDIA (Consumiciones)Tomates Ing.</v>
      </c>
      <c r="B425" s="19">
        <v>0</v>
      </c>
      <c r="C425" s="19" t="s">
        <v>159</v>
      </c>
      <c r="D425" s="20">
        <v>6.2195925564304382</v>
      </c>
      <c r="E425" s="20">
        <v>7.4155286777864102</v>
      </c>
      <c r="F425" s="20">
        <v>5.202134002868239</v>
      </c>
      <c r="G425" s="20">
        <v>5.3064081766034299</v>
      </c>
      <c r="H425" s="20">
        <v>5.219982848464217</v>
      </c>
      <c r="I425" s="20">
        <v>6.5562641560518795</v>
      </c>
      <c r="J425" s="20">
        <v>5.3605109331324883</v>
      </c>
      <c r="K425" s="20">
        <v>5.1484583439824636</v>
      </c>
      <c r="L425" s="55">
        <v>5.4280097851966902</v>
      </c>
    </row>
    <row r="426" spans="1:12" x14ac:dyDescent="0.35">
      <c r="A426" s="19" t="str">
        <f>B378&amp;C426</f>
        <v>COMPRA MEDIA (Consumiciones)Judías verdes Ing.</v>
      </c>
      <c r="B426" s="19">
        <v>0</v>
      </c>
      <c r="C426" s="19" t="s">
        <v>190</v>
      </c>
      <c r="D426" s="20">
        <v>2.2543367473604858</v>
      </c>
      <c r="E426" s="20">
        <v>3.9479945421289604</v>
      </c>
      <c r="F426" s="20">
        <v>2.0954006240462553</v>
      </c>
      <c r="G426" s="20">
        <v>2.0960333798018422</v>
      </c>
      <c r="H426" s="20">
        <v>2.7633066676906841</v>
      </c>
      <c r="I426" s="20">
        <v>2.4958512447999666</v>
      </c>
      <c r="J426" s="20">
        <v>1.8476141485400748</v>
      </c>
      <c r="K426" s="20">
        <v>1.511527944899921</v>
      </c>
      <c r="L426" s="55">
        <v>1.8790641773628938</v>
      </c>
    </row>
    <row r="427" spans="1:12" x14ac:dyDescent="0.35">
      <c r="A427" s="19" t="str">
        <f>B378&amp;C427</f>
        <v>COMPRA MEDIA (Consumiciones)Patatas Ing.</v>
      </c>
      <c r="B427" s="19">
        <v>0</v>
      </c>
      <c r="C427" s="19" t="s">
        <v>160</v>
      </c>
      <c r="D427" s="20">
        <v>8.5813263189078715</v>
      </c>
      <c r="E427" s="20">
        <v>12.08637871381695</v>
      </c>
      <c r="F427" s="20">
        <v>9.0565389083813859</v>
      </c>
      <c r="G427" s="20">
        <v>8.7077119089756607</v>
      </c>
      <c r="H427" s="20">
        <v>9.3357444840640689</v>
      </c>
      <c r="I427" s="20">
        <v>11.478047191613728</v>
      </c>
      <c r="J427" s="20">
        <v>9.2267633979681598</v>
      </c>
      <c r="K427" s="20">
        <v>8.7103531366313547</v>
      </c>
      <c r="L427" s="55">
        <v>8.9006368884665026</v>
      </c>
    </row>
    <row r="428" spans="1:12" x14ac:dyDescent="0.35">
      <c r="A428" s="19" t="str">
        <f>B378&amp;C428</f>
        <v>COMPRA MEDIA (Consumiciones)Cebollas Ing.</v>
      </c>
      <c r="B428" s="19">
        <v>0</v>
      </c>
      <c r="C428" s="19" t="s">
        <v>161</v>
      </c>
      <c r="D428" s="20">
        <v>5.6645428721665283</v>
      </c>
      <c r="E428" s="20">
        <v>7.130248547687331</v>
      </c>
      <c r="F428" s="20">
        <v>5.2530568533454565</v>
      </c>
      <c r="G428" s="20">
        <v>5.2903762548191562</v>
      </c>
      <c r="H428" s="20">
        <v>5.125762388442169</v>
      </c>
      <c r="I428" s="20">
        <v>6.4595732867483262</v>
      </c>
      <c r="J428" s="20">
        <v>5.3628962504501416</v>
      </c>
      <c r="K428" s="20">
        <v>5.4087975543478253</v>
      </c>
      <c r="L428" s="55">
        <v>5.6333094183554442</v>
      </c>
    </row>
    <row r="429" spans="1:12" x14ac:dyDescent="0.35">
      <c r="A429" s="19" t="str">
        <f>B378&amp;C429</f>
        <v>COMPRA MEDIA (Consumiciones)Pimientos Ing.</v>
      </c>
      <c r="B429" s="19">
        <v>0</v>
      </c>
      <c r="C429" s="19" t="s">
        <v>162</v>
      </c>
      <c r="D429" s="20">
        <v>4.349109607012517</v>
      </c>
      <c r="E429" s="20">
        <v>5.4784945755932988</v>
      </c>
      <c r="F429" s="20">
        <v>4.0633414041197353</v>
      </c>
      <c r="G429" s="20">
        <v>3.8159528034109433</v>
      </c>
      <c r="H429" s="20">
        <v>3.7893427534152129</v>
      </c>
      <c r="I429" s="20">
        <v>4.7248966789492002</v>
      </c>
      <c r="J429" s="20">
        <v>3.427626949037331</v>
      </c>
      <c r="K429" s="20">
        <v>3.7174952557416638</v>
      </c>
      <c r="L429" s="55">
        <v>4.4317727380099408</v>
      </c>
    </row>
    <row r="430" spans="1:12" x14ac:dyDescent="0.35">
      <c r="A430" s="19" t="str">
        <f>B378&amp;C430</f>
        <v>COMPRA MEDIA (Consumiciones)Lechugas Ing.</v>
      </c>
      <c r="B430" s="19">
        <v>0</v>
      </c>
      <c r="C430" s="19" t="s">
        <v>163</v>
      </c>
      <c r="D430" s="20">
        <v>5.4251645941001865</v>
      </c>
      <c r="E430" s="20">
        <v>6.600920768225647</v>
      </c>
      <c r="F430" s="20">
        <v>5.07421733067613</v>
      </c>
      <c r="G430" s="20">
        <v>5.063508659420159</v>
      </c>
      <c r="H430" s="20">
        <v>4.9114417727463913</v>
      </c>
      <c r="I430" s="20">
        <v>6.5180926303558122</v>
      </c>
      <c r="J430" s="20">
        <v>5.3908103361634856</v>
      </c>
      <c r="K430" s="20">
        <v>4.6877398879964556</v>
      </c>
      <c r="L430" s="55">
        <v>5.4061004883319468</v>
      </c>
    </row>
    <row r="431" spans="1:12" x14ac:dyDescent="0.35">
      <c r="A431" s="19" t="str">
        <f>B378&amp;C431</f>
        <v>COMPRA MEDIA (Consumiciones)Setas Ing.</v>
      </c>
      <c r="B431" s="19">
        <v>0</v>
      </c>
      <c r="C431" s="19" t="s">
        <v>164</v>
      </c>
      <c r="D431" s="20">
        <v>2.925318855979254</v>
      </c>
      <c r="E431" s="20">
        <v>3.0662314557906849</v>
      </c>
      <c r="F431" s="20">
        <v>3.2210251509447092</v>
      </c>
      <c r="G431" s="20">
        <v>2.7169790085764332</v>
      </c>
      <c r="H431" s="20">
        <v>2.7105477461207812</v>
      </c>
      <c r="I431" s="20">
        <v>2.9240100883881701</v>
      </c>
      <c r="J431" s="20">
        <v>2.5262233589295331</v>
      </c>
      <c r="K431" s="20">
        <v>2.8647470391342211</v>
      </c>
      <c r="L431" s="55">
        <v>2.5776792949359337</v>
      </c>
    </row>
    <row r="432" spans="1:12" x14ac:dyDescent="0.35">
      <c r="A432" s="19" t="str">
        <f>B378&amp;C432</f>
        <v>COMPRA MEDIA (Consumiciones)Esparragos Ing.</v>
      </c>
      <c r="B432" s="19">
        <v>0</v>
      </c>
      <c r="C432" s="19" t="s">
        <v>165</v>
      </c>
      <c r="D432" s="20">
        <v>1.8167560899760451</v>
      </c>
      <c r="E432" s="20">
        <v>2.2516310631764505</v>
      </c>
      <c r="F432" s="20">
        <v>1.9484490158539485</v>
      </c>
      <c r="G432" s="20">
        <v>1.7106272424282052</v>
      </c>
      <c r="H432" s="20">
        <v>2.4208641435997835</v>
      </c>
      <c r="I432" s="20">
        <v>2.0783849275060224</v>
      </c>
      <c r="J432" s="20">
        <v>2.2218477004837407</v>
      </c>
      <c r="K432" s="20">
        <v>1.6374852906335204</v>
      </c>
      <c r="L432" s="55">
        <v>2.0791491342033317</v>
      </c>
    </row>
    <row r="433" spans="1:12" x14ac:dyDescent="0.35">
      <c r="A433" s="19" t="str">
        <f>B378&amp;C433</f>
        <v>COMPRA MEDIA (Consumiciones)Otras hortalizas Ing.</v>
      </c>
      <c r="B433" s="19">
        <v>0</v>
      </c>
      <c r="C433" s="19" t="s">
        <v>166</v>
      </c>
      <c r="D433" s="20">
        <v>5.1177964167522534</v>
      </c>
      <c r="E433" s="20">
        <v>6.0811422361633127</v>
      </c>
      <c r="F433" s="20">
        <v>5.0669746378392846</v>
      </c>
      <c r="G433" s="20">
        <v>4.9792556290694741</v>
      </c>
      <c r="H433" s="20">
        <v>4.7288841414219407</v>
      </c>
      <c r="I433" s="20">
        <v>5.7648396500680485</v>
      </c>
      <c r="J433" s="20">
        <v>5.1763089575006473</v>
      </c>
      <c r="K433" s="20">
        <v>4.2778199607756759</v>
      </c>
      <c r="L433" s="55">
        <v>4.6115674237877391</v>
      </c>
    </row>
    <row r="434" spans="1:12" x14ac:dyDescent="0.35">
      <c r="A434" s="19" t="str">
        <f>B378&amp;C434</f>
        <v>COMPRA MEDIA (Consumiciones).Aceite alino Ing.</v>
      </c>
      <c r="B434" s="19">
        <v>0</v>
      </c>
      <c r="C434" s="19" t="s">
        <v>191</v>
      </c>
      <c r="D434" s="20">
        <v>6.648190687949322</v>
      </c>
      <c r="E434" s="20">
        <v>6.3810390622499904</v>
      </c>
      <c r="F434" s="20">
        <v>4.5230636497629906</v>
      </c>
      <c r="G434" s="20">
        <v>4.8393685371410262</v>
      </c>
      <c r="H434" s="20">
        <v>4.6409791864139063</v>
      </c>
      <c r="I434" s="20">
        <v>5.9868800239095288</v>
      </c>
      <c r="J434" s="20">
        <v>4.7515178911452987</v>
      </c>
      <c r="K434" s="20">
        <v>5.0644420719068899</v>
      </c>
      <c r="L434" s="55">
        <v>5.0280066173872431</v>
      </c>
    </row>
    <row r="435" spans="1:12" x14ac:dyDescent="0.35">
      <c r="A435" s="19" t="str">
        <f>B378&amp;C435</f>
        <v>COMPRA MEDIA (Consumiciones)Aceite oliva Ing.</v>
      </c>
      <c r="B435" s="19">
        <v>0</v>
      </c>
      <c r="C435" s="19" t="s">
        <v>266</v>
      </c>
      <c r="D435" s="20">
        <v>3.323659509563853</v>
      </c>
      <c r="E435" s="20">
        <v>3.1856091411408234</v>
      </c>
      <c r="F435" s="20">
        <v>2.3786167620592424</v>
      </c>
      <c r="G435" s="20">
        <v>2.5338114125150741</v>
      </c>
      <c r="H435" s="20">
        <v>2.3661046772526388</v>
      </c>
      <c r="I435" s="20">
        <v>3.3291272274349928</v>
      </c>
      <c r="J435" s="20">
        <v>2.6232256549287509</v>
      </c>
      <c r="K435" s="20">
        <v>2.4896331537829348</v>
      </c>
      <c r="L435" s="55">
        <v>2.698027787587284</v>
      </c>
    </row>
    <row r="436" spans="1:12" x14ac:dyDescent="0.35">
      <c r="A436" s="19" t="str">
        <f>B378&amp;C436</f>
        <v>COMPRA MEDIA (Consumiciones)Resto aceite Ing.</v>
      </c>
      <c r="B436" s="19">
        <v>0</v>
      </c>
      <c r="C436" s="19" t="s">
        <v>267</v>
      </c>
      <c r="D436" s="20">
        <v>7.4033527521720748</v>
      </c>
      <c r="E436" s="20">
        <v>6.6767790293100004</v>
      </c>
      <c r="F436" s="20">
        <v>4.9097383188243668</v>
      </c>
      <c r="G436" s="20">
        <v>5.2279340743469342</v>
      </c>
      <c r="H436" s="20">
        <v>5.1634352401824666</v>
      </c>
      <c r="I436" s="20">
        <v>6.1634218016859252</v>
      </c>
      <c r="J436" s="20">
        <v>5.1611126886707188</v>
      </c>
      <c r="K436" s="20">
        <v>5.6078471481699195</v>
      </c>
      <c r="L436" s="55">
        <v>5.6783721257405464</v>
      </c>
    </row>
    <row r="437" spans="1:12" x14ac:dyDescent="0.35">
      <c r="A437" s="19" t="str">
        <f>B378&amp;C437</f>
        <v>COMPRA MEDIA (Consumiciones).Pan Ing.</v>
      </c>
      <c r="B437" s="19">
        <v>0</v>
      </c>
      <c r="C437" s="19" t="s">
        <v>167</v>
      </c>
      <c r="D437" s="20">
        <v>16.51110038511748</v>
      </c>
      <c r="E437" s="20">
        <v>22.3362665972403</v>
      </c>
      <c r="F437" s="20">
        <v>16.781060208384282</v>
      </c>
      <c r="G437" s="20">
        <v>16.221117549517597</v>
      </c>
      <c r="H437" s="20">
        <v>17.020312283226716</v>
      </c>
      <c r="I437" s="20">
        <v>21.379308926106191</v>
      </c>
      <c r="J437" s="20">
        <v>17.88887563326762</v>
      </c>
      <c r="K437" s="20">
        <v>16.409228066302266</v>
      </c>
      <c r="L437" s="55">
        <v>16.395502820052258</v>
      </c>
    </row>
    <row r="438" spans="1:12" x14ac:dyDescent="0.35">
      <c r="A438" s="19" t="str">
        <f>B378&amp;C438</f>
        <v>COMPRA MEDIA (Consumiciones).Pastas Ing.</v>
      </c>
      <c r="B438" s="19">
        <v>0</v>
      </c>
      <c r="C438" s="19" t="s">
        <v>168</v>
      </c>
      <c r="D438" s="20">
        <v>3.3299506666203254</v>
      </c>
      <c r="E438" s="20">
        <v>3.0951028063888528</v>
      </c>
      <c r="F438" s="20">
        <v>3.0782288554543129</v>
      </c>
      <c r="G438" s="20">
        <v>3.1074160860947275</v>
      </c>
      <c r="H438" s="20">
        <v>3.0064120520746589</v>
      </c>
      <c r="I438" s="20">
        <v>3.4533728209406016</v>
      </c>
      <c r="J438" s="20">
        <v>3.1795703068815859</v>
      </c>
      <c r="K438" s="20">
        <v>3.0364780498893609</v>
      </c>
      <c r="L438" s="55">
        <v>2.9970320475755359</v>
      </c>
    </row>
    <row r="439" spans="1:12" x14ac:dyDescent="0.35">
      <c r="A439" s="19" t="str">
        <f>B378&amp;C439</f>
        <v>COMPRA MEDIA (Consumiciones).Arroz Ing.</v>
      </c>
      <c r="B439" s="19">
        <v>0</v>
      </c>
      <c r="C439" s="19" t="s">
        <v>169</v>
      </c>
      <c r="D439" s="20">
        <v>6.1074384628096388</v>
      </c>
      <c r="E439" s="20">
        <v>6.4630247718383318</v>
      </c>
      <c r="F439" s="20">
        <v>5.0147611684784161</v>
      </c>
      <c r="G439" s="20">
        <v>4.9496214762666728</v>
      </c>
      <c r="H439" s="20">
        <v>5.114736943500648</v>
      </c>
      <c r="I439" s="20">
        <v>6.0054462149019345</v>
      </c>
      <c r="J439" s="20">
        <v>4.3705723347027261</v>
      </c>
      <c r="K439" s="20">
        <v>4.7303958677893503</v>
      </c>
      <c r="L439" s="55">
        <v>5.0361748910127346</v>
      </c>
    </row>
    <row r="440" spans="1:12" x14ac:dyDescent="0.35">
      <c r="A440" s="19" t="str">
        <f>B378&amp;C440</f>
        <v>COMPRA MEDIA (Consumiciones).Legumbres Ing.</v>
      </c>
      <c r="B440" s="19">
        <v>0</v>
      </c>
      <c r="C440" s="19" t="s">
        <v>170</v>
      </c>
      <c r="D440" s="20">
        <v>4.4824506694495669</v>
      </c>
      <c r="E440" s="20">
        <v>3.1324871371362</v>
      </c>
      <c r="F440" s="20">
        <v>3.8781167865158848</v>
      </c>
      <c r="G440" s="20">
        <v>4.0472836994760666</v>
      </c>
      <c r="H440" s="20">
        <v>3.204406494710089</v>
      </c>
      <c r="I440" s="20">
        <v>2.9942500216959322</v>
      </c>
      <c r="J440" s="20">
        <v>3.6088151766928975</v>
      </c>
      <c r="K440" s="20">
        <v>3.8693660983374643</v>
      </c>
      <c r="L440" s="55">
        <v>4.7340352955997416</v>
      </c>
    </row>
    <row r="441" spans="1:12" x14ac:dyDescent="0.35">
      <c r="A441" s="19" t="str">
        <f>B378&amp;C441</f>
        <v>COMPRA MEDIA (Consumiciones)BATIDOS</v>
      </c>
      <c r="B441" s="19">
        <v>0</v>
      </c>
      <c r="C441" s="19" t="s">
        <v>268</v>
      </c>
      <c r="D441" s="20">
        <v>2.0686901422941522</v>
      </c>
      <c r="E441" s="20">
        <v>2.881280833833241</v>
      </c>
      <c r="F441" s="20">
        <v>2.5134893584478237</v>
      </c>
      <c r="G441" s="20">
        <v>2.4203688679755531</v>
      </c>
      <c r="H441" s="20">
        <v>2.4731623580967153</v>
      </c>
      <c r="I441" s="20">
        <v>2.9586761746648871</v>
      </c>
      <c r="J441" s="20">
        <v>2.9275903202761495</v>
      </c>
      <c r="K441" s="20">
        <v>2.6066849786747066</v>
      </c>
      <c r="L441" s="55">
        <v>2.3836316571229781</v>
      </c>
    </row>
    <row r="442" spans="1:12" x14ac:dyDescent="0.35">
      <c r="A442" s="19" t="str">
        <f>B378&amp;C442</f>
        <v>COMPRA MEDIA (Consumiciones)HELADOS</v>
      </c>
      <c r="B442" s="19">
        <v>0</v>
      </c>
      <c r="C442" s="19" t="s">
        <v>269</v>
      </c>
      <c r="D442" s="20">
        <v>4.8713293664610111</v>
      </c>
      <c r="E442" s="20">
        <v>8.229493719949776</v>
      </c>
      <c r="F442" s="20">
        <v>4.1633964316611234</v>
      </c>
      <c r="G442" s="20">
        <v>3.9261415448086225</v>
      </c>
      <c r="H442" s="20">
        <v>5.1064573985597042</v>
      </c>
      <c r="I442" s="20">
        <v>8.4338732057271297</v>
      </c>
      <c r="J442" s="20">
        <v>3.8677827023010565</v>
      </c>
      <c r="K442" s="20">
        <v>3.6329223713925338</v>
      </c>
      <c r="L442" s="55">
        <v>4.9943877646250732</v>
      </c>
    </row>
    <row r="443" spans="1:12" x14ac:dyDescent="0.35">
      <c r="A443" s="19" t="str">
        <f>B378&amp;C443</f>
        <v>COMPRA MEDIA (Consumiciones)GALLETAS</v>
      </c>
      <c r="B443" s="19">
        <v>0</v>
      </c>
      <c r="C443" s="19" t="s">
        <v>270</v>
      </c>
      <c r="D443" s="20">
        <v>4.4387621836957543</v>
      </c>
      <c r="E443" s="20">
        <v>4.629521670037863</v>
      </c>
      <c r="F443" s="20">
        <v>3.534790661425165</v>
      </c>
      <c r="G443" s="20">
        <v>3.4162200275538082</v>
      </c>
      <c r="H443" s="20">
        <v>3.3997431551387995</v>
      </c>
      <c r="I443" s="20">
        <v>3.4436126111702894</v>
      </c>
      <c r="J443" s="20">
        <v>3.2581261006791267</v>
      </c>
      <c r="K443" s="20">
        <v>2.9883819168864671</v>
      </c>
      <c r="L443" s="55">
        <v>4.2313410351521021</v>
      </c>
    </row>
    <row r="444" spans="1:12" x14ac:dyDescent="0.35">
      <c r="A444" s="19" t="str">
        <f>B378&amp;C444</f>
        <v>COMPRA MEDIA (Consumiciones)BOLLERÍA</v>
      </c>
      <c r="B444" s="19">
        <v>0</v>
      </c>
      <c r="C444" s="19" t="s">
        <v>271</v>
      </c>
      <c r="D444" s="20">
        <v>12.739464328751257</v>
      </c>
      <c r="E444" s="20">
        <v>13.476474454937014</v>
      </c>
      <c r="F444" s="20">
        <v>10.933865968135962</v>
      </c>
      <c r="G444" s="20">
        <v>11.103018446275367</v>
      </c>
      <c r="H444" s="20">
        <v>10.697708752598068</v>
      </c>
      <c r="I444" s="20">
        <v>12.554909878853541</v>
      </c>
      <c r="J444" s="20">
        <v>10.462810570043121</v>
      </c>
      <c r="K444" s="20">
        <v>10.554722429175882</v>
      </c>
      <c r="L444" s="55">
        <v>10.871571020896322</v>
      </c>
    </row>
    <row r="445" spans="1:12" x14ac:dyDescent="0.35">
      <c r="A445" s="19" t="str">
        <f>B378&amp;C445</f>
        <v>COMPRA MEDIA (Consumiciones)BOLLERIA SALADA</v>
      </c>
      <c r="B445" s="19">
        <v>0</v>
      </c>
      <c r="C445" s="19" t="s">
        <v>272</v>
      </c>
      <c r="D445" s="20">
        <v>3.1573208074441834</v>
      </c>
      <c r="E445" s="20">
        <v>3.4731985098232467</v>
      </c>
      <c r="F445" s="20">
        <v>2.8477671412984251</v>
      </c>
      <c r="G445" s="20">
        <v>3.3464468678130688</v>
      </c>
      <c r="H445" s="20">
        <v>3.1645051194539251</v>
      </c>
      <c r="I445" s="20">
        <v>3.3231410800113093</v>
      </c>
      <c r="J445" s="20">
        <v>3.0750633053714238</v>
      </c>
      <c r="K445" s="20">
        <v>3.3007270203483738</v>
      </c>
      <c r="L445" s="55">
        <v>4.3809241532784009</v>
      </c>
    </row>
    <row r="446" spans="1:12" x14ac:dyDescent="0.35">
      <c r="A446" s="19" t="str">
        <f>B378&amp;C446</f>
        <v>COMPRA MEDIA (Consumiciones)BOLLERIA DULCE</v>
      </c>
      <c r="B446" s="19">
        <v>0</v>
      </c>
      <c r="C446" s="19" t="s">
        <v>273</v>
      </c>
      <c r="D446" s="20">
        <v>12.885608299323232</v>
      </c>
      <c r="E446" s="20">
        <v>13.602491258741258</v>
      </c>
      <c r="F446" s="20">
        <v>10.843228267694919</v>
      </c>
      <c r="G446" s="20">
        <v>11.035212170590235</v>
      </c>
      <c r="H446" s="20">
        <v>10.594288639277767</v>
      </c>
      <c r="I446" s="20">
        <v>12.4519380428682</v>
      </c>
      <c r="J446" s="20">
        <v>10.319696521904593</v>
      </c>
      <c r="K446" s="20">
        <v>10.426897285702127</v>
      </c>
      <c r="L446" s="55">
        <v>10.629692157579376</v>
      </c>
    </row>
    <row r="447" spans="1:12" x14ac:dyDescent="0.35">
      <c r="A447" s="19" t="str">
        <f>B378&amp;C447</f>
        <v>COMPRA MEDIA (Consumiciones)PAL.PAN+BARRIT+TORTIT</v>
      </c>
      <c r="B447" s="19">
        <v>0</v>
      </c>
      <c r="C447" s="19" t="s">
        <v>274</v>
      </c>
      <c r="D447" s="20">
        <v>2.5977609856331298</v>
      </c>
      <c r="E447" s="20">
        <v>3.3579888128870556</v>
      </c>
      <c r="F447" s="20">
        <v>2.76337775283596</v>
      </c>
      <c r="G447" s="20">
        <v>2.3118244809748507</v>
      </c>
      <c r="H447" s="20">
        <v>2.7172402925997905</v>
      </c>
      <c r="I447" s="20">
        <v>3.24782364870426</v>
      </c>
      <c r="J447" s="20">
        <v>2.5222508947559521</v>
      </c>
      <c r="K447" s="20">
        <v>2.414653580502693</v>
      </c>
      <c r="L447" s="55">
        <v>2.8541710765615349</v>
      </c>
    </row>
    <row r="448" spans="1:12" x14ac:dyDescent="0.35">
      <c r="A448" s="19" t="str">
        <f>B378&amp;C448</f>
        <v>COMPRA MEDIA (Consumiciones)PALITOS PAN</v>
      </c>
      <c r="B448" s="19">
        <v>0</v>
      </c>
      <c r="C448" s="19" t="s">
        <v>275</v>
      </c>
      <c r="D448" s="20">
        <v>2.5291241989035598</v>
      </c>
      <c r="E448" s="20">
        <v>3.1768213474337186</v>
      </c>
      <c r="F448" s="20">
        <v>3.1283215979640242</v>
      </c>
      <c r="G448" s="20">
        <v>2.2576642446399244</v>
      </c>
      <c r="H448" s="20">
        <v>2.4962784578645358</v>
      </c>
      <c r="I448" s="20">
        <v>2.988813567612044</v>
      </c>
      <c r="J448" s="20">
        <v>2.319706167958608</v>
      </c>
      <c r="K448" s="20">
        <v>2.4072890384855792</v>
      </c>
      <c r="L448" s="55">
        <v>2.5526755525608875</v>
      </c>
    </row>
    <row r="449" spans="1:12" x14ac:dyDescent="0.35">
      <c r="A449" s="19" t="str">
        <f>B378&amp;C449</f>
        <v>COMPRA MEDIA (Consumiciones)TORTITAS</v>
      </c>
      <c r="B449" s="19">
        <v>0</v>
      </c>
      <c r="C449" s="19" t="s">
        <v>276</v>
      </c>
      <c r="D449" s="20">
        <v>2.2649608136985617</v>
      </c>
      <c r="E449" s="20">
        <v>2.7520591355806148</v>
      </c>
      <c r="F449" s="20">
        <v>1.6525612319723186</v>
      </c>
      <c r="G449" s="20">
        <v>1.6503823046295547</v>
      </c>
      <c r="H449" s="20">
        <v>2.0458356548490531</v>
      </c>
      <c r="I449" s="20">
        <v>2.000797919324961</v>
      </c>
      <c r="J449" s="20">
        <v>1.9588489354872143</v>
      </c>
      <c r="K449" s="20">
        <v>1.7251711789713347</v>
      </c>
      <c r="L449" s="55">
        <v>2.7868568247091967</v>
      </c>
    </row>
    <row r="450" spans="1:12" x14ac:dyDescent="0.35">
      <c r="A450" s="19" t="str">
        <f>B378&amp;C450</f>
        <v>COMPRA MEDIA (Consumiciones)BARRITAS</v>
      </c>
      <c r="B450" s="19">
        <v>0</v>
      </c>
      <c r="C450" s="19" t="s">
        <v>277</v>
      </c>
      <c r="D450" s="20">
        <v>1.9301702990535234</v>
      </c>
      <c r="E450" s="20">
        <v>2.1227247377921556</v>
      </c>
      <c r="F450" s="20">
        <v>2.0118905421155477</v>
      </c>
      <c r="G450" s="20">
        <v>2.0253343348950286</v>
      </c>
      <c r="H450" s="20">
        <v>2.4115801012200642</v>
      </c>
      <c r="I450" s="20">
        <v>3.5256529408926074</v>
      </c>
      <c r="J450" s="20">
        <v>2.4681269171009013</v>
      </c>
      <c r="K450" s="20">
        <v>2.4714443205890451</v>
      </c>
      <c r="L450" s="55">
        <v>2.6065391992868761</v>
      </c>
    </row>
    <row r="451" spans="1:12" x14ac:dyDescent="0.35">
      <c r="A451" s="19" t="str">
        <f>B378&amp;C451</f>
        <v>COMPRA MEDIA (Consumiciones).Resto productos Ing.</v>
      </c>
      <c r="B451" s="19">
        <v>0</v>
      </c>
      <c r="C451" s="19" t="s">
        <v>175</v>
      </c>
      <c r="D451" s="20">
        <v>13.410076720948028</v>
      </c>
      <c r="E451" s="20">
        <v>18.20306169527661</v>
      </c>
      <c r="F451" s="20">
        <v>13.768975653656568</v>
      </c>
      <c r="G451" s="20">
        <v>13.11402762012864</v>
      </c>
      <c r="H451" s="20">
        <v>14.594738537510356</v>
      </c>
      <c r="I451" s="20">
        <v>18.485820627915537</v>
      </c>
      <c r="J451" s="20">
        <v>14.295256887374991</v>
      </c>
      <c r="K451" s="20">
        <v>13.374936614917575</v>
      </c>
      <c r="L451" s="55">
        <v>13.852108420416526</v>
      </c>
    </row>
    <row r="452" spans="1:12" x14ac:dyDescent="0.35">
      <c r="A452" s="19" t="str">
        <f>B378&amp;C452</f>
        <v>COMPRA MEDIA (Consumiciones)Platos Base Huevos</v>
      </c>
      <c r="B452" s="19">
        <v>0</v>
      </c>
      <c r="C452" s="19" t="s">
        <v>255</v>
      </c>
      <c r="D452" s="20">
        <v>5.8922662445201519</v>
      </c>
      <c r="E452" s="20">
        <v>7.7510211693366466</v>
      </c>
      <c r="F452" s="20">
        <v>6.1463642840690618</v>
      </c>
      <c r="G452" s="20">
        <v>5.5606284602799443</v>
      </c>
      <c r="H452" s="20">
        <v>6.0928718589816446</v>
      </c>
      <c r="I452" s="20">
        <v>6.8614328819336405</v>
      </c>
      <c r="J452" s="20">
        <v>6.1742330576183964</v>
      </c>
      <c r="K452" s="20">
        <v>5.9821612371379143</v>
      </c>
      <c r="L452" s="55">
        <v>5.9003205397269438</v>
      </c>
    </row>
    <row r="453" spans="1:12" x14ac:dyDescent="0.35">
      <c r="A453" s="19" t="str">
        <f>B453&amp;C453</f>
        <v>CONSUMO MEDIO (kg ó litros por consumidor).T.Alimentos TOTAL ING</v>
      </c>
      <c r="B453" s="19" t="s">
        <v>121</v>
      </c>
      <c r="C453" s="19" t="s">
        <v>176</v>
      </c>
      <c r="D453" s="20">
        <v>12.810828168474476</v>
      </c>
      <c r="E453" s="20">
        <v>18.195905495510971</v>
      </c>
      <c r="F453" s="20">
        <v>12.900221896944057</v>
      </c>
      <c r="G453" s="20">
        <v>12.218420233530576</v>
      </c>
      <c r="H453" s="20">
        <v>13.393160766188549</v>
      </c>
      <c r="I453" s="20">
        <v>17.625317032567615</v>
      </c>
      <c r="J453" s="20">
        <v>13.061622597989428</v>
      </c>
      <c r="K453" s="20">
        <v>12.144093885004629</v>
      </c>
      <c r="L453" s="55">
        <v>12.628416039352567</v>
      </c>
    </row>
    <row r="454" spans="1:12" x14ac:dyDescent="0.35">
      <c r="A454" s="19" t="str">
        <f>B453&amp;C454</f>
        <v>CONSUMO MEDIO (kg ó litros por consumidor).T.Carne Ing.</v>
      </c>
      <c r="B454" s="19">
        <v>0</v>
      </c>
      <c r="C454" s="19" t="s">
        <v>126</v>
      </c>
      <c r="D454" s="20">
        <v>2.418508115962509</v>
      </c>
      <c r="E454" s="20">
        <v>3.1653521623411565</v>
      </c>
      <c r="F454" s="20">
        <v>2.4953057283303606</v>
      </c>
      <c r="G454" s="20">
        <v>2.3147547708633569</v>
      </c>
      <c r="H454" s="20">
        <v>2.4801567267109568</v>
      </c>
      <c r="I454" s="20">
        <v>3.0855889451718777</v>
      </c>
      <c r="J454" s="20">
        <v>2.4569109130439237</v>
      </c>
      <c r="K454" s="20">
        <v>2.2521259576379693</v>
      </c>
      <c r="L454" s="55">
        <v>2.4049711795938613</v>
      </c>
    </row>
    <row r="455" spans="1:12" x14ac:dyDescent="0.35">
      <c r="A455" s="19" t="str">
        <f>B453&amp;C455</f>
        <v>CONSUMO MEDIO (kg ó litros por consumidor)T.Carne Fresca Ing</v>
      </c>
      <c r="B455" s="19">
        <v>0</v>
      </c>
      <c r="C455" s="19" t="s">
        <v>127</v>
      </c>
      <c r="D455" s="20">
        <v>2.2835855026914338</v>
      </c>
      <c r="E455" s="20">
        <v>2.9668445450983061</v>
      </c>
      <c r="F455" s="20">
        <v>2.3829114125248898</v>
      </c>
      <c r="G455" s="20">
        <v>2.1988769392623828</v>
      </c>
      <c r="H455" s="20">
        <v>2.3607048978304004</v>
      </c>
      <c r="I455" s="20">
        <v>2.9223955773429795</v>
      </c>
      <c r="J455" s="20">
        <v>2.3158405432997018</v>
      </c>
      <c r="K455" s="20">
        <v>2.1561713894612988</v>
      </c>
      <c r="L455" s="55">
        <v>2.2990181562824494</v>
      </c>
    </row>
    <row r="456" spans="1:12" x14ac:dyDescent="0.35">
      <c r="A456" s="19" t="str">
        <f>B453&amp;C456</f>
        <v>CONSUMO MEDIO (kg ó litros por consumidor)Ternera Ing.</v>
      </c>
      <c r="B456" s="19">
        <v>0</v>
      </c>
      <c r="C456" s="19" t="s">
        <v>128</v>
      </c>
      <c r="D456" s="20">
        <v>1.0824710736714835</v>
      </c>
      <c r="E456" s="20">
        <v>1.3404524901428436</v>
      </c>
      <c r="F456" s="20">
        <v>1.1068158634339162</v>
      </c>
      <c r="G456" s="20">
        <v>0.99868169673126639</v>
      </c>
      <c r="H456" s="20">
        <v>1.1085575230226909</v>
      </c>
      <c r="I456" s="20">
        <v>1.2111370670593689</v>
      </c>
      <c r="J456" s="20">
        <v>1.0886929863705683</v>
      </c>
      <c r="K456" s="20">
        <v>0.98851991379451254</v>
      </c>
      <c r="L456" s="55">
        <v>1.0312992697568015</v>
      </c>
    </row>
    <row r="457" spans="1:12" x14ac:dyDescent="0.35">
      <c r="A457" s="19" t="str">
        <f>B453&amp;C457</f>
        <v>CONSUMO MEDIO (kg ó litros por consumidor)Pollo Ing.</v>
      </c>
      <c r="B457" s="19">
        <v>0</v>
      </c>
      <c r="C457" s="19" t="s">
        <v>129</v>
      </c>
      <c r="D457" s="20">
        <v>1.211667931664093</v>
      </c>
      <c r="E457" s="20">
        <v>1.4649825233972198</v>
      </c>
      <c r="F457" s="20">
        <v>1.2324832450852063</v>
      </c>
      <c r="G457" s="20">
        <v>1.1649900661260959</v>
      </c>
      <c r="H457" s="20">
        <v>1.3031778935608278</v>
      </c>
      <c r="I457" s="20">
        <v>1.5683883527403415</v>
      </c>
      <c r="J457" s="20">
        <v>1.2718550376731839</v>
      </c>
      <c r="K457" s="20">
        <v>1.208317004816746</v>
      </c>
      <c r="L457" s="55">
        <v>1.2401525622166341</v>
      </c>
    </row>
    <row r="458" spans="1:12" x14ac:dyDescent="0.35">
      <c r="A458" s="19" t="str">
        <f>B453&amp;C458</f>
        <v>CONSUMO MEDIO (kg ó litros por consumidor)Porcino Ing.</v>
      </c>
      <c r="B458" s="19">
        <v>0</v>
      </c>
      <c r="C458" s="19" t="s">
        <v>130</v>
      </c>
      <c r="D458" s="20">
        <v>0.64537181394325349</v>
      </c>
      <c r="E458" s="20">
        <v>0.73171632429410671</v>
      </c>
      <c r="F458" s="20">
        <v>0.64219218844772763</v>
      </c>
      <c r="G458" s="20">
        <v>0.59449912893820478</v>
      </c>
      <c r="H458" s="20">
        <v>0.59321830736035996</v>
      </c>
      <c r="I458" s="20">
        <v>0.73227147447814889</v>
      </c>
      <c r="J458" s="20">
        <v>0.57973317469080599</v>
      </c>
      <c r="K458" s="20">
        <v>0.6035188721653002</v>
      </c>
      <c r="L458" s="55">
        <v>0.60284723977908183</v>
      </c>
    </row>
    <row r="459" spans="1:12" x14ac:dyDescent="0.35">
      <c r="A459" s="19" t="str">
        <f>B453&amp;C459</f>
        <v>CONSUMO MEDIO (kg ó litros por consumidor)Ovino Ing.</v>
      </c>
      <c r="B459" s="19">
        <v>0</v>
      </c>
      <c r="C459" s="19" t="s">
        <v>131</v>
      </c>
      <c r="D459" s="20">
        <v>0.76841469353377878</v>
      </c>
      <c r="E459" s="20">
        <v>0.89032672805472668</v>
      </c>
      <c r="F459" s="20">
        <v>0.95286384920831435</v>
      </c>
      <c r="G459" s="20">
        <v>0.74018574568909279</v>
      </c>
      <c r="H459" s="20">
        <v>0.60829756176724836</v>
      </c>
      <c r="I459" s="20">
        <v>0.72590361943172199</v>
      </c>
      <c r="J459" s="20">
        <v>0.86015531450340421</v>
      </c>
      <c r="K459" s="20">
        <v>0.75859531188279916</v>
      </c>
      <c r="L459" s="55">
        <v>0.93491912697818502</v>
      </c>
    </row>
    <row r="460" spans="1:12" x14ac:dyDescent="0.35">
      <c r="A460" s="19" t="str">
        <f>B453&amp;C460</f>
        <v>CONSUMO MEDIO (kg ó litros por consumidor)Resto Carne Ing.</v>
      </c>
      <c r="B460" s="19">
        <v>0</v>
      </c>
      <c r="C460" s="19" t="s">
        <v>132</v>
      </c>
      <c r="D460" s="20">
        <v>0.51859071070982576</v>
      </c>
      <c r="E460" s="20">
        <v>0.70765180223871393</v>
      </c>
      <c r="F460" s="20">
        <v>0.59796164131133234</v>
      </c>
      <c r="G460" s="20">
        <v>0.62567576529856794</v>
      </c>
      <c r="H460" s="20">
        <v>0.51127120656163172</v>
      </c>
      <c r="I460" s="20">
        <v>0.60841044811585954</v>
      </c>
      <c r="J460" s="20">
        <v>0.59339219411974509</v>
      </c>
      <c r="K460" s="20">
        <v>0.54437452178938928</v>
      </c>
      <c r="L460" s="55">
        <v>0.59803864835077869</v>
      </c>
    </row>
    <row r="461" spans="1:12" x14ac:dyDescent="0.35">
      <c r="A461" s="19" t="str">
        <f>B453&amp;C461</f>
        <v>CONSUMO MEDIO (kg ó litros por consumidor)Carnes Transform.Ing</v>
      </c>
      <c r="B461" s="19">
        <v>0</v>
      </c>
      <c r="C461" s="19" t="s">
        <v>177</v>
      </c>
      <c r="D461" s="20">
        <v>0.36267241294880742</v>
      </c>
      <c r="E461" s="20">
        <v>0.46653646986589387</v>
      </c>
      <c r="F461" s="20">
        <v>0.37314067441309084</v>
      </c>
      <c r="G461" s="20">
        <v>0.385091673212626</v>
      </c>
      <c r="H461" s="20">
        <v>0.35954803682801123</v>
      </c>
      <c r="I461" s="20">
        <v>0.42668528098630965</v>
      </c>
      <c r="J461" s="20">
        <v>0.36117345184392574</v>
      </c>
      <c r="K461" s="20">
        <v>0.3294714894410451</v>
      </c>
      <c r="L461" s="55">
        <v>0.33667681245844927</v>
      </c>
    </row>
    <row r="462" spans="1:12" x14ac:dyDescent="0.35">
      <c r="A462" s="19" t="str">
        <f>B453&amp;C462</f>
        <v>CONSUMO MEDIO (kg ó litros por consumidor)Jamón Curado Ing.</v>
      </c>
      <c r="B462" s="19">
        <v>0</v>
      </c>
      <c r="C462" s="19" t="s">
        <v>133</v>
      </c>
      <c r="D462" s="20">
        <v>0.18656495303238138</v>
      </c>
      <c r="E462" s="20">
        <v>0.20371465674143513</v>
      </c>
      <c r="F462" s="20">
        <v>0.19127985130974215</v>
      </c>
      <c r="G462" s="20">
        <v>0.19257496841059321</v>
      </c>
      <c r="H462" s="20">
        <v>0.20693887961903742</v>
      </c>
      <c r="I462" s="20">
        <v>0.18127758192994461</v>
      </c>
      <c r="J462" s="20">
        <v>0.18904855044739066</v>
      </c>
      <c r="K462" s="20">
        <v>0.16186188271013843</v>
      </c>
      <c r="L462" s="55">
        <v>0.16741397325141236</v>
      </c>
    </row>
    <row r="463" spans="1:12" x14ac:dyDescent="0.35">
      <c r="A463" s="19" t="str">
        <f>B453&amp;C463</f>
        <v>CONSUMO MEDIO (kg ó litros por consumidor)J.Curado Normal Ing</v>
      </c>
      <c r="B463" s="19">
        <v>0</v>
      </c>
      <c r="C463" s="19" t="s">
        <v>178</v>
      </c>
      <c r="D463" s="20">
        <v>0.17603743747998504</v>
      </c>
      <c r="E463" s="20">
        <v>0.18662031569727403</v>
      </c>
      <c r="F463" s="20">
        <v>0.16536026121497099</v>
      </c>
      <c r="G463" s="20">
        <v>0.18671513362699363</v>
      </c>
      <c r="H463" s="20">
        <v>0.20401670401531694</v>
      </c>
      <c r="I463" s="20">
        <v>0.15822130797783285</v>
      </c>
      <c r="J463" s="20">
        <v>0.16507763346312243</v>
      </c>
      <c r="K463" s="20">
        <v>0.15226663233729734</v>
      </c>
      <c r="L463" s="55">
        <v>0.15334397086416612</v>
      </c>
    </row>
    <row r="464" spans="1:12" x14ac:dyDescent="0.35">
      <c r="A464" s="19" t="str">
        <f>B453&amp;C464</f>
        <v>CONSUMO MEDIO (kg ó litros por consumidor)J.Iberico Ing.</v>
      </c>
      <c r="B464" s="19">
        <v>0</v>
      </c>
      <c r="C464" s="19" t="s">
        <v>134</v>
      </c>
      <c r="D464" s="20">
        <v>0.12502154704239243</v>
      </c>
      <c r="E464" s="20">
        <v>0.14694693716661902</v>
      </c>
      <c r="F464" s="20">
        <v>0.1724915765599411</v>
      </c>
      <c r="G464" s="20">
        <v>0.12478088574988856</v>
      </c>
      <c r="H464" s="20">
        <v>0.12909256588474446</v>
      </c>
      <c r="I464" s="20">
        <v>0.12509024062901292</v>
      </c>
      <c r="J464" s="20">
        <v>0.14509015771738645</v>
      </c>
      <c r="K464" s="20">
        <v>0.10308442370464346</v>
      </c>
      <c r="L464" s="55">
        <v>0.11925820103916183</v>
      </c>
    </row>
    <row r="465" spans="1:12" x14ac:dyDescent="0.35">
      <c r="A465" s="19" t="str">
        <f>B453&amp;C465</f>
        <v>CONSUMO MEDIO (kg ó litros por consumidor)Lomo embuchado Ing.</v>
      </c>
      <c r="B465" s="19">
        <v>0</v>
      </c>
      <c r="C465" s="19" t="s">
        <v>135</v>
      </c>
      <c r="D465" s="20">
        <v>0.12522926196134751</v>
      </c>
      <c r="E465" s="20">
        <v>0.16038717046997489</v>
      </c>
      <c r="F465" s="20">
        <v>0.25368491546884941</v>
      </c>
      <c r="G465" s="20">
        <v>0.36454997842657849</v>
      </c>
      <c r="H465" s="20">
        <v>0.13315414381146551</v>
      </c>
      <c r="I465" s="20">
        <v>0.17077018054837567</v>
      </c>
      <c r="J465" s="20">
        <v>0.13411682300188141</v>
      </c>
      <c r="K465" s="20">
        <v>8.5071855669436522E-2</v>
      </c>
      <c r="L465" s="55">
        <v>0.18997150770143093</v>
      </c>
    </row>
    <row r="466" spans="1:12" x14ac:dyDescent="0.35">
      <c r="A466" s="19" t="str">
        <f>B453&amp;C466</f>
        <v>CONSUMO MEDIO (kg ó litros por consumidor)Chorizo Ing.</v>
      </c>
      <c r="B466" s="19">
        <v>0</v>
      </c>
      <c r="C466" s="19" t="s">
        <v>136</v>
      </c>
      <c r="D466" s="20">
        <v>0.13118722295543572</v>
      </c>
      <c r="E466" s="20">
        <v>0.1035778988593066</v>
      </c>
      <c r="F466" s="20">
        <v>0.1146679473857205</v>
      </c>
      <c r="G466" s="20">
        <v>0.13075265995270116</v>
      </c>
      <c r="H466" s="20">
        <v>9.4954924393174295E-2</v>
      </c>
      <c r="I466" s="20">
        <v>0.11154982304673593</v>
      </c>
      <c r="J466" s="20">
        <v>8.5300255359723895E-2</v>
      </c>
      <c r="K466" s="20">
        <v>0.11327882842127203</v>
      </c>
      <c r="L466" s="55">
        <v>0.16081809443753092</v>
      </c>
    </row>
    <row r="467" spans="1:12" x14ac:dyDescent="0.35">
      <c r="A467" s="19" t="str">
        <f>B453&amp;C467</f>
        <v>CONSUMO MEDIO (kg ó litros por consumidor)Pates/Foie-gras Ing</v>
      </c>
      <c r="B467" s="19">
        <v>0</v>
      </c>
      <c r="C467" s="19" t="s">
        <v>179</v>
      </c>
      <c r="D467" s="20">
        <v>3.6818889882515984E-2</v>
      </c>
      <c r="E467" s="20">
        <v>4.4307836660521238E-2</v>
      </c>
      <c r="F467" s="20">
        <v>4.3138407886786204E-2</v>
      </c>
      <c r="G467" s="20">
        <v>5.0537821615900418E-2</v>
      </c>
      <c r="H467" s="20">
        <v>7.024554812880042E-2</v>
      </c>
      <c r="I467" s="20">
        <v>4.6259831877402686E-2</v>
      </c>
      <c r="J467" s="20">
        <v>4.6949567758716809E-2</v>
      </c>
      <c r="K467" s="20">
        <v>4.4499812929984124E-2</v>
      </c>
      <c r="L467" s="55">
        <v>6.7929134171051939E-2</v>
      </c>
    </row>
    <row r="468" spans="1:12" x14ac:dyDescent="0.35">
      <c r="A468" s="19" t="str">
        <f>B453&amp;C468</f>
        <v>CONSUMO MEDIO (kg ó litros por consumidor)Rto carn.transf.Ing</v>
      </c>
      <c r="B468" s="19">
        <v>0</v>
      </c>
      <c r="C468" s="19" t="s">
        <v>180</v>
      </c>
      <c r="D468" s="20">
        <v>0.31165816072910363</v>
      </c>
      <c r="E468" s="20">
        <v>0.39227214239334296</v>
      </c>
      <c r="F468" s="20">
        <v>0.3228153336193505</v>
      </c>
      <c r="G468" s="20">
        <v>0.33800246925222976</v>
      </c>
      <c r="H468" s="20">
        <v>0.29547492102738165</v>
      </c>
      <c r="I468" s="20">
        <v>0.35493331993405708</v>
      </c>
      <c r="J468" s="20">
        <v>0.31281447237216514</v>
      </c>
      <c r="K468" s="20">
        <v>0.28956276456913538</v>
      </c>
      <c r="L468" s="55">
        <v>0.2799691727988704</v>
      </c>
    </row>
    <row r="469" spans="1:12" x14ac:dyDescent="0.35">
      <c r="A469" s="19" t="str">
        <f>B453&amp;C469</f>
        <v>CONSUMO MEDIO (kg ó litros por consumidor).T.Pescados/Marisc.Ing</v>
      </c>
      <c r="B469" s="19">
        <v>0</v>
      </c>
      <c r="C469" s="19" t="s">
        <v>181</v>
      </c>
      <c r="D469" s="20">
        <v>2.1628519811422393</v>
      </c>
      <c r="E469" s="20">
        <v>3.0932971068019683</v>
      </c>
      <c r="F469" s="20">
        <v>1.8790481361375306</v>
      </c>
      <c r="G469" s="20">
        <v>1.815083872091553</v>
      </c>
      <c r="H469" s="20">
        <v>2.0728889389132736</v>
      </c>
      <c r="I469" s="20">
        <v>2.6253980778946699</v>
      </c>
      <c r="J469" s="20">
        <v>1.7241331767175958</v>
      </c>
      <c r="K469" s="20">
        <v>1.8809900973786311</v>
      </c>
      <c r="L469" s="55">
        <v>2.0562738683767128</v>
      </c>
    </row>
    <row r="470" spans="1:12" x14ac:dyDescent="0.35">
      <c r="A470" s="19" t="str">
        <f>B453&amp;C470</f>
        <v>CONSUMO MEDIO (kg ó litros por consumidor)Pescados Ing.</v>
      </c>
      <c r="B470" s="19">
        <v>0</v>
      </c>
      <c r="C470" s="19" t="s">
        <v>137</v>
      </c>
      <c r="D470" s="20">
        <v>1.0167656979663544</v>
      </c>
      <c r="E470" s="20">
        <v>1.3060505363331025</v>
      </c>
      <c r="F470" s="20">
        <v>0.93148257935453149</v>
      </c>
      <c r="G470" s="20">
        <v>0.91576215358231372</v>
      </c>
      <c r="H470" s="20">
        <v>0.97555139139041991</v>
      </c>
      <c r="I470" s="20">
        <v>1.1860251097179917</v>
      </c>
      <c r="J470" s="20">
        <v>0.84114779900446068</v>
      </c>
      <c r="K470" s="20">
        <v>0.80079868605128091</v>
      </c>
      <c r="L470" s="55">
        <v>0.95759206940670039</v>
      </c>
    </row>
    <row r="471" spans="1:12" x14ac:dyDescent="0.35">
      <c r="A471" s="19" t="str">
        <f>B453&amp;C471</f>
        <v>CONSUMO MEDIO (kg ó litros por consumidor)Merluza/Pescadil.Ing</v>
      </c>
      <c r="B471" s="19">
        <v>0</v>
      </c>
      <c r="C471" s="19" t="s">
        <v>182</v>
      </c>
      <c r="D471" s="20">
        <v>0.30910051608919786</v>
      </c>
      <c r="E471" s="20">
        <v>0.33553088448306501</v>
      </c>
      <c r="F471" s="20">
        <v>0.35462460682527669</v>
      </c>
      <c r="G471" s="20">
        <v>0.36485115774719984</v>
      </c>
      <c r="H471" s="20">
        <v>0.33082972417428747</v>
      </c>
      <c r="I471" s="20">
        <v>0.31880023099335003</v>
      </c>
      <c r="J471" s="20">
        <v>0.361035628179665</v>
      </c>
      <c r="K471" s="20">
        <v>0.3310602186312725</v>
      </c>
      <c r="L471" s="55">
        <v>0.34531118325338889</v>
      </c>
    </row>
    <row r="472" spans="1:12" x14ac:dyDescent="0.35">
      <c r="A472" s="19" t="str">
        <f>B453&amp;C472</f>
        <v>CONSUMO MEDIO (kg ó litros por consumidor)Boquerones Ing.</v>
      </c>
      <c r="B472" s="19">
        <v>0</v>
      </c>
      <c r="C472" s="19" t="s">
        <v>138</v>
      </c>
      <c r="D472" s="20">
        <v>0.32415232586066672</v>
      </c>
      <c r="E472" s="20">
        <v>0.28400953396696177</v>
      </c>
      <c r="F472" s="20">
        <v>0.274121129254081</v>
      </c>
      <c r="G472" s="20">
        <v>0.2421062166099357</v>
      </c>
      <c r="H472" s="20">
        <v>0.27834087316738215</v>
      </c>
      <c r="I472" s="20">
        <v>0.35416686706643008</v>
      </c>
      <c r="J472" s="20">
        <v>0.33080646851517687</v>
      </c>
      <c r="K472" s="20">
        <v>0.31239212913740638</v>
      </c>
      <c r="L472" s="55">
        <v>0.31528088981357605</v>
      </c>
    </row>
    <row r="473" spans="1:12" x14ac:dyDescent="0.35">
      <c r="A473" s="19" t="str">
        <f>B453&amp;C473</f>
        <v>CONSUMO MEDIO (kg ó litros por consumidor)Sardinas Ing.</v>
      </c>
      <c r="B473" s="19">
        <v>0</v>
      </c>
      <c r="C473" s="19" t="s">
        <v>139</v>
      </c>
      <c r="D473" s="20">
        <v>0.21671281751196941</v>
      </c>
      <c r="E473" s="20">
        <v>0.43931350026218685</v>
      </c>
      <c r="F473" s="20">
        <v>0.17936836835847367</v>
      </c>
      <c r="G473" s="20">
        <v>0.10910291023791188</v>
      </c>
      <c r="H473" s="20">
        <v>0.1884096523748153</v>
      </c>
      <c r="I473" s="20">
        <v>0.41619341506300045</v>
      </c>
      <c r="J473" s="20">
        <v>0.11405795994851857</v>
      </c>
      <c r="K473" s="20">
        <v>0.18342366303599919</v>
      </c>
      <c r="L473" s="55">
        <v>0.3035820909031744</v>
      </c>
    </row>
    <row r="474" spans="1:12" x14ac:dyDescent="0.35">
      <c r="A474" s="19" t="str">
        <f>B453&amp;C474</f>
        <v>CONSUMO MEDIO (kg ó litros por consumidor)Rape Ing.</v>
      </c>
      <c r="B474" s="19">
        <v>0</v>
      </c>
      <c r="C474" s="19" t="s">
        <v>140</v>
      </c>
      <c r="D474" s="20">
        <v>0.36600422839566527</v>
      </c>
      <c r="E474" s="20">
        <v>0.25914230624255791</v>
      </c>
      <c r="F474" s="20">
        <v>0.34368922553520148</v>
      </c>
      <c r="G474" s="20">
        <v>0.32512220866269104</v>
      </c>
      <c r="H474" s="20">
        <v>0.26215950950241179</v>
      </c>
      <c r="I474" s="20">
        <v>0.31143008504070968</v>
      </c>
      <c r="J474" s="20">
        <v>0.30712078472084742</v>
      </c>
      <c r="K474" s="20">
        <v>0.40672708496062371</v>
      </c>
      <c r="L474" s="55">
        <v>0.39075615515834483</v>
      </c>
    </row>
    <row r="475" spans="1:12" x14ac:dyDescent="0.35">
      <c r="A475" s="19" t="str">
        <f>B453&amp;C475</f>
        <v>CONSUMO MEDIO (kg ó litros por consumidor)Dorada Ing.</v>
      </c>
      <c r="B475" s="19">
        <v>0</v>
      </c>
      <c r="C475" s="19" t="s">
        <v>141</v>
      </c>
      <c r="D475" s="20">
        <v>0.60020949238058019</v>
      </c>
      <c r="E475" s="20">
        <v>0.59187814132763494</v>
      </c>
      <c r="F475" s="20">
        <v>0.48070499247648885</v>
      </c>
      <c r="G475" s="20">
        <v>0.6768465426623036</v>
      </c>
      <c r="H475" s="20">
        <v>0.39004659482577747</v>
      </c>
      <c r="I475" s="20">
        <v>0.3853357726111824</v>
      </c>
      <c r="J475" s="20">
        <v>0.42431957486249128</v>
      </c>
      <c r="K475" s="20">
        <v>0.46559092894572324</v>
      </c>
      <c r="L475" s="55">
        <v>0.38770248150234105</v>
      </c>
    </row>
    <row r="476" spans="1:12" x14ac:dyDescent="0.35">
      <c r="A476" s="19" t="str">
        <f>B453&amp;C476</f>
        <v>CONSUMO MEDIO (kg ó litros por consumidor)Salmon Ing.</v>
      </c>
      <c r="B476" s="19">
        <v>0</v>
      </c>
      <c r="C476" s="19" t="s">
        <v>142</v>
      </c>
      <c r="D476" s="20">
        <v>0.53449904433571582</v>
      </c>
      <c r="E476" s="20">
        <v>0.45708328423042216</v>
      </c>
      <c r="F476" s="20">
        <v>0.4520195417025934</v>
      </c>
      <c r="G476" s="20">
        <v>0.51185769924648439</v>
      </c>
      <c r="H476" s="20">
        <v>0.55715281220588819</v>
      </c>
      <c r="I476" s="20">
        <v>0.47309047496774953</v>
      </c>
      <c r="J476" s="20">
        <v>0.37222336210376444</v>
      </c>
      <c r="K476" s="20">
        <v>0.45853462754952312</v>
      </c>
      <c r="L476" s="55">
        <v>0.49934339778474895</v>
      </c>
    </row>
    <row r="477" spans="1:12" x14ac:dyDescent="0.35">
      <c r="A477" s="19" t="str">
        <f>B453&amp;C477</f>
        <v>CONSUMO MEDIO (kg ó litros por consumidor)Atun Fresco Ing.</v>
      </c>
      <c r="B477" s="19">
        <v>0</v>
      </c>
      <c r="C477" s="19" t="s">
        <v>143</v>
      </c>
      <c r="D477" s="20">
        <v>0.51900292910050216</v>
      </c>
      <c r="E477" s="20">
        <v>0.36912150402547372</v>
      </c>
      <c r="F477" s="20">
        <v>0.45969383977435641</v>
      </c>
      <c r="G477" s="20">
        <v>0.58302935880475337</v>
      </c>
      <c r="H477" s="20">
        <v>0.47767175304218834</v>
      </c>
      <c r="I477" s="20">
        <v>0.37134529848079117</v>
      </c>
      <c r="J477" s="20">
        <v>0.40291685471784167</v>
      </c>
      <c r="K477" s="20">
        <v>0.34137517203247275</v>
      </c>
      <c r="L477" s="55">
        <v>0.44899249662249052</v>
      </c>
    </row>
    <row r="478" spans="1:12" x14ac:dyDescent="0.35">
      <c r="A478" s="19" t="str">
        <f>B453&amp;C478</f>
        <v>CONSUMO MEDIO (kg ó litros por consumidor)Resto pescados Ing.</v>
      </c>
      <c r="B478" s="19">
        <v>0</v>
      </c>
      <c r="C478" s="19" t="s">
        <v>144</v>
      </c>
      <c r="D478" s="20">
        <v>0.79346396046503576</v>
      </c>
      <c r="E478" s="20">
        <v>1.0413123760414831</v>
      </c>
      <c r="F478" s="20">
        <v>0.70571009323836198</v>
      </c>
      <c r="G478" s="20">
        <v>0.71670973381764003</v>
      </c>
      <c r="H478" s="20">
        <v>0.74987183383231404</v>
      </c>
      <c r="I478" s="20">
        <v>0.91029592857795105</v>
      </c>
      <c r="J478" s="20">
        <v>0.64926825199106375</v>
      </c>
      <c r="K478" s="20">
        <v>0.60804889478563517</v>
      </c>
      <c r="L478" s="55">
        <v>0.70634953640132248</v>
      </c>
    </row>
    <row r="479" spans="1:12" x14ac:dyDescent="0.35">
      <c r="A479" s="19" t="str">
        <f>B453&amp;C479</f>
        <v>CONSUMO MEDIO (kg ó litros por consumidor)Mariscos Ing.</v>
      </c>
      <c r="B479" s="19">
        <v>0</v>
      </c>
      <c r="C479" s="19" t="s">
        <v>145</v>
      </c>
      <c r="D479" s="20">
        <v>1.8614440548452076</v>
      </c>
      <c r="E479" s="20">
        <v>2.6108254324762652</v>
      </c>
      <c r="F479" s="20">
        <v>1.5885318461082194</v>
      </c>
      <c r="G479" s="20">
        <v>1.5130683205825843</v>
      </c>
      <c r="H479" s="20">
        <v>1.7365167936299475</v>
      </c>
      <c r="I479" s="20">
        <v>2.1667470369793085</v>
      </c>
      <c r="J479" s="20">
        <v>1.4575294702702517</v>
      </c>
      <c r="K479" s="20">
        <v>1.8195592556508327</v>
      </c>
      <c r="L479" s="55">
        <v>1.7924032361983682</v>
      </c>
    </row>
    <row r="480" spans="1:12" x14ac:dyDescent="0.35">
      <c r="A480" s="19" t="str">
        <f>B453&amp;C480</f>
        <v>CONSUMO MEDIO (kg ó litros por consumidor)Calamares Ing.</v>
      </c>
      <c r="B480" s="19">
        <v>0</v>
      </c>
      <c r="C480" s="19" t="s">
        <v>146</v>
      </c>
      <c r="D480" s="20">
        <v>0.61682166538648864</v>
      </c>
      <c r="E480" s="20">
        <v>0.81345449936756442</v>
      </c>
      <c r="F480" s="20">
        <v>0.55431191497931676</v>
      </c>
      <c r="G480" s="20">
        <v>0.52471316982405392</v>
      </c>
      <c r="H480" s="20">
        <v>0.56706835740379635</v>
      </c>
      <c r="I480" s="20">
        <v>0.65870956665126923</v>
      </c>
      <c r="J480" s="20">
        <v>0.50600080597758446</v>
      </c>
      <c r="K480" s="20">
        <v>0.61593025093693621</v>
      </c>
      <c r="L480" s="55">
        <v>0.58977094816137521</v>
      </c>
    </row>
    <row r="481" spans="1:12" x14ac:dyDescent="0.35">
      <c r="A481" s="19" t="str">
        <f>B453&amp;C481</f>
        <v>CONSUMO MEDIO (kg ó litros por consumidor)Pulpo/sepia Ing.</v>
      </c>
      <c r="B481" s="19">
        <v>0</v>
      </c>
      <c r="C481" s="19" t="s">
        <v>147</v>
      </c>
      <c r="D481" s="20">
        <v>0.75055572748426891</v>
      </c>
      <c r="E481" s="20">
        <v>0.95915807296942479</v>
      </c>
      <c r="F481" s="20">
        <v>0.68971078638756178</v>
      </c>
      <c r="G481" s="20">
        <v>0.71149309208503919</v>
      </c>
      <c r="H481" s="20">
        <v>0.72338619677739335</v>
      </c>
      <c r="I481" s="20">
        <v>0.81534337885514319</v>
      </c>
      <c r="J481" s="20">
        <v>0.6003679407454855</v>
      </c>
      <c r="K481" s="20">
        <v>0.7964764814388241</v>
      </c>
      <c r="L481" s="55">
        <v>0.76037938182080478</v>
      </c>
    </row>
    <row r="482" spans="1:12" x14ac:dyDescent="0.35">
      <c r="A482" s="19" t="str">
        <f>B453&amp;C482</f>
        <v>CONSUMO MEDIO (kg ó litros por consumidor)Langostinos/Gamb.Ing</v>
      </c>
      <c r="B482" s="19">
        <v>0</v>
      </c>
      <c r="C482" s="19" t="s">
        <v>183</v>
      </c>
      <c r="D482" s="20">
        <v>0.96814122857107776</v>
      </c>
      <c r="E482" s="20">
        <v>1.1580361634596379</v>
      </c>
      <c r="F482" s="20">
        <v>0.81677053540425004</v>
      </c>
      <c r="G482" s="20">
        <v>0.79157626047183915</v>
      </c>
      <c r="H482" s="20">
        <v>0.91799314225607986</v>
      </c>
      <c r="I482" s="20">
        <v>1.0235962675327677</v>
      </c>
      <c r="J482" s="20">
        <v>0.71553578549930785</v>
      </c>
      <c r="K482" s="20">
        <v>0.86285110848386137</v>
      </c>
      <c r="L482" s="55">
        <v>0.83726005562138195</v>
      </c>
    </row>
    <row r="483" spans="1:12" x14ac:dyDescent="0.35">
      <c r="A483" s="19" t="str">
        <f>B453&amp;C483</f>
        <v>CONSUMO MEDIO (kg ó litros por consumidor)Otros mariscos Ing.</v>
      </c>
      <c r="B483" s="19">
        <v>0</v>
      </c>
      <c r="C483" s="19" t="s">
        <v>148</v>
      </c>
      <c r="D483" s="20">
        <v>0.82206457949169121</v>
      </c>
      <c r="E483" s="20">
        <v>1.1760073108721691</v>
      </c>
      <c r="F483" s="20">
        <v>0.77875596973947803</v>
      </c>
      <c r="G483" s="20">
        <v>0.78318294738502103</v>
      </c>
      <c r="H483" s="20">
        <v>0.85750495240801528</v>
      </c>
      <c r="I483" s="20">
        <v>1.0505493183770256</v>
      </c>
      <c r="J483" s="20">
        <v>0.72792796698289042</v>
      </c>
      <c r="K483" s="20">
        <v>0.85668405672377235</v>
      </c>
      <c r="L483" s="55">
        <v>0.866043468509341</v>
      </c>
    </row>
    <row r="484" spans="1:12" x14ac:dyDescent="0.35">
      <c r="A484" s="19" t="str">
        <f>B453&amp;C484</f>
        <v>CONSUMO MEDIO (kg ó litros por consumidor).Derivados lacteos Ing</v>
      </c>
      <c r="B484" s="19">
        <v>0</v>
      </c>
      <c r="C484" s="19" t="s">
        <v>184</v>
      </c>
      <c r="D484" s="20">
        <v>0.83659518844626468</v>
      </c>
      <c r="E484" s="20">
        <v>1.1404320408137998</v>
      </c>
      <c r="F484" s="20">
        <v>0.92750750655398695</v>
      </c>
      <c r="G484" s="20">
        <v>0.88502979150162264</v>
      </c>
      <c r="H484" s="20">
        <v>0.82963577479214556</v>
      </c>
      <c r="I484" s="20">
        <v>1.1223860507730565</v>
      </c>
      <c r="J484" s="20">
        <v>0.93730022191036277</v>
      </c>
      <c r="K484" s="20">
        <v>0.85047666281830281</v>
      </c>
      <c r="L484" s="55">
        <v>0.83785325783942433</v>
      </c>
    </row>
    <row r="485" spans="1:12" x14ac:dyDescent="0.35">
      <c r="A485" s="19" t="str">
        <f>B453&amp;C485</f>
        <v>CONSUMO MEDIO (kg ó litros por consumidor)Mantequilla Ing.</v>
      </c>
      <c r="B485" s="19">
        <v>0</v>
      </c>
      <c r="C485" s="19" t="s">
        <v>149</v>
      </c>
      <c r="D485" s="20">
        <v>6.4486823935608936E-2</v>
      </c>
      <c r="E485" s="20">
        <v>8.0479831583951167E-2</v>
      </c>
      <c r="F485" s="20">
        <v>7.4873723407184622E-2</v>
      </c>
      <c r="G485" s="20">
        <v>7.8808940360642996E-2</v>
      </c>
      <c r="H485" s="20">
        <v>7.7208523390527792E-2</v>
      </c>
      <c r="I485" s="20">
        <v>0.10339216628404381</v>
      </c>
      <c r="J485" s="20">
        <v>7.6552345872556105E-2</v>
      </c>
      <c r="K485" s="20">
        <v>8.6353147662913354E-2</v>
      </c>
      <c r="L485" s="55">
        <v>7.7111041672502934E-2</v>
      </c>
    </row>
    <row r="486" spans="1:12" x14ac:dyDescent="0.35">
      <c r="A486" s="19" t="str">
        <f>B453&amp;C486</f>
        <v>CONSUMO MEDIO (kg ó litros por consumidor)Postres Ing.</v>
      </c>
      <c r="B486" s="19">
        <v>0</v>
      </c>
      <c r="C486" s="19" t="s">
        <v>150</v>
      </c>
      <c r="D486" s="20">
        <v>0.66833468203581536</v>
      </c>
      <c r="E486" s="20">
        <v>0.80283512685050096</v>
      </c>
      <c r="F486" s="20">
        <v>0.71806220604934723</v>
      </c>
      <c r="G486" s="20">
        <v>0.68953722442044174</v>
      </c>
      <c r="H486" s="20">
        <v>0.57081448659780842</v>
      </c>
      <c r="I486" s="20">
        <v>0.76039540345182388</v>
      </c>
      <c r="J486" s="20">
        <v>0.67929020872700419</v>
      </c>
      <c r="K486" s="20">
        <v>0.65411496240491751</v>
      </c>
      <c r="L486" s="55">
        <v>0.57888522914512608</v>
      </c>
    </row>
    <row r="487" spans="1:12" x14ac:dyDescent="0.35">
      <c r="A487" s="19" t="str">
        <f>B453&amp;C487</f>
        <v>CONSUMO MEDIO (kg ó litros por consumidor)Yogures Ing.</v>
      </c>
      <c r="B487" s="19">
        <v>0</v>
      </c>
      <c r="C487" s="19" t="s">
        <v>185</v>
      </c>
      <c r="D487" s="20">
        <v>0.67335166144410941</v>
      </c>
      <c r="E487" s="20">
        <v>0.62987284770268048</v>
      </c>
      <c r="F487" s="20">
        <v>0.59942875417494657</v>
      </c>
      <c r="G487" s="20">
        <v>0.47885955043461093</v>
      </c>
      <c r="H487" s="20">
        <v>0.9525531226567221</v>
      </c>
      <c r="I487" s="20">
        <v>0.91513769268279221</v>
      </c>
      <c r="J487" s="20">
        <v>0.85367459043824756</v>
      </c>
      <c r="K487" s="20">
        <v>0.50631809045799847</v>
      </c>
      <c r="L487" s="55">
        <v>0.79368912375680523</v>
      </c>
    </row>
    <row r="488" spans="1:12" x14ac:dyDescent="0.35">
      <c r="A488" s="19" t="str">
        <f>B453&amp;C488</f>
        <v>CONSUMO MEDIO (kg ó litros por consumidor)Queso Ing.</v>
      </c>
      <c r="B488" s="19">
        <v>0</v>
      </c>
      <c r="C488" s="19" t="s">
        <v>151</v>
      </c>
      <c r="D488" s="20">
        <v>0.52929616916470346</v>
      </c>
      <c r="E488" s="20">
        <v>0.73911195808151564</v>
      </c>
      <c r="F488" s="20">
        <v>0.57362388194678449</v>
      </c>
      <c r="G488" s="20">
        <v>0.56885667821658725</v>
      </c>
      <c r="H488" s="20">
        <v>0.52910186472518905</v>
      </c>
      <c r="I488" s="20">
        <v>0.7016078744158597</v>
      </c>
      <c r="J488" s="20">
        <v>0.58516010241527361</v>
      </c>
      <c r="K488" s="20">
        <v>0.53883046160304071</v>
      </c>
      <c r="L488" s="55">
        <v>0.53163839433360816</v>
      </c>
    </row>
    <row r="489" spans="1:12" x14ac:dyDescent="0.35">
      <c r="A489" s="19" t="str">
        <f>B453&amp;C489</f>
        <v>CONSUMO MEDIO (kg ó litros por consumidor).Fruta Ing.</v>
      </c>
      <c r="B489" s="19">
        <v>0</v>
      </c>
      <c r="C489" s="19" t="s">
        <v>152</v>
      </c>
      <c r="D489" s="20">
        <v>0.90869041860786359</v>
      </c>
      <c r="E489" s="20">
        <v>0.87445053879487811</v>
      </c>
      <c r="F489" s="20">
        <v>0.85318022259287185</v>
      </c>
      <c r="G489" s="20">
        <v>0.67710751298272298</v>
      </c>
      <c r="H489" s="20">
        <v>0.89016172150571193</v>
      </c>
      <c r="I489" s="20">
        <v>1.0877250531653866</v>
      </c>
      <c r="J489" s="20">
        <v>0.61416380663383463</v>
      </c>
      <c r="K489" s="20">
        <v>0.76933467138352152</v>
      </c>
      <c r="L489" s="55">
        <v>0.75613611637565581</v>
      </c>
    </row>
    <row r="490" spans="1:12" x14ac:dyDescent="0.35">
      <c r="A490" s="19" t="str">
        <f>B453&amp;C490</f>
        <v>CONSUMO MEDIO (kg ó litros por consumidor)Fruta Fresca Ing</v>
      </c>
      <c r="B490" s="19">
        <v>0</v>
      </c>
      <c r="C490" s="19" t="s">
        <v>153</v>
      </c>
      <c r="D490" s="20">
        <v>1.2214082429387494</v>
      </c>
      <c r="E490" s="20">
        <v>1.1175230345926837</v>
      </c>
      <c r="F490" s="20">
        <v>1.0961089349559521</v>
      </c>
      <c r="G490" s="20">
        <v>0.78075107937038091</v>
      </c>
      <c r="H490" s="20">
        <v>1.1136024674528395</v>
      </c>
      <c r="I490" s="20">
        <v>1.3141757195867503</v>
      </c>
      <c r="J490" s="20">
        <v>0.71910260286659111</v>
      </c>
      <c r="K490" s="20">
        <v>0.88197263079921584</v>
      </c>
      <c r="L490" s="55">
        <v>0.91721987617391076</v>
      </c>
    </row>
    <row r="491" spans="1:12" x14ac:dyDescent="0.35">
      <c r="A491" s="19" t="str">
        <f>B453&amp;C491</f>
        <v>CONSUMO MEDIO (kg ó litros por consumidor)Manzana Ing.</v>
      </c>
      <c r="B491" s="19">
        <v>0</v>
      </c>
      <c r="C491" s="19" t="s">
        <v>154</v>
      </c>
      <c r="D491" s="20">
        <v>0.64485454307289969</v>
      </c>
      <c r="E491" s="20">
        <v>1.0460873503807153</v>
      </c>
      <c r="F491" s="20">
        <v>0.67837409197196685</v>
      </c>
      <c r="G491" s="20">
        <v>0.78941663934616824</v>
      </c>
      <c r="H491" s="20">
        <v>1.1117574651117357</v>
      </c>
      <c r="I491" s="20">
        <v>0.96659110797199821</v>
      </c>
      <c r="J491" s="20">
        <v>0.89270722196079899</v>
      </c>
      <c r="K491" s="20">
        <v>0.63745218100532541</v>
      </c>
      <c r="L491" s="55">
        <v>0.63552337093674238</v>
      </c>
    </row>
    <row r="492" spans="1:12" x14ac:dyDescent="0.35">
      <c r="A492" s="19" t="str">
        <f>B453&amp;C492</f>
        <v>CONSUMO MEDIO (kg ó litros por consumidor)Platano Ing.</v>
      </c>
      <c r="B492" s="19">
        <v>0</v>
      </c>
      <c r="C492" s="19" t="s">
        <v>155</v>
      </c>
      <c r="D492" s="20">
        <v>0.76128141828594331</v>
      </c>
      <c r="E492" s="20">
        <v>0.85561703859954896</v>
      </c>
      <c r="F492" s="20">
        <v>0.67576571220468229</v>
      </c>
      <c r="G492" s="20">
        <v>0.46784032328219305</v>
      </c>
      <c r="H492" s="20">
        <v>0.85757394425302302</v>
      </c>
      <c r="I492" s="20">
        <v>0.7876469542980471</v>
      </c>
      <c r="J492" s="20">
        <v>0.63952053678359222</v>
      </c>
      <c r="K492" s="20">
        <v>0.6201814942519529</v>
      </c>
      <c r="L492" s="55">
        <v>0.84422340541313812</v>
      </c>
    </row>
    <row r="493" spans="1:12" x14ac:dyDescent="0.35">
      <c r="A493" s="19" t="str">
        <f>B453&amp;C493</f>
        <v>CONSUMO MEDIO (kg ó litros por consumidor)Naranja/Mandarina In</v>
      </c>
      <c r="B493" s="19">
        <v>0</v>
      </c>
      <c r="C493" s="19" t="s">
        <v>186</v>
      </c>
      <c r="D493" s="20">
        <v>0.81267839327564928</v>
      </c>
      <c r="E493" s="20">
        <v>0.86919524821348604</v>
      </c>
      <c r="F493" s="20">
        <v>0.99228934378282885</v>
      </c>
      <c r="G493" s="20">
        <v>0.99669350052691663</v>
      </c>
      <c r="H493" s="20">
        <v>1.2540859411059355</v>
      </c>
      <c r="I493" s="20">
        <v>1.3904975403220956</v>
      </c>
      <c r="J493" s="20">
        <v>0.6473125517669317</v>
      </c>
      <c r="K493" s="20">
        <v>0.9781340432049801</v>
      </c>
      <c r="L493" s="55">
        <v>0.79167485814846006</v>
      </c>
    </row>
    <row r="494" spans="1:12" x14ac:dyDescent="0.35">
      <c r="A494" s="19" t="str">
        <f>B453&amp;C494</f>
        <v>CONSUMO MEDIO (kg ó litros por consumidor)Melon/sandia Ing.</v>
      </c>
      <c r="B494" s="19">
        <v>0</v>
      </c>
      <c r="C494" s="19" t="s">
        <v>156</v>
      </c>
      <c r="D494" s="20">
        <v>0.43810917384788473</v>
      </c>
      <c r="E494" s="20">
        <v>0.85483776937270639</v>
      </c>
      <c r="F494" s="20">
        <v>0.65363695228760776</v>
      </c>
      <c r="G494" s="20">
        <v>0.48014670921722052</v>
      </c>
      <c r="H494" s="20">
        <v>0.56444155470728707</v>
      </c>
      <c r="I494" s="20">
        <v>0.86069940799137123</v>
      </c>
      <c r="J494" s="20">
        <v>0.27394998032128437</v>
      </c>
      <c r="K494" s="20">
        <v>0.38838598211589165</v>
      </c>
      <c r="L494" s="55">
        <v>0.55606791359833119</v>
      </c>
    </row>
    <row r="495" spans="1:12" x14ac:dyDescent="0.35">
      <c r="A495" s="19" t="str">
        <f>B453&amp;C495</f>
        <v>CONSUMO MEDIO (kg ó litros por consumidor)Fresa/freson Ing.</v>
      </c>
      <c r="B495" s="19">
        <v>0</v>
      </c>
      <c r="C495" s="19" t="s">
        <v>157</v>
      </c>
      <c r="D495" s="20">
        <v>0.63061782917004916</v>
      </c>
      <c r="E495" s="20">
        <v>0.55403926833552708</v>
      </c>
      <c r="F495" s="20">
        <v>0.50085683317209828</v>
      </c>
      <c r="G495" s="20">
        <v>0.45114282753211349</v>
      </c>
      <c r="H495" s="20">
        <v>0.58362934607107753</v>
      </c>
      <c r="I495" s="20">
        <v>0.41476266047254617</v>
      </c>
      <c r="J495" s="20">
        <v>0.26425158136776261</v>
      </c>
      <c r="K495" s="20">
        <v>0.29473925230555054</v>
      </c>
      <c r="L495" s="55">
        <v>0.47903309351807022</v>
      </c>
    </row>
    <row r="496" spans="1:12" x14ac:dyDescent="0.35">
      <c r="A496" s="19" t="str">
        <f>B453&amp;C496</f>
        <v>CONSUMO MEDIO (kg ó litros por consumidor)Pina Ing.</v>
      </c>
      <c r="B496" s="19">
        <v>0</v>
      </c>
      <c r="C496" s="19" t="s">
        <v>187</v>
      </c>
      <c r="D496" s="20">
        <v>0.42398029118364883</v>
      </c>
      <c r="E496" s="20">
        <v>0.44292118802502994</v>
      </c>
      <c r="F496" s="20">
        <v>0.32261132373952306</v>
      </c>
      <c r="G496" s="20">
        <v>0.34770207220518579</v>
      </c>
      <c r="H496" s="20">
        <v>0.26704649726459306</v>
      </c>
      <c r="I496" s="20">
        <v>0.28351399673370081</v>
      </c>
      <c r="J496" s="20">
        <v>0.29823366399236406</v>
      </c>
      <c r="K496" s="20">
        <v>0.33645639953614137</v>
      </c>
      <c r="L496" s="55">
        <v>0.30467807270440156</v>
      </c>
    </row>
    <row r="497" spans="1:12" x14ac:dyDescent="0.35">
      <c r="A497" s="19" t="str">
        <f>B453&amp;C497</f>
        <v>CONSUMO MEDIO (kg ó litros por consumidor)Resto frutas Ing.</v>
      </c>
      <c r="B497" s="19">
        <v>0</v>
      </c>
      <c r="C497" s="19" t="s">
        <v>158</v>
      </c>
      <c r="D497" s="20">
        <v>1.7403514565970923</v>
      </c>
      <c r="E497" s="20">
        <v>0.8175784235170972</v>
      </c>
      <c r="F497" s="20">
        <v>1.0445188871452078</v>
      </c>
      <c r="G497" s="20">
        <v>0.67449864599648568</v>
      </c>
      <c r="H497" s="20">
        <v>0.87401378191619461</v>
      </c>
      <c r="I497" s="20">
        <v>1.2877092378884827</v>
      </c>
      <c r="J497" s="20">
        <v>0.60669833101399329</v>
      </c>
      <c r="K497" s="20">
        <v>0.77923837645294336</v>
      </c>
      <c r="L497" s="55">
        <v>0.66771304639357254</v>
      </c>
    </row>
    <row r="498" spans="1:12" x14ac:dyDescent="0.35">
      <c r="A498" s="19" t="str">
        <f>B453&amp;C498</f>
        <v>CONSUMO MEDIO (kg ó litros por consumidor)Mermeladas Ing.</v>
      </c>
      <c r="B498" s="19">
        <v>0</v>
      </c>
      <c r="C498" s="19" t="s">
        <v>188</v>
      </c>
      <c r="D498" s="20">
        <v>9.5062469630423807E-2</v>
      </c>
      <c r="E498" s="20">
        <v>0.12707255582957278</v>
      </c>
      <c r="F498" s="20">
        <v>0.15433675457329857</v>
      </c>
      <c r="G498" s="20">
        <v>0.13965550336448729</v>
      </c>
      <c r="H498" s="20">
        <v>0.13352929189184781</v>
      </c>
      <c r="I498" s="20">
        <v>0.18117969590696686</v>
      </c>
      <c r="J498" s="20">
        <v>0.12985680292471208</v>
      </c>
      <c r="K498" s="20">
        <v>0.17099508319732218</v>
      </c>
      <c r="L498" s="55">
        <v>0.12356861966881179</v>
      </c>
    </row>
    <row r="499" spans="1:12" x14ac:dyDescent="0.35">
      <c r="A499" s="19" t="str">
        <f>B453&amp;C499</f>
        <v>CONSUMO MEDIO (kg ó litros por consumidor).Hortalizas/Verdur.Ing</v>
      </c>
      <c r="B499" s="19">
        <v>0</v>
      </c>
      <c r="C499" s="19" t="s">
        <v>189</v>
      </c>
      <c r="D499" s="20">
        <v>4.0885026882829445</v>
      </c>
      <c r="E499" s="20">
        <v>5.5931115836477323</v>
      </c>
      <c r="F499" s="20">
        <v>4.0883853038037614</v>
      </c>
      <c r="G499" s="20">
        <v>3.9066893213676965</v>
      </c>
      <c r="H499" s="20">
        <v>4.1007235440585346</v>
      </c>
      <c r="I499" s="20">
        <v>5.3611896131963039</v>
      </c>
      <c r="J499" s="20">
        <v>4.149139764131454</v>
      </c>
      <c r="K499" s="20">
        <v>3.8674859660815537</v>
      </c>
      <c r="L499" s="55">
        <v>4.0425774885933041</v>
      </c>
    </row>
    <row r="500" spans="1:12" x14ac:dyDescent="0.35">
      <c r="A500" s="19" t="str">
        <f>B453&amp;C500</f>
        <v>CONSUMO MEDIO (kg ó litros por consumidor)Tomates Ing.</v>
      </c>
      <c r="B500" s="19">
        <v>0</v>
      </c>
      <c r="C500" s="19" t="s">
        <v>159</v>
      </c>
      <c r="D500" s="20">
        <v>0.61654450213596601</v>
      </c>
      <c r="E500" s="20">
        <v>0.72931671502098672</v>
      </c>
      <c r="F500" s="20">
        <v>0.51753307121442116</v>
      </c>
      <c r="G500" s="20">
        <v>0.53167569197249176</v>
      </c>
      <c r="H500" s="20">
        <v>0.51746538067735481</v>
      </c>
      <c r="I500" s="20">
        <v>0.64775339074059124</v>
      </c>
      <c r="J500" s="20">
        <v>0.5286156911521217</v>
      </c>
      <c r="K500" s="20">
        <v>0.51494524893272042</v>
      </c>
      <c r="L500" s="55">
        <v>0.54013623879119876</v>
      </c>
    </row>
    <row r="501" spans="1:12" x14ac:dyDescent="0.35">
      <c r="A501" s="19" t="str">
        <f>B453&amp;C501</f>
        <v>CONSUMO MEDIO (kg ó litros por consumidor)Judías verdes Ing.</v>
      </c>
      <c r="B501" s="19">
        <v>0</v>
      </c>
      <c r="C501" s="19" t="s">
        <v>190</v>
      </c>
      <c r="D501" s="20">
        <v>0.53578334521998583</v>
      </c>
      <c r="E501" s="20">
        <v>0.98877341989905876</v>
      </c>
      <c r="F501" s="20">
        <v>0.5268997412838603</v>
      </c>
      <c r="G501" s="20">
        <v>0.5285874572404351</v>
      </c>
      <c r="H501" s="20">
        <v>0.68510882167095732</v>
      </c>
      <c r="I501" s="20">
        <v>0.61970253757578586</v>
      </c>
      <c r="J501" s="20">
        <v>0.46923505037302987</v>
      </c>
      <c r="K501" s="20">
        <v>0.37953503350630935</v>
      </c>
      <c r="L501" s="55">
        <v>0.46226205737067283</v>
      </c>
    </row>
    <row r="502" spans="1:12" x14ac:dyDescent="0.35">
      <c r="A502" s="19" t="str">
        <f>B453&amp;C502</f>
        <v>CONSUMO MEDIO (kg ó litros por consumidor)Patatas Ing.</v>
      </c>
      <c r="B502" s="19">
        <v>0</v>
      </c>
      <c r="C502" s="19" t="s">
        <v>160</v>
      </c>
      <c r="D502" s="20">
        <v>1.902905748870434</v>
      </c>
      <c r="E502" s="20">
        <v>2.6752047405817851</v>
      </c>
      <c r="F502" s="20">
        <v>2.0246916608964995</v>
      </c>
      <c r="G502" s="20">
        <v>1.9572343229713729</v>
      </c>
      <c r="H502" s="20">
        <v>2.1111423618831173</v>
      </c>
      <c r="I502" s="20">
        <v>2.5748552678563907</v>
      </c>
      <c r="J502" s="20">
        <v>2.1059921173863265</v>
      </c>
      <c r="K502" s="20">
        <v>1.9823600050936729</v>
      </c>
      <c r="L502" s="55">
        <v>2.0141986585483482</v>
      </c>
    </row>
    <row r="503" spans="1:12" x14ac:dyDescent="0.35">
      <c r="A503" s="19" t="str">
        <f>B453&amp;C503</f>
        <v>CONSUMO MEDIO (kg ó litros por consumidor)Cebollas Ing.</v>
      </c>
      <c r="B503" s="19">
        <v>0</v>
      </c>
      <c r="C503" s="19" t="s">
        <v>161</v>
      </c>
      <c r="D503" s="20">
        <v>0.51473074678358732</v>
      </c>
      <c r="E503" s="20">
        <v>0.66029926854303023</v>
      </c>
      <c r="F503" s="20">
        <v>0.46647183635805195</v>
      </c>
      <c r="G503" s="20">
        <v>0.47698508174179793</v>
      </c>
      <c r="H503" s="20">
        <v>0.47495200339822558</v>
      </c>
      <c r="I503" s="20">
        <v>0.60133201122418811</v>
      </c>
      <c r="J503" s="20">
        <v>0.49396709585735482</v>
      </c>
      <c r="K503" s="20">
        <v>0.504577581258426</v>
      </c>
      <c r="L503" s="55">
        <v>0.52094480132348453</v>
      </c>
    </row>
    <row r="504" spans="1:12" x14ac:dyDescent="0.35">
      <c r="A504" s="19" t="str">
        <f>B453&amp;C504</f>
        <v>CONSUMO MEDIO (kg ó litros por consumidor)Pimientos Ing.</v>
      </c>
      <c r="B504" s="19">
        <v>0</v>
      </c>
      <c r="C504" s="19" t="s">
        <v>162</v>
      </c>
      <c r="D504" s="20">
        <v>0.82684207955419431</v>
      </c>
      <c r="E504" s="20">
        <v>1.0407787811163729</v>
      </c>
      <c r="F504" s="20">
        <v>0.7561554290564324</v>
      </c>
      <c r="G504" s="20">
        <v>0.71245271953973466</v>
      </c>
      <c r="H504" s="20">
        <v>0.68548763405105728</v>
      </c>
      <c r="I504" s="20">
        <v>0.88820229368442638</v>
      </c>
      <c r="J504" s="20">
        <v>0.63951573105973003</v>
      </c>
      <c r="K504" s="20">
        <v>0.71974505187960003</v>
      </c>
      <c r="L504" s="55">
        <v>0.83149462280235753</v>
      </c>
    </row>
    <row r="505" spans="1:12" x14ac:dyDescent="0.35">
      <c r="A505" s="19" t="str">
        <f>B453&amp;C505</f>
        <v>CONSUMO MEDIO (kg ó litros por consumidor)Lechugas Ing.</v>
      </c>
      <c r="B505" s="19">
        <v>0</v>
      </c>
      <c r="C505" s="19" t="s">
        <v>163</v>
      </c>
      <c r="D505" s="20">
        <v>1.0475337288348889</v>
      </c>
      <c r="E505" s="20">
        <v>1.2975403895906787</v>
      </c>
      <c r="F505" s="20">
        <v>1.0094488092778462</v>
      </c>
      <c r="G505" s="20">
        <v>0.99947338951358078</v>
      </c>
      <c r="H505" s="20">
        <v>0.97005880146976775</v>
      </c>
      <c r="I505" s="20">
        <v>1.2851274327016275</v>
      </c>
      <c r="J505" s="20">
        <v>1.0694089090586689</v>
      </c>
      <c r="K505" s="20">
        <v>0.92950482567387593</v>
      </c>
      <c r="L505" s="55">
        <v>1.0424481243448944</v>
      </c>
    </row>
    <row r="506" spans="1:12" x14ac:dyDescent="0.35">
      <c r="A506" s="19" t="str">
        <f>B453&amp;C506</f>
        <v>CONSUMO MEDIO (kg ó litros por consumidor)Setas Ing.</v>
      </c>
      <c r="B506" s="19">
        <v>0</v>
      </c>
      <c r="C506" s="19" t="s">
        <v>164</v>
      </c>
      <c r="D506" s="20">
        <v>0.59153139714438974</v>
      </c>
      <c r="E506" s="20">
        <v>0.63797151604612279</v>
      </c>
      <c r="F506" s="20">
        <v>0.65611843462958619</v>
      </c>
      <c r="G506" s="20">
        <v>0.56992153656395339</v>
      </c>
      <c r="H506" s="20">
        <v>0.55021463885224398</v>
      </c>
      <c r="I506" s="20">
        <v>0.60218543743129238</v>
      </c>
      <c r="J506" s="20">
        <v>0.50764137031968681</v>
      </c>
      <c r="K506" s="20">
        <v>0.59766399784264068</v>
      </c>
      <c r="L506" s="55">
        <v>0.53617294125605797</v>
      </c>
    </row>
    <row r="507" spans="1:12" x14ac:dyDescent="0.35">
      <c r="A507" s="19" t="str">
        <f>B453&amp;C507</f>
        <v>CONSUMO MEDIO (kg ó litros por consumidor)Esparragos Ing.</v>
      </c>
      <c r="B507" s="19">
        <v>0</v>
      </c>
      <c r="C507" s="19" t="s">
        <v>165</v>
      </c>
      <c r="D507" s="20">
        <v>0.40657319454092422</v>
      </c>
      <c r="E507" s="20">
        <v>0.48750062956574486</v>
      </c>
      <c r="F507" s="20">
        <v>0.37883329484340006</v>
      </c>
      <c r="G507" s="20">
        <v>0.35445694045380155</v>
      </c>
      <c r="H507" s="20">
        <v>0.55028612992822912</v>
      </c>
      <c r="I507" s="20">
        <v>0.4593929254452559</v>
      </c>
      <c r="J507" s="20">
        <v>0.46660008772855688</v>
      </c>
      <c r="K507" s="20">
        <v>0.38231710560245241</v>
      </c>
      <c r="L507" s="55">
        <v>0.40249277351335333</v>
      </c>
    </row>
    <row r="508" spans="1:12" x14ac:dyDescent="0.35">
      <c r="A508" s="19" t="str">
        <f>B453&amp;C508</f>
        <v>CONSUMO MEDIO (kg ó litros por consumidor)Otras hortalizas Ing.</v>
      </c>
      <c r="B508" s="19">
        <v>0</v>
      </c>
      <c r="C508" s="19" t="s">
        <v>166</v>
      </c>
      <c r="D508" s="20">
        <v>1.0167289873693446</v>
      </c>
      <c r="E508" s="20">
        <v>1.2600729948486749</v>
      </c>
      <c r="F508" s="20">
        <v>1.0432625347722293</v>
      </c>
      <c r="G508" s="20">
        <v>1.0630549742366429</v>
      </c>
      <c r="H508" s="20">
        <v>0.97905607789533111</v>
      </c>
      <c r="I508" s="20">
        <v>1.1502608175587139</v>
      </c>
      <c r="J508" s="20">
        <v>1.0551315388515266</v>
      </c>
      <c r="K508" s="20">
        <v>0.87173270136243652</v>
      </c>
      <c r="L508" s="55">
        <v>0.94009715355249379</v>
      </c>
    </row>
    <row r="509" spans="1:12" x14ac:dyDescent="0.35">
      <c r="A509" s="19" t="str">
        <f>B453&amp;C509</f>
        <v>CONSUMO MEDIO (kg ó litros por consumidor).Aceite alino Ing.</v>
      </c>
      <c r="B509" s="19">
        <v>0</v>
      </c>
      <c r="C509" s="19" t="s">
        <v>191</v>
      </c>
      <c r="D509" s="20">
        <v>6.6572770944949428E-2</v>
      </c>
      <c r="E509" s="20">
        <v>6.3848833327999788E-2</v>
      </c>
      <c r="F509" s="20">
        <v>4.5485723199606219E-2</v>
      </c>
      <c r="G509" s="20">
        <v>4.8472370763206866E-2</v>
      </c>
      <c r="H509" s="20">
        <v>4.6457223002994256E-2</v>
      </c>
      <c r="I509" s="20">
        <v>6.0136877158170808E-2</v>
      </c>
      <c r="J509" s="20">
        <v>4.7605934360579368E-2</v>
      </c>
      <c r="K509" s="20">
        <v>5.0644427039409801E-2</v>
      </c>
      <c r="L509" s="55">
        <v>5.0311501194948226E-2</v>
      </c>
    </row>
    <row r="510" spans="1:12" x14ac:dyDescent="0.35">
      <c r="A510" s="19" t="str">
        <f>B453&amp;C510</f>
        <v>CONSUMO MEDIO (kg ó litros por consumidor)Aceite oliva Ing.</v>
      </c>
      <c r="B510" s="19">
        <v>0</v>
      </c>
      <c r="C510" s="19" t="s">
        <v>266</v>
      </c>
      <c r="D510" s="20">
        <v>3.3236590617094955E-2</v>
      </c>
      <c r="E510" s="20">
        <v>3.185608584362689E-2</v>
      </c>
      <c r="F510" s="20">
        <v>2.3786170989954145E-2</v>
      </c>
      <c r="G510" s="20">
        <v>2.5338107070793075E-2</v>
      </c>
      <c r="H510" s="20">
        <v>2.3661043194615206E-2</v>
      </c>
      <c r="I510" s="20">
        <v>3.3291272913332969E-2</v>
      </c>
      <c r="J510" s="20">
        <v>2.6232251729542893E-2</v>
      </c>
      <c r="K510" s="20">
        <v>2.4896332202332741E-2</v>
      </c>
      <c r="L510" s="55">
        <v>2.6980285082857002E-2</v>
      </c>
    </row>
    <row r="511" spans="1:12" x14ac:dyDescent="0.35">
      <c r="A511" s="19" t="str">
        <f>B453&amp;C511</f>
        <v>CONSUMO MEDIO (kg ó litros por consumidor)Resto aceite Ing.</v>
      </c>
      <c r="B511" s="19">
        <v>0</v>
      </c>
      <c r="C511" s="19" t="s">
        <v>267</v>
      </c>
      <c r="D511" s="20">
        <v>7.4033537105008165E-2</v>
      </c>
      <c r="E511" s="20">
        <v>6.6767786619846448E-2</v>
      </c>
      <c r="F511" s="20">
        <v>4.909737523263525E-2</v>
      </c>
      <c r="G511" s="20">
        <v>5.2279355275976096E-2</v>
      </c>
      <c r="H511" s="20">
        <v>5.1634353887768443E-2</v>
      </c>
      <c r="I511" s="20">
        <v>6.1634221506374848E-2</v>
      </c>
      <c r="J511" s="20">
        <v>5.1611121351010661E-2</v>
      </c>
      <c r="K511" s="20">
        <v>5.6078480380283388E-2</v>
      </c>
      <c r="L511" s="55">
        <v>5.6783730171136186E-2</v>
      </c>
    </row>
    <row r="512" spans="1:12" x14ac:dyDescent="0.35">
      <c r="A512" s="19" t="str">
        <f>B453&amp;C512</f>
        <v>CONSUMO MEDIO (kg ó litros por consumidor).Pan Ing.</v>
      </c>
      <c r="B512" s="19">
        <v>0</v>
      </c>
      <c r="C512" s="19" t="s">
        <v>167</v>
      </c>
      <c r="D512" s="20">
        <v>1.4602062959274487</v>
      </c>
      <c r="E512" s="20">
        <v>1.9772834722728454</v>
      </c>
      <c r="F512" s="20">
        <v>1.4807934493221826</v>
      </c>
      <c r="G512" s="20">
        <v>1.4468107207810625</v>
      </c>
      <c r="H512" s="20">
        <v>1.4769403985425369</v>
      </c>
      <c r="I512" s="20">
        <v>1.8790394061281257</v>
      </c>
      <c r="J512" s="20">
        <v>1.5693784224603249</v>
      </c>
      <c r="K512" s="20">
        <v>1.4350904039179873</v>
      </c>
      <c r="L512" s="55">
        <v>1.4063801036891219</v>
      </c>
    </row>
    <row r="513" spans="1:12" x14ac:dyDescent="0.35">
      <c r="A513" s="19" t="str">
        <f>B453&amp;C513</f>
        <v>CONSUMO MEDIO (kg ó litros por consumidor).Pastas Ing.</v>
      </c>
      <c r="B513" s="19">
        <v>0</v>
      </c>
      <c r="C513" s="19" t="s">
        <v>168</v>
      </c>
      <c r="D513" s="20">
        <v>0.29799747479558092</v>
      </c>
      <c r="E513" s="20">
        <v>0.27498809422402326</v>
      </c>
      <c r="F513" s="20">
        <v>0.27409019385521693</v>
      </c>
      <c r="G513" s="20">
        <v>0.27545073246240154</v>
      </c>
      <c r="H513" s="20">
        <v>0.26624848700531467</v>
      </c>
      <c r="I513" s="20">
        <v>0.30459510165089876</v>
      </c>
      <c r="J513" s="20">
        <v>0.28030263227687674</v>
      </c>
      <c r="K513" s="20">
        <v>0.26589406373483132</v>
      </c>
      <c r="L513" s="55">
        <v>0.26530853891092493</v>
      </c>
    </row>
    <row r="514" spans="1:12" x14ac:dyDescent="0.35">
      <c r="A514" s="19" t="str">
        <f>B453&amp;C514</f>
        <v>CONSUMO MEDIO (kg ó litros por consumidor).Arroz Ing.</v>
      </c>
      <c r="B514" s="19">
        <v>0</v>
      </c>
      <c r="C514" s="19" t="s">
        <v>169</v>
      </c>
      <c r="D514" s="20">
        <v>0.48964483988034135</v>
      </c>
      <c r="E514" s="20">
        <v>0.52636130040851803</v>
      </c>
      <c r="F514" s="20">
        <v>0.39418753488791103</v>
      </c>
      <c r="G514" s="20">
        <v>0.38738416761912475</v>
      </c>
      <c r="H514" s="20">
        <v>0.42057568253704153</v>
      </c>
      <c r="I514" s="20">
        <v>0.48779086780899494</v>
      </c>
      <c r="J514" s="20">
        <v>0.33942612954810047</v>
      </c>
      <c r="K514" s="20">
        <v>0.3786072880719199</v>
      </c>
      <c r="L514" s="55">
        <v>0.3999874080500771</v>
      </c>
    </row>
    <row r="515" spans="1:12" x14ac:dyDescent="0.35">
      <c r="A515" s="19" t="str">
        <f>B453&amp;C515</f>
        <v>CONSUMO MEDIO (kg ó litros por consumidor).Legumbres Ing.</v>
      </c>
      <c r="B515" s="19">
        <v>0</v>
      </c>
      <c r="C515" s="19" t="s">
        <v>170</v>
      </c>
      <c r="D515" s="20">
        <v>0.43891886946695308</v>
      </c>
      <c r="E515" s="20">
        <v>0.3096694323203843</v>
      </c>
      <c r="F515" s="20">
        <v>0.38270173309423466</v>
      </c>
      <c r="G515" s="20">
        <v>0.39342504435643189</v>
      </c>
      <c r="H515" s="20">
        <v>0.30956334696574755</v>
      </c>
      <c r="I515" s="20">
        <v>0.29438821318025488</v>
      </c>
      <c r="J515" s="20">
        <v>0.35203035648574116</v>
      </c>
      <c r="K515" s="20">
        <v>0.37846659383052245</v>
      </c>
      <c r="L515" s="55">
        <v>0.46935024646224938</v>
      </c>
    </row>
    <row r="516" spans="1:12" x14ac:dyDescent="0.35">
      <c r="A516" s="19" t="str">
        <f>B453&amp;C516</f>
        <v>CONSUMO MEDIO (kg ó litros por consumidor)BATIDOS</v>
      </c>
      <c r="B516" s="19">
        <v>0</v>
      </c>
      <c r="C516" s="19" t="s">
        <v>268</v>
      </c>
      <c r="D516" s="20">
        <v>0.51717253557353804</v>
      </c>
      <c r="E516" s="20">
        <v>0.72032020845831024</v>
      </c>
      <c r="F516" s="20">
        <v>0.62837233961195593</v>
      </c>
      <c r="G516" s="20">
        <v>0.60509221699388827</v>
      </c>
      <c r="H516" s="20">
        <v>0.61829058952417881</v>
      </c>
      <c r="I516" s="20">
        <v>0.73966904366622177</v>
      </c>
      <c r="J516" s="20">
        <v>0.73189758006903738</v>
      </c>
      <c r="K516" s="20">
        <v>0.65167124466867665</v>
      </c>
      <c r="L516" s="55">
        <v>0.59590791428074452</v>
      </c>
    </row>
    <row r="517" spans="1:12" x14ac:dyDescent="0.35">
      <c r="A517" s="19" t="str">
        <f>B453&amp;C517</f>
        <v>CONSUMO MEDIO (kg ó litros por consumidor)HELADOS</v>
      </c>
      <c r="B517" s="19">
        <v>0</v>
      </c>
      <c r="C517" s="19" t="s">
        <v>269</v>
      </c>
      <c r="D517" s="20">
        <v>0.5845595239753214</v>
      </c>
      <c r="E517" s="20">
        <v>0.98753924639397295</v>
      </c>
      <c r="F517" s="20">
        <v>0.49960757179933479</v>
      </c>
      <c r="G517" s="20">
        <v>0.47113698537703474</v>
      </c>
      <c r="H517" s="20">
        <v>0.61277488782716449</v>
      </c>
      <c r="I517" s="20">
        <v>1.0120647846872557</v>
      </c>
      <c r="J517" s="20">
        <v>0.46413392427612682</v>
      </c>
      <c r="K517" s="20">
        <v>0.43595068456710406</v>
      </c>
      <c r="L517" s="55">
        <v>0.59932653175500872</v>
      </c>
    </row>
    <row r="518" spans="1:12" x14ac:dyDescent="0.35">
      <c r="A518" s="19" t="str">
        <f>B453&amp;C518</f>
        <v>CONSUMO MEDIO (kg ó litros por consumidor)GALLETAS</v>
      </c>
      <c r="B518" s="19">
        <v>0</v>
      </c>
      <c r="C518" s="19" t="s">
        <v>270</v>
      </c>
      <c r="D518" s="20">
        <v>8.877524367391508E-2</v>
      </c>
      <c r="E518" s="20">
        <v>9.2590433400757233E-2</v>
      </c>
      <c r="F518" s="20">
        <v>7.069581322850331E-2</v>
      </c>
      <c r="G518" s="20">
        <v>6.8324400551076164E-2</v>
      </c>
      <c r="H518" s="20">
        <v>6.7994863102775999E-2</v>
      </c>
      <c r="I518" s="20">
        <v>6.8872252223405789E-2</v>
      </c>
      <c r="J518" s="20">
        <v>6.5162522013582552E-2</v>
      </c>
      <c r="K518" s="20">
        <v>5.9767638337729342E-2</v>
      </c>
      <c r="L518" s="55">
        <v>8.4626820703042047E-2</v>
      </c>
    </row>
    <row r="519" spans="1:12" x14ac:dyDescent="0.35">
      <c r="A519" s="19" t="str">
        <f>B453&amp;C519</f>
        <v>CONSUMO MEDIO (kg ó litros por consumidor)BOLLERÍA</v>
      </c>
      <c r="B519" s="19">
        <v>0</v>
      </c>
      <c r="C519" s="19" t="s">
        <v>271</v>
      </c>
      <c r="D519" s="20">
        <v>1.1465518849310572</v>
      </c>
      <c r="E519" s="20">
        <v>1.2128826733636617</v>
      </c>
      <c r="F519" s="20">
        <v>0.98404768736331127</v>
      </c>
      <c r="G519" s="20">
        <v>0.99927157665198751</v>
      </c>
      <c r="H519" s="20">
        <v>0.96279399557916256</v>
      </c>
      <c r="I519" s="20">
        <v>1.1299419702972009</v>
      </c>
      <c r="J519" s="20">
        <v>0.94165279493294995</v>
      </c>
      <c r="K519" s="20">
        <v>0.94992529663425929</v>
      </c>
      <c r="L519" s="55">
        <v>0.97844170482820625</v>
      </c>
    </row>
    <row r="520" spans="1:12" x14ac:dyDescent="0.35">
      <c r="A520" s="19" t="str">
        <f>B453&amp;C520</f>
        <v>CONSUMO MEDIO (kg ó litros por consumidor)BOLLERIA SALADA</v>
      </c>
      <c r="B520" s="19">
        <v>0</v>
      </c>
      <c r="C520" s="19" t="s">
        <v>272</v>
      </c>
      <c r="D520" s="20">
        <v>0.28415887266997653</v>
      </c>
      <c r="E520" s="20">
        <v>0.31258786588409221</v>
      </c>
      <c r="F520" s="20">
        <v>0.25629904271685822</v>
      </c>
      <c r="G520" s="20">
        <v>0.30118021810317619</v>
      </c>
      <c r="H520" s="20">
        <v>0.28480546075085328</v>
      </c>
      <c r="I520" s="20">
        <v>0.29908269720101777</v>
      </c>
      <c r="J520" s="20">
        <v>0.27675569748342815</v>
      </c>
      <c r="K520" s="20">
        <v>0.29706543183135364</v>
      </c>
      <c r="L520" s="55">
        <v>0.39428317379505606</v>
      </c>
    </row>
    <row r="521" spans="1:12" x14ac:dyDescent="0.35">
      <c r="A521" s="19" t="str">
        <f>B453&amp;C521</f>
        <v>CONSUMO MEDIO (kg ó litros por consumidor)BOLLERIA DULCE</v>
      </c>
      <c r="B521" s="19">
        <v>0</v>
      </c>
      <c r="C521" s="19" t="s">
        <v>273</v>
      </c>
      <c r="D521" s="20">
        <v>1.1597047469390909</v>
      </c>
      <c r="E521" s="20">
        <v>1.2242242132867134</v>
      </c>
      <c r="F521" s="20">
        <v>0.97589054409254272</v>
      </c>
      <c r="G521" s="20">
        <v>0.99316909535312115</v>
      </c>
      <c r="H521" s="20">
        <v>0.95348597753499909</v>
      </c>
      <c r="I521" s="20">
        <v>1.1206744238581381</v>
      </c>
      <c r="J521" s="20">
        <v>0.92877268697141335</v>
      </c>
      <c r="K521" s="20">
        <v>0.93842075571319139</v>
      </c>
      <c r="L521" s="55">
        <v>0.95667229418214372</v>
      </c>
    </row>
    <row r="522" spans="1:12" x14ac:dyDescent="0.35">
      <c r="A522" s="19" t="str">
        <f>B453&amp;C522</f>
        <v>CONSUMO MEDIO (kg ó litros por consumidor)PAL.PAN+BARRIT+TORTIT</v>
      </c>
      <c r="B522" s="19">
        <v>0</v>
      </c>
      <c r="C522" s="19" t="s">
        <v>274</v>
      </c>
      <c r="D522" s="20">
        <v>0.40933970582718909</v>
      </c>
      <c r="E522" s="20">
        <v>0.53152255971884177</v>
      </c>
      <c r="F522" s="20">
        <v>0.45623569855290591</v>
      </c>
      <c r="G522" s="20">
        <v>0.37196074711413463</v>
      </c>
      <c r="H522" s="20">
        <v>0.43243858140371699</v>
      </c>
      <c r="I522" s="20">
        <v>0.52208129168602879</v>
      </c>
      <c r="J522" s="20">
        <v>0.40379561828933036</v>
      </c>
      <c r="K522" s="20">
        <v>0.38141210951471327</v>
      </c>
      <c r="L522" s="55">
        <v>0.44718264380577166</v>
      </c>
    </row>
    <row r="523" spans="1:12" x14ac:dyDescent="0.35">
      <c r="A523" s="19" t="str">
        <f>B453&amp;C523</f>
        <v>CONSUMO MEDIO (kg ó litros por consumidor)PALITOS PAN</v>
      </c>
      <c r="B523" s="19">
        <v>0</v>
      </c>
      <c r="C523" s="19" t="s">
        <v>275</v>
      </c>
      <c r="D523" s="20">
        <v>0.45524235580264072</v>
      </c>
      <c r="E523" s="20">
        <v>0.57182784253806929</v>
      </c>
      <c r="F523" s="20">
        <v>0.56309788763352431</v>
      </c>
      <c r="G523" s="20">
        <v>0.40637956403518638</v>
      </c>
      <c r="H523" s="20">
        <v>0.44933012241561643</v>
      </c>
      <c r="I523" s="20">
        <v>0.53798644217016789</v>
      </c>
      <c r="J523" s="20">
        <v>0.41754711023254937</v>
      </c>
      <c r="K523" s="20">
        <v>0.43331202692740428</v>
      </c>
      <c r="L523" s="55">
        <v>0.45948159946095973</v>
      </c>
    </row>
    <row r="524" spans="1:12" x14ac:dyDescent="0.35">
      <c r="A524" s="19" t="str">
        <f>B453&amp;C524</f>
        <v>CONSUMO MEDIO (kg ó litros por consumidor)TORTITAS</v>
      </c>
      <c r="B524" s="19">
        <v>0</v>
      </c>
      <c r="C524" s="19" t="s">
        <v>276</v>
      </c>
      <c r="D524" s="20">
        <v>0.27179529764382737</v>
      </c>
      <c r="E524" s="20">
        <v>0.3302470962696738</v>
      </c>
      <c r="F524" s="20">
        <v>0.19830734783667825</v>
      </c>
      <c r="G524" s="20">
        <v>0.19804587655554656</v>
      </c>
      <c r="H524" s="20">
        <v>0.24550027858188636</v>
      </c>
      <c r="I524" s="20">
        <v>0.24009575031899535</v>
      </c>
      <c r="J524" s="20">
        <v>0.23506187225846573</v>
      </c>
      <c r="K524" s="20">
        <v>0.20702054147656015</v>
      </c>
      <c r="L524" s="55">
        <v>0.33442281896510356</v>
      </c>
    </row>
    <row r="525" spans="1:12" x14ac:dyDescent="0.35">
      <c r="A525" s="19" t="str">
        <f>B453&amp;C525</f>
        <v>CONSUMO MEDIO (kg ó litros por consumidor)BARRITAS</v>
      </c>
      <c r="B525" s="19">
        <v>0</v>
      </c>
      <c r="C525" s="19" t="s">
        <v>277</v>
      </c>
      <c r="D525" s="20">
        <v>0.27022384186749326</v>
      </c>
      <c r="E525" s="20">
        <v>0.29718146329090173</v>
      </c>
      <c r="F525" s="20">
        <v>0.28166467589617672</v>
      </c>
      <c r="G525" s="20">
        <v>0.28354680688530393</v>
      </c>
      <c r="H525" s="20">
        <v>0.33762121417080904</v>
      </c>
      <c r="I525" s="20">
        <v>0.49359141172496501</v>
      </c>
      <c r="J525" s="20">
        <v>0.3455377683941262</v>
      </c>
      <c r="K525" s="20">
        <v>0.34600220488246636</v>
      </c>
      <c r="L525" s="55">
        <v>0.36491548790016259</v>
      </c>
    </row>
    <row r="526" spans="1:12" x14ac:dyDescent="0.35">
      <c r="A526" s="19" t="str">
        <f>B453&amp;C526</f>
        <v>CONSUMO MEDIO (kg ó litros por consumidor).Resto productos Ing.</v>
      </c>
      <c r="B526" s="19">
        <v>0</v>
      </c>
      <c r="C526" s="19" t="s">
        <v>175</v>
      </c>
      <c r="D526" s="20">
        <v>3.2488164077026132</v>
      </c>
      <c r="E526" s="20">
        <v>4.4071063486340734</v>
      </c>
      <c r="F526" s="20">
        <v>3.355489893807698</v>
      </c>
      <c r="G526" s="20">
        <v>3.220892484950598</v>
      </c>
      <c r="H526" s="20">
        <v>3.5697344360993082</v>
      </c>
      <c r="I526" s="20">
        <v>4.515521343411165</v>
      </c>
      <c r="J526" s="20">
        <v>3.547638607838187</v>
      </c>
      <c r="K526" s="20">
        <v>3.2876314864977183</v>
      </c>
      <c r="L526" s="55">
        <v>3.383455109900638</v>
      </c>
    </row>
    <row r="527" spans="1:12" x14ac:dyDescent="0.35">
      <c r="A527" s="19" t="str">
        <f>B453&amp;C527</f>
        <v>CONSUMO MEDIO (kg ó litros por consumidor)Platos Base Huevos</v>
      </c>
      <c r="B527" s="19">
        <v>0</v>
      </c>
      <c r="C527" s="19" t="s">
        <v>255</v>
      </c>
      <c r="D527" s="20">
        <v>0.38989525462257424</v>
      </c>
      <c r="E527" s="20">
        <v>0.49621009355464274</v>
      </c>
      <c r="F527" s="20">
        <v>0.40152265357443351</v>
      </c>
      <c r="G527" s="20">
        <v>0.35492823122220885</v>
      </c>
      <c r="H527" s="20">
        <v>0.40523336517349001</v>
      </c>
      <c r="I527" s="20">
        <v>0.43947500284282598</v>
      </c>
      <c r="J527" s="20">
        <v>0.39265295171459791</v>
      </c>
      <c r="K527" s="20">
        <v>0.38664841633926816</v>
      </c>
      <c r="L527" s="55">
        <v>0.38667633149524505</v>
      </c>
    </row>
    <row r="528" spans="1:12" x14ac:dyDescent="0.35">
      <c r="A528" s="19" t="str">
        <f>B528&amp;C528</f>
        <v>VOLUMEN POR ACTO (consumiciones).T.Alimentos TOTAL ING</v>
      </c>
      <c r="B528" s="19" t="s">
        <v>252</v>
      </c>
      <c r="C528" s="19" t="s">
        <v>176</v>
      </c>
      <c r="D528" s="20">
        <v>3.2000147838991966</v>
      </c>
      <c r="E528" s="20">
        <v>3.2413279649490616</v>
      </c>
      <c r="F528" s="20">
        <v>3.2347961392271904</v>
      </c>
      <c r="G528" s="20">
        <v>3.1346392298761172</v>
      </c>
      <c r="H528" s="20">
        <v>3.1729091733453889</v>
      </c>
      <c r="I528" s="20">
        <v>3.2202696543347504</v>
      </c>
      <c r="J528" s="20">
        <v>3.2870511360111325</v>
      </c>
      <c r="K528" s="20">
        <v>3.1509169317136161</v>
      </c>
      <c r="L528" s="55">
        <v>3.1283830918958584</v>
      </c>
    </row>
    <row r="529" spans="1:12" x14ac:dyDescent="0.35">
      <c r="A529" s="19" t="str">
        <f>B528&amp;C529</f>
        <v>VOLUMEN POR ACTO (consumiciones).T.Carne Ing.</v>
      </c>
      <c r="B529" s="19">
        <v>0</v>
      </c>
      <c r="C529" s="19" t="s">
        <v>126</v>
      </c>
      <c r="D529" s="20">
        <v>2.1628729824035009</v>
      </c>
      <c r="E529" s="20">
        <v>2.2429405915926899</v>
      </c>
      <c r="F529" s="20">
        <v>2.2336919521771677</v>
      </c>
      <c r="G529" s="20">
        <v>2.2071401120855962</v>
      </c>
      <c r="H529" s="20">
        <v>2.2786466671835615</v>
      </c>
      <c r="I529" s="20">
        <v>2.2331224885064529</v>
      </c>
      <c r="J529" s="20">
        <v>2.3209191693475986</v>
      </c>
      <c r="K529" s="20">
        <v>2.2638045921378041</v>
      </c>
      <c r="L529" s="55">
        <v>2.2087302603033492</v>
      </c>
    </row>
    <row r="530" spans="1:12" x14ac:dyDescent="0.35">
      <c r="A530" s="19" t="str">
        <f>B528&amp;C530</f>
        <v>VOLUMEN POR ACTO (consumiciones)T.Carne Fresca Ing</v>
      </c>
      <c r="B530" s="19">
        <v>0</v>
      </c>
      <c r="C530" s="19" t="s">
        <v>127</v>
      </c>
      <c r="D530" s="20">
        <v>2.1211368224879639</v>
      </c>
      <c r="E530" s="20">
        <v>2.2375626076909625</v>
      </c>
      <c r="F530" s="20">
        <v>2.2021713168710022</v>
      </c>
      <c r="G530" s="20">
        <v>2.206874420769422</v>
      </c>
      <c r="H530" s="20">
        <v>2.2384180170853205</v>
      </c>
      <c r="I530" s="20">
        <v>2.1896968060245263</v>
      </c>
      <c r="J530" s="20">
        <v>2.2744173504252192</v>
      </c>
      <c r="K530" s="20">
        <v>2.2122574113303597</v>
      </c>
      <c r="L530" s="55">
        <v>2.1602818755267843</v>
      </c>
    </row>
    <row r="531" spans="1:12" x14ac:dyDescent="0.35">
      <c r="A531" s="19" t="str">
        <f>B528&amp;C531</f>
        <v>VOLUMEN POR ACTO (consumiciones)Ternera Ing.</v>
      </c>
      <c r="B531" s="19">
        <v>0</v>
      </c>
      <c r="C531" s="19" t="s">
        <v>128</v>
      </c>
      <c r="D531" s="20">
        <v>1.9274452982418637</v>
      </c>
      <c r="E531" s="20">
        <v>1.9174866832695883</v>
      </c>
      <c r="F531" s="20">
        <v>1.822661714901028</v>
      </c>
      <c r="G531" s="20">
        <v>1.7807302791843098</v>
      </c>
      <c r="H531" s="20">
        <v>1.9317331535404547</v>
      </c>
      <c r="I531" s="20">
        <v>1.849305315243289</v>
      </c>
      <c r="J531" s="20">
        <v>1.9483744850100504</v>
      </c>
      <c r="K531" s="20">
        <v>1.9161536620081334</v>
      </c>
      <c r="L531" s="55">
        <v>1.7467333653484103</v>
      </c>
    </row>
    <row r="532" spans="1:12" x14ac:dyDescent="0.35">
      <c r="A532" s="19" t="str">
        <f>B528&amp;C532</f>
        <v>VOLUMEN POR ACTO (consumiciones)Pollo Ing.</v>
      </c>
      <c r="B532" s="19">
        <v>0</v>
      </c>
      <c r="C532" s="19" t="s">
        <v>129</v>
      </c>
      <c r="D532" s="20">
        <v>1.850211479745909</v>
      </c>
      <c r="E532" s="20">
        <v>1.9445999307629691</v>
      </c>
      <c r="F532" s="20">
        <v>1.9578283747226506</v>
      </c>
      <c r="G532" s="20">
        <v>1.9065357308839495</v>
      </c>
      <c r="H532" s="20">
        <v>2.0251707743423704</v>
      </c>
      <c r="I532" s="20">
        <v>1.9879935636415735</v>
      </c>
      <c r="J532" s="20">
        <v>2.0313294333478233</v>
      </c>
      <c r="K532" s="20">
        <v>1.9636574291664861</v>
      </c>
      <c r="L532" s="55">
        <v>1.9368346570365476</v>
      </c>
    </row>
    <row r="533" spans="1:12" x14ac:dyDescent="0.35">
      <c r="A533" s="19" t="str">
        <f>B528&amp;C533</f>
        <v>VOLUMEN POR ACTO (consumiciones)Porcino Ing.</v>
      </c>
      <c r="B533" s="19">
        <v>0</v>
      </c>
      <c r="C533" s="19" t="s">
        <v>130</v>
      </c>
      <c r="D533" s="20">
        <v>1.6318171551470149</v>
      </c>
      <c r="E533" s="20">
        <v>1.685750586636954</v>
      </c>
      <c r="F533" s="20">
        <v>1.6921214040180637</v>
      </c>
      <c r="G533" s="20">
        <v>1.6689789578846623</v>
      </c>
      <c r="H533" s="20">
        <v>1.6886488895935376</v>
      </c>
      <c r="I533" s="20">
        <v>1.7013093723179673</v>
      </c>
      <c r="J533" s="20">
        <v>1.7805116239579184</v>
      </c>
      <c r="K533" s="20">
        <v>1.5973022993539421</v>
      </c>
      <c r="L533" s="55">
        <v>1.6135377156217616</v>
      </c>
    </row>
    <row r="534" spans="1:12" x14ac:dyDescent="0.35">
      <c r="A534" s="19" t="str">
        <f>B528&amp;C534</f>
        <v>VOLUMEN POR ACTO (consumiciones)Ovino Ing.</v>
      </c>
      <c r="B534" s="19">
        <v>0</v>
      </c>
      <c r="C534" s="19" t="s">
        <v>131</v>
      </c>
      <c r="D534" s="20">
        <v>1.8294765380326268</v>
      </c>
      <c r="E534" s="20">
        <v>2.0231737046622671</v>
      </c>
      <c r="F534" s="20">
        <v>1.9701884250178894</v>
      </c>
      <c r="G534" s="20">
        <v>1.9181100006258882</v>
      </c>
      <c r="H534" s="20">
        <v>1.5178124086857798</v>
      </c>
      <c r="I534" s="20">
        <v>1.83453213124277</v>
      </c>
      <c r="J534" s="20">
        <v>1.896756691023137</v>
      </c>
      <c r="K534" s="20">
        <v>1.9417225143485586</v>
      </c>
      <c r="L534" s="55">
        <v>1.9396969846945717</v>
      </c>
    </row>
    <row r="535" spans="1:12" x14ac:dyDescent="0.35">
      <c r="A535" s="19" t="str">
        <f>B528&amp;C535</f>
        <v>VOLUMEN POR ACTO (consumiciones)Resto Carne Ing.</v>
      </c>
      <c r="B535" s="19">
        <v>0</v>
      </c>
      <c r="C535" s="19" t="s">
        <v>132</v>
      </c>
      <c r="D535" s="20">
        <v>1.6847951918552606</v>
      </c>
      <c r="E535" s="20">
        <v>1.8709119466352002</v>
      </c>
      <c r="F535" s="20">
        <v>1.8364295771558032</v>
      </c>
      <c r="G535" s="20">
        <v>2.0010777123896517</v>
      </c>
      <c r="H535" s="20">
        <v>1.7808204371192666</v>
      </c>
      <c r="I535" s="20">
        <v>1.7139304330861962</v>
      </c>
      <c r="J535" s="20">
        <v>1.7901672207069586</v>
      </c>
      <c r="K535" s="20">
        <v>1.8236642858686791</v>
      </c>
      <c r="L535" s="55">
        <v>1.9244019525009259</v>
      </c>
    </row>
    <row r="536" spans="1:12" x14ac:dyDescent="0.35">
      <c r="A536" s="19" t="str">
        <f>B528&amp;C536</f>
        <v>VOLUMEN POR ACTO (consumiciones)Carnes Transform.Ing</v>
      </c>
      <c r="B536" s="19">
        <v>0</v>
      </c>
      <c r="C536" s="19" t="s">
        <v>177</v>
      </c>
      <c r="D536" s="20">
        <v>1.74257896320156</v>
      </c>
      <c r="E536" s="20">
        <v>1.7709322675025616</v>
      </c>
      <c r="F536" s="20">
        <v>1.7919889725146139</v>
      </c>
      <c r="G536" s="20">
        <v>1.7250902496174054</v>
      </c>
      <c r="H536" s="20">
        <v>1.7774281435830699</v>
      </c>
      <c r="I536" s="20">
        <v>1.7674707736939994</v>
      </c>
      <c r="J536" s="20">
        <v>1.8042234685868606</v>
      </c>
      <c r="K536" s="20">
        <v>1.7545095482491717</v>
      </c>
      <c r="L536" s="55">
        <v>1.7954852045194056</v>
      </c>
    </row>
    <row r="537" spans="1:12" x14ac:dyDescent="0.35">
      <c r="A537" s="19" t="str">
        <f>B528&amp;C537</f>
        <v>VOLUMEN POR ACTO (consumiciones)Jamón Curado Ing.</v>
      </c>
      <c r="B537" s="19">
        <v>0</v>
      </c>
      <c r="C537" s="19" t="s">
        <v>133</v>
      </c>
      <c r="D537" s="20">
        <v>1.7271349791201218</v>
      </c>
      <c r="E537" s="20">
        <v>1.7934077110656375</v>
      </c>
      <c r="F537" s="20">
        <v>1.79834522602133</v>
      </c>
      <c r="G537" s="20">
        <v>1.6272919521244313</v>
      </c>
      <c r="H537" s="20">
        <v>1.8026447776739101</v>
      </c>
      <c r="I537" s="20">
        <v>1.6668267137755768</v>
      </c>
      <c r="J537" s="20">
        <v>1.8345458492736684</v>
      </c>
      <c r="K537" s="20">
        <v>1.7368252916620657</v>
      </c>
      <c r="L537" s="55">
        <v>1.61207374045725</v>
      </c>
    </row>
    <row r="538" spans="1:12" x14ac:dyDescent="0.35">
      <c r="A538" s="19" t="str">
        <f>B528&amp;C538</f>
        <v>VOLUMEN POR ACTO (consumiciones)J.Curado Normal Ing</v>
      </c>
      <c r="B538" s="19">
        <v>0</v>
      </c>
      <c r="C538" s="19" t="s">
        <v>178</v>
      </c>
      <c r="D538" s="20">
        <v>1.7845685733008008</v>
      </c>
      <c r="E538" s="20">
        <v>1.8037030371915721</v>
      </c>
      <c r="F538" s="20">
        <v>1.7957962146271298</v>
      </c>
      <c r="G538" s="20">
        <v>1.6638791591914115</v>
      </c>
      <c r="H538" s="20">
        <v>1.8974577687290384</v>
      </c>
      <c r="I538" s="20">
        <v>1.6944718259260469</v>
      </c>
      <c r="J538" s="20">
        <v>1.8115857424539177</v>
      </c>
      <c r="K538" s="20">
        <v>1.7188469548980181</v>
      </c>
      <c r="L538" s="55">
        <v>1.5946059875322147</v>
      </c>
    </row>
    <row r="539" spans="1:12" x14ac:dyDescent="0.35">
      <c r="A539" s="19" t="str">
        <f>B528&amp;C539</f>
        <v>VOLUMEN POR ACTO (consumiciones)J.Iberico Ing.</v>
      </c>
      <c r="B539" s="19">
        <v>0</v>
      </c>
      <c r="C539" s="19" t="s">
        <v>134</v>
      </c>
      <c r="D539" s="20">
        <v>1.4408705478033939</v>
      </c>
      <c r="E539" s="20">
        <v>1.6184598561481527</v>
      </c>
      <c r="F539" s="20">
        <v>1.7282121661262784</v>
      </c>
      <c r="G539" s="20">
        <v>1.4730904467141486</v>
      </c>
      <c r="H539" s="20">
        <v>1.4423199150316055</v>
      </c>
      <c r="I539" s="20">
        <v>1.5490227389812183</v>
      </c>
      <c r="J539" s="20">
        <v>1.7687717871999957</v>
      </c>
      <c r="K539" s="20">
        <v>1.7187693661934884</v>
      </c>
      <c r="L539" s="55">
        <v>1.6613862879645327</v>
      </c>
    </row>
    <row r="540" spans="1:12" x14ac:dyDescent="0.35">
      <c r="A540" s="19" t="str">
        <f>B528&amp;C540</f>
        <v>VOLUMEN POR ACTO (consumiciones)Lomo embuchado Ing.</v>
      </c>
      <c r="B540" s="19">
        <v>0</v>
      </c>
      <c r="C540" s="19" t="s">
        <v>135</v>
      </c>
      <c r="D540" s="20">
        <v>1.5726246289387145</v>
      </c>
      <c r="E540" s="20">
        <v>2.2353994299174644</v>
      </c>
      <c r="F540" s="20">
        <v>2.9724511060817767</v>
      </c>
      <c r="G540" s="20">
        <v>6.8778453011923384</v>
      </c>
      <c r="H540" s="20">
        <v>1.5930953821007801</v>
      </c>
      <c r="I540" s="20">
        <v>2.5807666886455083</v>
      </c>
      <c r="J540" s="20">
        <v>2.4705380450284946</v>
      </c>
      <c r="K540" s="20">
        <v>1.1286797294727389</v>
      </c>
      <c r="L540" s="55">
        <v>1.824301968685063</v>
      </c>
    </row>
    <row r="541" spans="1:12" x14ac:dyDescent="0.35">
      <c r="A541" s="19" t="str">
        <f>B528&amp;C541</f>
        <v>VOLUMEN POR ACTO (consumiciones)Chorizo Ing.</v>
      </c>
      <c r="B541" s="19">
        <v>0</v>
      </c>
      <c r="C541" s="19" t="s">
        <v>136</v>
      </c>
      <c r="D541" s="20">
        <v>1.491099362664269</v>
      </c>
      <c r="E541" s="20">
        <v>1.3107446764803263</v>
      </c>
      <c r="F541" s="20">
        <v>1.449865365593255</v>
      </c>
      <c r="G541" s="20">
        <v>1.3890623511901983</v>
      </c>
      <c r="H541" s="20">
        <v>1.5834048406885524</v>
      </c>
      <c r="I541" s="20">
        <v>1.646438377377877</v>
      </c>
      <c r="J541" s="20">
        <v>1.4437679190454942</v>
      </c>
      <c r="K541" s="20">
        <v>1.5982264265159629</v>
      </c>
      <c r="L541" s="55">
        <v>1.8538341779223901</v>
      </c>
    </row>
    <row r="542" spans="1:12" x14ac:dyDescent="0.35">
      <c r="A542" s="19" t="str">
        <f>B528&amp;C542</f>
        <v>VOLUMEN POR ACTO (consumiciones)Pates/Foie-gras Ing</v>
      </c>
      <c r="B542" s="19">
        <v>0</v>
      </c>
      <c r="C542" s="19" t="s">
        <v>179</v>
      </c>
      <c r="D542" s="20">
        <v>1.1883823034025833</v>
      </c>
      <c r="E542" s="20">
        <v>1.4570011749023046</v>
      </c>
      <c r="F542" s="20">
        <v>1.5430122013873311</v>
      </c>
      <c r="G542" s="20">
        <v>1.2219479835670972</v>
      </c>
      <c r="H542" s="20">
        <v>1.6496914782815628</v>
      </c>
      <c r="I542" s="20">
        <v>1.4063310625251459</v>
      </c>
      <c r="J542" s="20">
        <v>1.6514212487510593</v>
      </c>
      <c r="K542" s="20">
        <v>1.2958754085762305</v>
      </c>
      <c r="L542" s="55">
        <v>1.4610569128757629</v>
      </c>
    </row>
    <row r="543" spans="1:12" x14ac:dyDescent="0.35">
      <c r="A543" s="19" t="str">
        <f>B528&amp;C543</f>
        <v>VOLUMEN POR ACTO (consumiciones)Rto carn.transf.Ing</v>
      </c>
      <c r="B543" s="19">
        <v>0</v>
      </c>
      <c r="C543" s="19" t="s">
        <v>180</v>
      </c>
      <c r="D543" s="20">
        <v>1.6992701536212149</v>
      </c>
      <c r="E543" s="20">
        <v>1.7118568500401179</v>
      </c>
      <c r="F543" s="20">
        <v>1.7333162173505383</v>
      </c>
      <c r="G543" s="20">
        <v>1.6887048652635155</v>
      </c>
      <c r="H543" s="20">
        <v>1.699747414100383</v>
      </c>
      <c r="I543" s="20">
        <v>1.7120840077502741</v>
      </c>
      <c r="J543" s="20">
        <v>1.7277266137202787</v>
      </c>
      <c r="K543" s="20">
        <v>1.6929544260376155</v>
      </c>
      <c r="L543" s="55">
        <v>1.7561008426935776</v>
      </c>
    </row>
    <row r="544" spans="1:12" x14ac:dyDescent="0.35">
      <c r="A544" s="19" t="str">
        <f>B528&amp;C544</f>
        <v>VOLUMEN POR ACTO (consumiciones).T.Pescados/Marisc.Ing</v>
      </c>
      <c r="B544" s="19">
        <v>0</v>
      </c>
      <c r="C544" s="19" t="s">
        <v>181</v>
      </c>
      <c r="D544" s="20">
        <v>2.2226709795644219</v>
      </c>
      <c r="E544" s="20">
        <v>2.3266347334400481</v>
      </c>
      <c r="F544" s="20">
        <v>2.1049733540486808</v>
      </c>
      <c r="G544" s="20">
        <v>2.0912187796503114</v>
      </c>
      <c r="H544" s="20">
        <v>2.1912361692703302</v>
      </c>
      <c r="I544" s="20">
        <v>2.199203310479279</v>
      </c>
      <c r="J544" s="20">
        <v>2.1948989733661763</v>
      </c>
      <c r="K544" s="20">
        <v>2.2172556065921114</v>
      </c>
      <c r="L544" s="55">
        <v>2.1875254480574271</v>
      </c>
    </row>
    <row r="545" spans="1:12" x14ac:dyDescent="0.35">
      <c r="A545" s="19" t="str">
        <f>B528&amp;C545</f>
        <v>VOLUMEN POR ACTO (consumiciones)Pescados Ing.</v>
      </c>
      <c r="B545" s="19">
        <v>0</v>
      </c>
      <c r="C545" s="19" t="s">
        <v>137</v>
      </c>
      <c r="D545" s="20">
        <v>1.8670990347541652</v>
      </c>
      <c r="E545" s="20">
        <v>1.8541757460230839</v>
      </c>
      <c r="F545" s="20">
        <v>1.7867683651677337</v>
      </c>
      <c r="G545" s="20">
        <v>1.7818059392455774</v>
      </c>
      <c r="H545" s="20">
        <v>1.8353768625550053</v>
      </c>
      <c r="I545" s="20">
        <v>1.8333675678623784</v>
      </c>
      <c r="J545" s="20">
        <v>1.8628908830884259</v>
      </c>
      <c r="K545" s="20">
        <v>1.8267796319262193</v>
      </c>
      <c r="L545" s="55">
        <v>1.8300992311673803</v>
      </c>
    </row>
    <row r="546" spans="1:12" x14ac:dyDescent="0.35">
      <c r="A546" s="19" t="str">
        <f>B528&amp;C546</f>
        <v>VOLUMEN POR ACTO (consumiciones)Merluza/Pescadil.Ing</v>
      </c>
      <c r="B546" s="19">
        <v>0</v>
      </c>
      <c r="C546" s="19" t="s">
        <v>182</v>
      </c>
      <c r="D546" s="20">
        <v>1.2823583396214291</v>
      </c>
      <c r="E546" s="20">
        <v>1.3647640313462923</v>
      </c>
      <c r="F546" s="20">
        <v>1.4453962457645322</v>
      </c>
      <c r="G546" s="20">
        <v>1.4401850830752265</v>
      </c>
      <c r="H546" s="20">
        <v>1.4820353651069367</v>
      </c>
      <c r="I546" s="20">
        <v>1.3261166869094225</v>
      </c>
      <c r="J546" s="20">
        <v>1.3511907671168448</v>
      </c>
      <c r="K546" s="20">
        <v>1.5564990202482039</v>
      </c>
      <c r="L546" s="55">
        <v>1.3395995288131866</v>
      </c>
    </row>
    <row r="547" spans="1:12" x14ac:dyDescent="0.35">
      <c r="A547" s="19" t="str">
        <f>B528&amp;C547</f>
        <v>VOLUMEN POR ACTO (consumiciones)Boquerones Ing.</v>
      </c>
      <c r="B547" s="19">
        <v>0</v>
      </c>
      <c r="C547" s="19" t="s">
        <v>138</v>
      </c>
      <c r="D547" s="20">
        <v>1.3822114136156969</v>
      </c>
      <c r="E547" s="20">
        <v>1.4476135183785812</v>
      </c>
      <c r="F547" s="20">
        <v>1.4176077410100705</v>
      </c>
      <c r="G547" s="20">
        <v>1.3942983241678844</v>
      </c>
      <c r="H547" s="20">
        <v>1.5129752966568175</v>
      </c>
      <c r="I547" s="20">
        <v>1.4210112302046334</v>
      </c>
      <c r="J547" s="20">
        <v>3.170740866363019</v>
      </c>
      <c r="K547" s="20">
        <v>1.6240637186754845</v>
      </c>
      <c r="L547" s="55">
        <v>1.5084107285580635</v>
      </c>
    </row>
    <row r="548" spans="1:12" x14ac:dyDescent="0.35">
      <c r="A548" s="19" t="str">
        <f>B528&amp;C548</f>
        <v>VOLUMEN POR ACTO (consumiciones)Sardinas Ing.</v>
      </c>
      <c r="B548" s="19">
        <v>0</v>
      </c>
      <c r="C548" s="19" t="s">
        <v>139</v>
      </c>
      <c r="D548" s="20">
        <v>1.3710765404660288</v>
      </c>
      <c r="E548" s="20">
        <v>1.6281794667057887</v>
      </c>
      <c r="F548" s="20">
        <v>1.5845306261325953</v>
      </c>
      <c r="G548" s="20">
        <v>1.2141495980265258</v>
      </c>
      <c r="H548" s="20">
        <v>1.4916385578694169</v>
      </c>
      <c r="I548" s="20">
        <v>1.666044489359541</v>
      </c>
      <c r="J548" s="20">
        <v>1.3779015870355698</v>
      </c>
      <c r="K548" s="20">
        <v>1.655977757085118</v>
      </c>
      <c r="L548" s="55">
        <v>1.6720144854147536</v>
      </c>
    </row>
    <row r="549" spans="1:12" x14ac:dyDescent="0.35">
      <c r="A549" s="19" t="str">
        <f>B528&amp;C549</f>
        <v>VOLUMEN POR ACTO (consumiciones)Rape Ing.</v>
      </c>
      <c r="B549" s="19">
        <v>0</v>
      </c>
      <c r="C549" s="19" t="s">
        <v>140</v>
      </c>
      <c r="D549" s="20">
        <v>1.4035258264861319</v>
      </c>
      <c r="E549" s="20">
        <v>1.3984534026965108</v>
      </c>
      <c r="F549" s="20">
        <v>1.560570470161236</v>
      </c>
      <c r="G549" s="20">
        <v>1.9267566829905611</v>
      </c>
      <c r="H549" s="20">
        <v>1.3799600704016048</v>
      </c>
      <c r="I549" s="20">
        <v>1.33654261013053</v>
      </c>
      <c r="J549" s="20">
        <v>1.655849954279577</v>
      </c>
      <c r="K549" s="20">
        <v>1.5504935371612365</v>
      </c>
      <c r="L549" s="55">
        <v>1.9812891895921212</v>
      </c>
    </row>
    <row r="550" spans="1:12" x14ac:dyDescent="0.35">
      <c r="A550" s="19" t="str">
        <f>B528&amp;C550</f>
        <v>VOLUMEN POR ACTO (consumiciones)Dorada Ing.</v>
      </c>
      <c r="B550" s="19">
        <v>0</v>
      </c>
      <c r="C550" s="19" t="s">
        <v>141</v>
      </c>
      <c r="D550" s="20">
        <v>1.5330944158124742</v>
      </c>
      <c r="E550" s="20">
        <v>1.6364212940926262</v>
      </c>
      <c r="F550" s="20">
        <v>1.2822167155863196</v>
      </c>
      <c r="G550" s="20">
        <v>1.4456845067187323</v>
      </c>
      <c r="H550" s="20">
        <v>1.2629314240446308</v>
      </c>
      <c r="I550" s="20">
        <v>1.2931552200788705</v>
      </c>
      <c r="J550" s="20">
        <v>1.286021553798653</v>
      </c>
      <c r="K550" s="20">
        <v>1.2748993401452713</v>
      </c>
      <c r="L550" s="55">
        <v>1.2215466374563022</v>
      </c>
    </row>
    <row r="551" spans="1:12" x14ac:dyDescent="0.35">
      <c r="A551" s="19" t="str">
        <f>B528&amp;C551</f>
        <v>VOLUMEN POR ACTO (consumiciones)Salmon Ing.</v>
      </c>
      <c r="B551" s="19">
        <v>0</v>
      </c>
      <c r="C551" s="19" t="s">
        <v>142</v>
      </c>
      <c r="D551" s="20">
        <v>1.8130587239353722</v>
      </c>
      <c r="E551" s="20">
        <v>1.5917672122764668</v>
      </c>
      <c r="F551" s="20">
        <v>1.6632606736744022</v>
      </c>
      <c r="G551" s="20">
        <v>1.8907395508878069</v>
      </c>
      <c r="H551" s="20">
        <v>2.2768904153669109</v>
      </c>
      <c r="I551" s="20">
        <v>1.7746397883627121</v>
      </c>
      <c r="J551" s="20">
        <v>1.9278048995931272</v>
      </c>
      <c r="K551" s="20">
        <v>1.9150354948464481</v>
      </c>
      <c r="L551" s="55">
        <v>2.1326565152152082</v>
      </c>
    </row>
    <row r="552" spans="1:12" x14ac:dyDescent="0.35">
      <c r="A552" s="19" t="str">
        <f>B528&amp;C552</f>
        <v>VOLUMEN POR ACTO (consumiciones)Atun Fresco Ing.</v>
      </c>
      <c r="B552" s="19">
        <v>0</v>
      </c>
      <c r="C552" s="19" t="s">
        <v>143</v>
      </c>
      <c r="D552" s="20">
        <v>1.7936882392627795</v>
      </c>
      <c r="E552" s="20">
        <v>1.3308461214922425</v>
      </c>
      <c r="F552" s="20">
        <v>1.8998205794548502</v>
      </c>
      <c r="G552" s="20">
        <v>2.200915416010599</v>
      </c>
      <c r="H552" s="20">
        <v>1.946784648091715</v>
      </c>
      <c r="I552" s="20">
        <v>1.5074197712919104</v>
      </c>
      <c r="J552" s="20">
        <v>1.4822464655234693</v>
      </c>
      <c r="K552" s="20">
        <v>1.5072345117142543</v>
      </c>
      <c r="L552" s="55">
        <v>1.7477503202868814</v>
      </c>
    </row>
    <row r="553" spans="1:12" x14ac:dyDescent="0.35">
      <c r="A553" s="19" t="str">
        <f>B528&amp;C553</f>
        <v>VOLUMEN POR ACTO (consumiciones)Resto pescados Ing.</v>
      </c>
      <c r="B553" s="19">
        <v>0</v>
      </c>
      <c r="C553" s="19" t="s">
        <v>144</v>
      </c>
      <c r="D553" s="20">
        <v>1.7248517207785334</v>
      </c>
      <c r="E553" s="20">
        <v>1.7198517822302786</v>
      </c>
      <c r="F553" s="20">
        <v>1.6382508673347294</v>
      </c>
      <c r="G553" s="20">
        <v>1.6003946137476113</v>
      </c>
      <c r="H553" s="20">
        <v>1.6524541894491267</v>
      </c>
      <c r="I553" s="20">
        <v>1.662436959432178</v>
      </c>
      <c r="J553" s="20">
        <v>1.6828189747227094</v>
      </c>
      <c r="K553" s="20">
        <v>1.6845747671405966</v>
      </c>
      <c r="L553" s="55">
        <v>1.610371440244214</v>
      </c>
    </row>
    <row r="554" spans="1:12" x14ac:dyDescent="0.35">
      <c r="A554" s="19" t="str">
        <f>B528&amp;C554</f>
        <v>VOLUMEN POR ACTO (consumiciones)Mariscos Ing.</v>
      </c>
      <c r="B554" s="19">
        <v>0</v>
      </c>
      <c r="C554" s="19" t="s">
        <v>145</v>
      </c>
      <c r="D554" s="20">
        <v>2.0677332781795252</v>
      </c>
      <c r="E554" s="20">
        <v>2.1521064895622271</v>
      </c>
      <c r="F554" s="20">
        <v>2.0219833031655323</v>
      </c>
      <c r="G554" s="20">
        <v>1.9894280749517186</v>
      </c>
      <c r="H554" s="20">
        <v>2.037336517394607</v>
      </c>
      <c r="I554" s="20">
        <v>1.9680210061721395</v>
      </c>
      <c r="J554" s="20">
        <v>1.948151396198323</v>
      </c>
      <c r="K554" s="20">
        <v>2.1527950142346395</v>
      </c>
      <c r="L554" s="55">
        <v>2.0285325755472248</v>
      </c>
    </row>
    <row r="555" spans="1:12" x14ac:dyDescent="0.35">
      <c r="A555" s="19" t="str">
        <f>B528&amp;C555</f>
        <v>VOLUMEN POR ACTO (consumiciones)Calamares Ing.</v>
      </c>
      <c r="B555" s="19">
        <v>0</v>
      </c>
      <c r="C555" s="19" t="s">
        <v>146</v>
      </c>
      <c r="D555" s="20">
        <v>1.7641560331494019</v>
      </c>
      <c r="E555" s="20">
        <v>1.8782284836890486</v>
      </c>
      <c r="F555" s="20">
        <v>1.6956354674764442</v>
      </c>
      <c r="G555" s="20">
        <v>1.7142557157145932</v>
      </c>
      <c r="H555" s="20">
        <v>1.7232740742139434</v>
      </c>
      <c r="I555" s="20">
        <v>1.7383017803492473</v>
      </c>
      <c r="J555" s="20">
        <v>1.7430796001919058</v>
      </c>
      <c r="K555" s="20">
        <v>1.9622461151971435</v>
      </c>
      <c r="L555" s="55">
        <v>1.8091819281658272</v>
      </c>
    </row>
    <row r="556" spans="1:12" x14ac:dyDescent="0.35">
      <c r="A556" s="19" t="str">
        <f>B528&amp;C556</f>
        <v>VOLUMEN POR ACTO (consumiciones)Pulpo/sepia Ing.</v>
      </c>
      <c r="B556" s="19">
        <v>0</v>
      </c>
      <c r="C556" s="19" t="s">
        <v>147</v>
      </c>
      <c r="D556" s="20">
        <v>2.0049043644292883</v>
      </c>
      <c r="E556" s="20">
        <v>2.0608800212524994</v>
      </c>
      <c r="F556" s="20">
        <v>1.9182035388825056</v>
      </c>
      <c r="G556" s="20">
        <v>1.9978820292540496</v>
      </c>
      <c r="H556" s="20">
        <v>1.9571686289489667</v>
      </c>
      <c r="I556" s="20">
        <v>1.8777253042892805</v>
      </c>
      <c r="J556" s="20">
        <v>1.9182624518845492</v>
      </c>
      <c r="K556" s="20">
        <v>2.1856347366548436</v>
      </c>
      <c r="L556" s="55">
        <v>2.0006088379015212</v>
      </c>
    </row>
    <row r="557" spans="1:12" x14ac:dyDescent="0.35">
      <c r="A557" s="19" t="str">
        <f>B528&amp;C557</f>
        <v>VOLUMEN POR ACTO (consumiciones)Langostinos/Gamb.Ing</v>
      </c>
      <c r="B557" s="19">
        <v>0</v>
      </c>
      <c r="C557" s="19" t="s">
        <v>183</v>
      </c>
      <c r="D557" s="20">
        <v>2.3328650685126631</v>
      </c>
      <c r="E557" s="20">
        <v>2.3945945893217462</v>
      </c>
      <c r="F557" s="20">
        <v>1.9474356236475476</v>
      </c>
      <c r="G557" s="20">
        <v>2.1198517561495529</v>
      </c>
      <c r="H557" s="20">
        <v>2.2358863051035374</v>
      </c>
      <c r="I557" s="20">
        <v>2.1150281305406482</v>
      </c>
      <c r="J557" s="20">
        <v>1.9333990424091023</v>
      </c>
      <c r="K557" s="20">
        <v>2.1904934789287012</v>
      </c>
      <c r="L557" s="55">
        <v>2.1521993726607862</v>
      </c>
    </row>
    <row r="558" spans="1:12" x14ac:dyDescent="0.35">
      <c r="A558" s="19" t="str">
        <f>B528&amp;C558</f>
        <v>VOLUMEN POR ACTO (consumiciones)Otros mariscos Ing.</v>
      </c>
      <c r="B558" s="19">
        <v>0</v>
      </c>
      <c r="C558" s="19" t="s">
        <v>148</v>
      </c>
      <c r="D558" s="20">
        <v>2.0724085740668903</v>
      </c>
      <c r="E558" s="20">
        <v>2.1651892669376078</v>
      </c>
      <c r="F558" s="20">
        <v>1.9208456615111427</v>
      </c>
      <c r="G558" s="20">
        <v>2.0002891075140825</v>
      </c>
      <c r="H558" s="20">
        <v>1.926695189061957</v>
      </c>
      <c r="I558" s="20">
        <v>1.9584178437997455</v>
      </c>
      <c r="J558" s="20">
        <v>1.9893472947980559</v>
      </c>
      <c r="K558" s="20">
        <v>2.235247786421394</v>
      </c>
      <c r="L558" s="55">
        <v>1.9410756623519447</v>
      </c>
    </row>
    <row r="559" spans="1:12" x14ac:dyDescent="0.35">
      <c r="A559" s="19" t="str">
        <f>B528&amp;C559</f>
        <v>VOLUMEN POR ACTO (consumiciones).Derivados lacteos Ing</v>
      </c>
      <c r="B559" s="19">
        <v>0</v>
      </c>
      <c r="C559" s="19" t="s">
        <v>184</v>
      </c>
      <c r="D559" s="20">
        <v>1.9992240878639578</v>
      </c>
      <c r="E559" s="20">
        <v>2.0568385970480878</v>
      </c>
      <c r="F559" s="20">
        <v>2.0106675588816207</v>
      </c>
      <c r="G559" s="20">
        <v>2.0073368520457611</v>
      </c>
      <c r="H559" s="20">
        <v>1.8941223931154894</v>
      </c>
      <c r="I559" s="20">
        <v>2.007601464973038</v>
      </c>
      <c r="J559" s="20">
        <v>2.0679669863347891</v>
      </c>
      <c r="K559" s="20">
        <v>1.959483248475651</v>
      </c>
      <c r="L559" s="55">
        <v>1.9224527677314722</v>
      </c>
    </row>
    <row r="560" spans="1:12" x14ac:dyDescent="0.35">
      <c r="A560" s="19" t="str">
        <f>B528&amp;C560</f>
        <v>VOLUMEN POR ACTO (consumiciones)Mantequilla Ing.</v>
      </c>
      <c r="B560" s="19">
        <v>0</v>
      </c>
      <c r="C560" s="19" t="s">
        <v>149</v>
      </c>
      <c r="D560" s="20">
        <v>1.3682750529083836</v>
      </c>
      <c r="E560" s="20">
        <v>1.3837903784723289</v>
      </c>
      <c r="F560" s="20">
        <v>1.4311431041984173</v>
      </c>
      <c r="G560" s="20">
        <v>1.3853870729081317</v>
      </c>
      <c r="H560" s="20">
        <v>1.3948892023066144</v>
      </c>
      <c r="I560" s="20">
        <v>1.5160529238477067</v>
      </c>
      <c r="J560" s="20">
        <v>1.4567030608480689</v>
      </c>
      <c r="K560" s="20">
        <v>1.4675956182504142</v>
      </c>
      <c r="L560" s="55">
        <v>1.4144234234302013</v>
      </c>
    </row>
    <row r="561" spans="1:12" x14ac:dyDescent="0.35">
      <c r="A561" s="19" t="str">
        <f>B528&amp;C561</f>
        <v>VOLUMEN POR ACTO (consumiciones)Postres Ing.</v>
      </c>
      <c r="B561" s="19">
        <v>0</v>
      </c>
      <c r="C561" s="19" t="s">
        <v>150</v>
      </c>
      <c r="D561" s="20">
        <v>1.8407957315765104</v>
      </c>
      <c r="E561" s="20">
        <v>1.8733051909085188</v>
      </c>
      <c r="F561" s="20">
        <v>1.9218426788428291</v>
      </c>
      <c r="G561" s="20">
        <v>1.8767370036161923</v>
      </c>
      <c r="H561" s="20">
        <v>1.7183259757026197</v>
      </c>
      <c r="I561" s="20">
        <v>1.8093949744825801</v>
      </c>
      <c r="J561" s="20">
        <v>1.8871450612784886</v>
      </c>
      <c r="K561" s="20">
        <v>1.7515853407951911</v>
      </c>
      <c r="L561" s="55">
        <v>1.7252194797639284</v>
      </c>
    </row>
    <row r="562" spans="1:12" x14ac:dyDescent="0.35">
      <c r="A562" s="19" t="str">
        <f>B528&amp;C562</f>
        <v>VOLUMEN POR ACTO (consumiciones)Yogures Ing.</v>
      </c>
      <c r="B562" s="19">
        <v>0</v>
      </c>
      <c r="C562" s="19" t="s">
        <v>185</v>
      </c>
      <c r="D562" s="20">
        <v>1.8645332904161263</v>
      </c>
      <c r="E562" s="20">
        <v>1.7762480152112066</v>
      </c>
      <c r="F562" s="20">
        <v>1.7308680839720973</v>
      </c>
      <c r="G562" s="20">
        <v>1.6810116847909762</v>
      </c>
      <c r="H562" s="20">
        <v>1.8040486687968063</v>
      </c>
      <c r="I562" s="20">
        <v>1.8175826568355919</v>
      </c>
      <c r="J562" s="20">
        <v>1.781799565602058</v>
      </c>
      <c r="K562" s="20">
        <v>1.6604080937812142</v>
      </c>
      <c r="L562" s="55">
        <v>1.6520792974332053</v>
      </c>
    </row>
    <row r="563" spans="1:12" x14ac:dyDescent="0.35">
      <c r="A563" s="19" t="str">
        <f>B528&amp;C563</f>
        <v>VOLUMEN POR ACTO (consumiciones)Queso Ing.</v>
      </c>
      <c r="B563" s="19">
        <v>0</v>
      </c>
      <c r="C563" s="19" t="s">
        <v>151</v>
      </c>
      <c r="D563" s="20">
        <v>1.9473730433915162</v>
      </c>
      <c r="E563" s="20">
        <v>2.0197353419434427</v>
      </c>
      <c r="F563" s="20">
        <v>1.9228352040109877</v>
      </c>
      <c r="G563" s="20">
        <v>1.9678447207976131</v>
      </c>
      <c r="H563" s="20">
        <v>1.8675547832802395</v>
      </c>
      <c r="I563" s="20">
        <v>1.9388693433052686</v>
      </c>
      <c r="J563" s="20">
        <v>2.0516270290452723</v>
      </c>
      <c r="K563" s="20">
        <v>1.9356331188990172</v>
      </c>
      <c r="L563" s="55">
        <v>1.8643431318368791</v>
      </c>
    </row>
    <row r="564" spans="1:12" x14ac:dyDescent="0.35">
      <c r="A564" s="19" t="str">
        <f>B528&amp;C564</f>
        <v>VOLUMEN POR ACTO (consumiciones).Fruta Ing.</v>
      </c>
      <c r="B564" s="19">
        <v>0</v>
      </c>
      <c r="C564" s="19" t="s">
        <v>152</v>
      </c>
      <c r="D564" s="20">
        <v>1.6225443973663805</v>
      </c>
      <c r="E564" s="20">
        <v>1.8515043504834716</v>
      </c>
      <c r="F564" s="20">
        <v>1.6642931195675315</v>
      </c>
      <c r="G564" s="20">
        <v>1.7157681012549821</v>
      </c>
      <c r="H564" s="20">
        <v>2.1799832658225444</v>
      </c>
      <c r="I564" s="20">
        <v>1.9377987416856228</v>
      </c>
      <c r="J564" s="20">
        <v>1.8110736014215556</v>
      </c>
      <c r="K564" s="20">
        <v>1.8376436841512784</v>
      </c>
      <c r="L564" s="55">
        <v>1.6652354953690003</v>
      </c>
    </row>
    <row r="565" spans="1:12" x14ac:dyDescent="0.35">
      <c r="A565" s="19" t="str">
        <f>B528&amp;C565</f>
        <v>VOLUMEN POR ACTO (consumiciones)Fruta Fresca Ing</v>
      </c>
      <c r="B565" s="19">
        <v>0</v>
      </c>
      <c r="C565" s="19" t="s">
        <v>153</v>
      </c>
      <c r="D565" s="20">
        <v>1.6801240000939393</v>
      </c>
      <c r="E565" s="20">
        <v>2.0067281527714234</v>
      </c>
      <c r="F565" s="20">
        <v>1.7424816367742706</v>
      </c>
      <c r="G565" s="20">
        <v>1.907493595504111</v>
      </c>
      <c r="H565" s="20">
        <v>2.5057665716404007</v>
      </c>
      <c r="I565" s="20">
        <v>2.0853160880706132</v>
      </c>
      <c r="J565" s="20">
        <v>1.9948157399003423</v>
      </c>
      <c r="K565" s="20">
        <v>1.9881517666172637</v>
      </c>
      <c r="L565" s="55">
        <v>1.7431693028163147</v>
      </c>
    </row>
    <row r="566" spans="1:12" x14ac:dyDescent="0.35">
      <c r="A566" s="19" t="str">
        <f>B528&amp;C566</f>
        <v>VOLUMEN POR ACTO (consumiciones)Manzana Ing.</v>
      </c>
      <c r="B566" s="19">
        <v>0</v>
      </c>
      <c r="C566" s="19" t="s">
        <v>154</v>
      </c>
      <c r="D566" s="20">
        <v>1.4205392975160067</v>
      </c>
      <c r="E566" s="20">
        <v>1.8595764838352626</v>
      </c>
      <c r="F566" s="20">
        <v>1.4241871544550166</v>
      </c>
      <c r="G566" s="20">
        <v>1.8520609454474912</v>
      </c>
      <c r="H566" s="20">
        <v>3.3077244112574511</v>
      </c>
      <c r="I566" s="20">
        <v>1.68643526572936</v>
      </c>
      <c r="J566" s="20">
        <v>1.8202223430109319</v>
      </c>
      <c r="K566" s="20">
        <v>1.5250677675665769</v>
      </c>
      <c r="L566" s="55">
        <v>1.6508696619924323</v>
      </c>
    </row>
    <row r="567" spans="1:12" x14ac:dyDescent="0.35">
      <c r="A567" s="19" t="str">
        <f>B528&amp;C567</f>
        <v>VOLUMEN POR ACTO (consumiciones)Platano Ing.</v>
      </c>
      <c r="B567" s="19">
        <v>0</v>
      </c>
      <c r="C567" s="19" t="s">
        <v>155</v>
      </c>
      <c r="D567" s="20">
        <v>3.2135269352994462</v>
      </c>
      <c r="E567" s="20">
        <v>3.094250195490162</v>
      </c>
      <c r="F567" s="20">
        <v>3.1025013027310675</v>
      </c>
      <c r="G567" s="20">
        <v>2.316053579274115</v>
      </c>
      <c r="H567" s="20">
        <v>3.3021538327941311</v>
      </c>
      <c r="I567" s="20">
        <v>2.4833154405498439</v>
      </c>
      <c r="J567" s="20">
        <v>2.3463412915491908</v>
      </c>
      <c r="K567" s="20">
        <v>1.8426695898023382</v>
      </c>
      <c r="L567" s="55">
        <v>1.5141828940916382</v>
      </c>
    </row>
    <row r="568" spans="1:12" x14ac:dyDescent="0.35">
      <c r="A568" s="19" t="str">
        <f>B528&amp;C568</f>
        <v>VOLUMEN POR ACTO (consumiciones)Naranja/Mandarina In</v>
      </c>
      <c r="B568" s="19">
        <v>0</v>
      </c>
      <c r="C568" s="19" t="s">
        <v>186</v>
      </c>
      <c r="D568" s="20">
        <v>2.5343843231730157</v>
      </c>
      <c r="E568" s="20">
        <v>2.55695336073512</v>
      </c>
      <c r="F568" s="20">
        <v>1.7817321855718857</v>
      </c>
      <c r="G568" s="20">
        <v>2.1074962850339181</v>
      </c>
      <c r="H568" s="20">
        <v>2.7970900225051256</v>
      </c>
      <c r="I568" s="20">
        <v>2.8734008010127257</v>
      </c>
      <c r="J568" s="20">
        <v>2.0020821878372899</v>
      </c>
      <c r="K568" s="20">
        <v>2.184392729923351</v>
      </c>
      <c r="L568" s="55">
        <v>1.6046490088158274</v>
      </c>
    </row>
    <row r="569" spans="1:12" x14ac:dyDescent="0.35">
      <c r="A569" s="19" t="str">
        <f>B528&amp;C569</f>
        <v>VOLUMEN POR ACTO (consumiciones)Melon/sandia Ing.</v>
      </c>
      <c r="B569" s="19">
        <v>0</v>
      </c>
      <c r="C569" s="19" t="s">
        <v>156</v>
      </c>
      <c r="D569" s="20">
        <v>1.6747044987203574</v>
      </c>
      <c r="E569" s="20">
        <v>1.6687763061935139</v>
      </c>
      <c r="F569" s="20">
        <v>2.0508261176886369</v>
      </c>
      <c r="G569" s="20">
        <v>1.3115914615205329</v>
      </c>
      <c r="H569" s="20">
        <v>1.5294120076795221</v>
      </c>
      <c r="I569" s="20">
        <v>1.4399661331608753</v>
      </c>
      <c r="J569" s="20">
        <v>1.1651880978053162</v>
      </c>
      <c r="K569" s="20">
        <v>1.3375264475562623</v>
      </c>
      <c r="L569" s="55">
        <v>1.2799912328872705</v>
      </c>
    </row>
    <row r="570" spans="1:12" x14ac:dyDescent="0.35">
      <c r="A570" s="19" t="str">
        <f>B528&amp;C570</f>
        <v>VOLUMEN POR ACTO (consumiciones)Fresa/freson Ing.</v>
      </c>
      <c r="B570" s="19">
        <v>0</v>
      </c>
      <c r="C570" s="19" t="s">
        <v>157</v>
      </c>
      <c r="D570" s="20">
        <v>1.6958329789088169</v>
      </c>
      <c r="E570" s="20">
        <v>2.1004282284448661</v>
      </c>
      <c r="F570" s="20">
        <v>2.3523907207269223</v>
      </c>
      <c r="G570" s="20">
        <v>1.6000862289792768</v>
      </c>
      <c r="H570" s="20">
        <v>1.8200286617406416</v>
      </c>
      <c r="I570" s="20">
        <v>1.602861061345886</v>
      </c>
      <c r="J570" s="20">
        <v>1.268968147694812</v>
      </c>
      <c r="K570" s="20">
        <v>1.408881286635099</v>
      </c>
      <c r="L570" s="55">
        <v>1.5486546458354846</v>
      </c>
    </row>
    <row r="571" spans="1:12" x14ac:dyDescent="0.35">
      <c r="A571" s="19" t="str">
        <f>B528&amp;C571</f>
        <v>VOLUMEN POR ACTO (consumiciones)Pina Ing.</v>
      </c>
      <c r="B571" s="19">
        <v>0</v>
      </c>
      <c r="C571" s="19" t="s">
        <v>187</v>
      </c>
      <c r="D571" s="20">
        <v>1.2750826826844994</v>
      </c>
      <c r="E571" s="20">
        <v>1.3978041053091956</v>
      </c>
      <c r="F571" s="20">
        <v>1.1734587329430932</v>
      </c>
      <c r="G571" s="20">
        <v>1.3478569550874708</v>
      </c>
      <c r="H571" s="20">
        <v>1.1854172457387766</v>
      </c>
      <c r="I571" s="20">
        <v>1.2969353649597513</v>
      </c>
      <c r="J571" s="20">
        <v>1.3298647625100175</v>
      </c>
      <c r="K571" s="20">
        <v>1.218123198588833</v>
      </c>
      <c r="L571" s="55">
        <v>1.2279340330691861</v>
      </c>
    </row>
    <row r="572" spans="1:12" x14ac:dyDescent="0.35">
      <c r="A572" s="19" t="str">
        <f>B528&amp;C572</f>
        <v>VOLUMEN POR ACTO (consumiciones)Resto frutas Ing.</v>
      </c>
      <c r="B572" s="19">
        <v>0</v>
      </c>
      <c r="C572" s="19" t="s">
        <v>158</v>
      </c>
      <c r="D572" s="20">
        <v>1.3560974503132677</v>
      </c>
      <c r="E572" s="20">
        <v>1.9922867303659662</v>
      </c>
      <c r="F572" s="20">
        <v>1.6282929913373303</v>
      </c>
      <c r="G572" s="20">
        <v>1.8459109639682405</v>
      </c>
      <c r="H572" s="20">
        <v>2.1124751007907667</v>
      </c>
      <c r="I572" s="20">
        <v>2.3254054005258538</v>
      </c>
      <c r="J572" s="20">
        <v>2.2517967678281665</v>
      </c>
      <c r="K572" s="20">
        <v>2.4790805865994674</v>
      </c>
      <c r="L572" s="55">
        <v>1.8482339588738137</v>
      </c>
    </row>
    <row r="573" spans="1:12" x14ac:dyDescent="0.35">
      <c r="A573" s="19" t="str">
        <f>B528&amp;C573</f>
        <v>VOLUMEN POR ACTO (consumiciones)Mermeladas Ing.</v>
      </c>
      <c r="B573" s="19">
        <v>0</v>
      </c>
      <c r="C573" s="19" t="s">
        <v>188</v>
      </c>
      <c r="D573" s="20">
        <v>1.4095394172131559</v>
      </c>
      <c r="E573" s="20">
        <v>1.4697702083921329</v>
      </c>
      <c r="F573" s="20">
        <v>1.4865866504031267</v>
      </c>
      <c r="G573" s="20">
        <v>1.4286159755313974</v>
      </c>
      <c r="H573" s="20">
        <v>1.533083072382428</v>
      </c>
      <c r="I573" s="20">
        <v>1.6255443525317863</v>
      </c>
      <c r="J573" s="20">
        <v>1.5438099239475671</v>
      </c>
      <c r="K573" s="20">
        <v>1.5730511574104404</v>
      </c>
      <c r="L573" s="55">
        <v>1.474936451706143</v>
      </c>
    </row>
    <row r="574" spans="1:12" x14ac:dyDescent="0.35">
      <c r="A574" s="19" t="str">
        <f>B528&amp;C574</f>
        <v>VOLUMEN POR ACTO (consumiciones).Hortalizas/Verdur.Ing</v>
      </c>
      <c r="B574" s="19">
        <v>0</v>
      </c>
      <c r="C574" s="19" t="s">
        <v>189</v>
      </c>
      <c r="D574" s="20">
        <v>2.1776651180843718</v>
      </c>
      <c r="E574" s="20">
        <v>2.2534531353810547</v>
      </c>
      <c r="F574" s="20">
        <v>2.1490366257118878</v>
      </c>
      <c r="G574" s="20">
        <v>2.156477852494886</v>
      </c>
      <c r="H574" s="20">
        <v>2.1220492826188577</v>
      </c>
      <c r="I574" s="20">
        <v>2.1511137123568407</v>
      </c>
      <c r="J574" s="20">
        <v>2.2122238021080189</v>
      </c>
      <c r="K574" s="20">
        <v>2.1737073475453212</v>
      </c>
      <c r="L574" s="55">
        <v>2.0947776778133242</v>
      </c>
    </row>
    <row r="575" spans="1:12" x14ac:dyDescent="0.35">
      <c r="A575" s="19" t="str">
        <f>B528&amp;C575</f>
        <v>VOLUMEN POR ACTO (consumiciones)Tomates Ing.</v>
      </c>
      <c r="B575" s="19">
        <v>0</v>
      </c>
      <c r="C575" s="19" t="s">
        <v>159</v>
      </c>
      <c r="D575" s="20">
        <v>1.5979504219999094</v>
      </c>
      <c r="E575" s="20">
        <v>1.6560208965111827</v>
      </c>
      <c r="F575" s="20">
        <v>1.5640922077676711</v>
      </c>
      <c r="G575" s="20">
        <v>1.5931463625939386</v>
      </c>
      <c r="H575" s="20">
        <v>1.5122752070933869</v>
      </c>
      <c r="I575" s="20">
        <v>1.5437283562024158</v>
      </c>
      <c r="J575" s="20">
        <v>1.6332582094664541</v>
      </c>
      <c r="K575" s="20">
        <v>1.60382020876832</v>
      </c>
      <c r="L575" s="55">
        <v>1.5012779851641893</v>
      </c>
    </row>
    <row r="576" spans="1:12" x14ac:dyDescent="0.35">
      <c r="A576" s="19" t="str">
        <f>B528&amp;C576</f>
        <v>VOLUMEN POR ACTO (consumiciones)Judías verdes Ing.</v>
      </c>
      <c r="B576" s="19">
        <v>0</v>
      </c>
      <c r="C576" s="19" t="s">
        <v>190</v>
      </c>
      <c r="D576" s="20">
        <v>1.286015563440849</v>
      </c>
      <c r="E576" s="20">
        <v>2.4408226101899047</v>
      </c>
      <c r="F576" s="20">
        <v>1.4659792485840137</v>
      </c>
      <c r="G576" s="20">
        <v>1.3706752681124423</v>
      </c>
      <c r="H576" s="20">
        <v>1.7408501668987206</v>
      </c>
      <c r="I576" s="20">
        <v>1.665886691240072</v>
      </c>
      <c r="J576" s="20">
        <v>1.34341423883375</v>
      </c>
      <c r="K576" s="20">
        <v>1.2737760014533563</v>
      </c>
      <c r="L576" s="55">
        <v>1.4832157565389748</v>
      </c>
    </row>
    <row r="577" spans="1:12" x14ac:dyDescent="0.35">
      <c r="A577" s="19" t="str">
        <f>B528&amp;C577</f>
        <v>VOLUMEN POR ACTO (consumiciones)Patatas Ing.</v>
      </c>
      <c r="B577" s="19">
        <v>0</v>
      </c>
      <c r="C577" s="19" t="s">
        <v>160</v>
      </c>
      <c r="D577" s="20">
        <v>1.8442166196638914</v>
      </c>
      <c r="E577" s="20">
        <v>1.9248912990167331</v>
      </c>
      <c r="F577" s="20">
        <v>1.8580543819630071</v>
      </c>
      <c r="G577" s="20">
        <v>1.8819364393384528</v>
      </c>
      <c r="H577" s="20">
        <v>1.8753991959633609</v>
      </c>
      <c r="I577" s="20">
        <v>1.8446171103000089</v>
      </c>
      <c r="J577" s="20">
        <v>1.9076649687000735</v>
      </c>
      <c r="K577" s="20">
        <v>1.8630129090408891</v>
      </c>
      <c r="L577" s="55">
        <v>1.841675928244944</v>
      </c>
    </row>
    <row r="578" spans="1:12" x14ac:dyDescent="0.35">
      <c r="A578" s="19" t="str">
        <f>B528&amp;C578</f>
        <v>VOLUMEN POR ACTO (consumiciones)Cebollas Ing.</v>
      </c>
      <c r="B578" s="19">
        <v>0</v>
      </c>
      <c r="C578" s="19" t="s">
        <v>161</v>
      </c>
      <c r="D578" s="20">
        <v>1.9247920357698962</v>
      </c>
      <c r="E578" s="20">
        <v>1.9897833807905194</v>
      </c>
      <c r="F578" s="20">
        <v>1.9632823879911698</v>
      </c>
      <c r="G578" s="20">
        <v>1.8771804411667292</v>
      </c>
      <c r="H578" s="20">
        <v>1.8249198821062198</v>
      </c>
      <c r="I578" s="20">
        <v>1.8732527138825477</v>
      </c>
      <c r="J578" s="20">
        <v>1.9004701465301947</v>
      </c>
      <c r="K578" s="20">
        <v>1.8981465609846808</v>
      </c>
      <c r="L578" s="55">
        <v>1.9207137430375081</v>
      </c>
    </row>
    <row r="579" spans="1:12" x14ac:dyDescent="0.35">
      <c r="A579" s="19" t="str">
        <f>B528&amp;C579</f>
        <v>VOLUMEN POR ACTO (consumiciones)Pimientos Ing.</v>
      </c>
      <c r="B579" s="19">
        <v>0</v>
      </c>
      <c r="C579" s="19" t="s">
        <v>162</v>
      </c>
      <c r="D579" s="20">
        <v>1.8970612468484029</v>
      </c>
      <c r="E579" s="20">
        <v>2.1093952860942373</v>
      </c>
      <c r="F579" s="20">
        <v>1.9446888841854792</v>
      </c>
      <c r="G579" s="20">
        <v>1.8784721481513087</v>
      </c>
      <c r="H579" s="20">
        <v>1.8974060661033687</v>
      </c>
      <c r="I579" s="20">
        <v>1.9159412322758578</v>
      </c>
      <c r="J579" s="20">
        <v>1.7817480774816921</v>
      </c>
      <c r="K579" s="20">
        <v>1.9297960408751249</v>
      </c>
      <c r="L579" s="55">
        <v>2.0685858889127169</v>
      </c>
    </row>
    <row r="580" spans="1:12" x14ac:dyDescent="0.35">
      <c r="A580" s="19" t="str">
        <f>B528&amp;C580</f>
        <v>VOLUMEN POR ACTO (consumiciones)Lechugas Ing.</v>
      </c>
      <c r="B580" s="19">
        <v>0</v>
      </c>
      <c r="C580" s="19" t="s">
        <v>163</v>
      </c>
      <c r="D580" s="20">
        <v>1.7849886961535397</v>
      </c>
      <c r="E580" s="20">
        <v>1.7287439114337197</v>
      </c>
      <c r="F580" s="20">
        <v>1.6998648480641856</v>
      </c>
      <c r="G580" s="20">
        <v>1.6574753375751949</v>
      </c>
      <c r="H580" s="20">
        <v>1.6062578477251575</v>
      </c>
      <c r="I580" s="20">
        <v>1.6763930995833261</v>
      </c>
      <c r="J580" s="20">
        <v>1.7685438723027913</v>
      </c>
      <c r="K580" s="20">
        <v>1.6804515765170425</v>
      </c>
      <c r="L580" s="55">
        <v>1.642965110824393</v>
      </c>
    </row>
    <row r="581" spans="1:12" x14ac:dyDescent="0.35">
      <c r="A581" s="19" t="str">
        <f>B528&amp;C581</f>
        <v>VOLUMEN POR ACTO (consumiciones)Setas Ing.</v>
      </c>
      <c r="B581" s="19">
        <v>0</v>
      </c>
      <c r="C581" s="19" t="s">
        <v>164</v>
      </c>
      <c r="D581" s="20">
        <v>1.6326823728087001</v>
      </c>
      <c r="E581" s="20">
        <v>1.5144488646986725</v>
      </c>
      <c r="F581" s="20">
        <v>1.6755948063481332</v>
      </c>
      <c r="G581" s="20">
        <v>1.4851027205403255</v>
      </c>
      <c r="H581" s="20">
        <v>1.6628132715090991</v>
      </c>
      <c r="I581" s="20">
        <v>1.627710724408717</v>
      </c>
      <c r="J581" s="20">
        <v>1.5919497667902098</v>
      </c>
      <c r="K581" s="20">
        <v>1.7064588503953124</v>
      </c>
      <c r="L581" s="55">
        <v>1.632793637925702</v>
      </c>
    </row>
    <row r="582" spans="1:12" x14ac:dyDescent="0.35">
      <c r="A582" s="19" t="str">
        <f>B528&amp;C582</f>
        <v>VOLUMEN POR ACTO (consumiciones)Esparragos Ing.</v>
      </c>
      <c r="B582" s="19">
        <v>0</v>
      </c>
      <c r="C582" s="19" t="s">
        <v>165</v>
      </c>
      <c r="D582" s="20">
        <v>1.4318460335681626</v>
      </c>
      <c r="E582" s="20">
        <v>1.6257661154896088</v>
      </c>
      <c r="F582" s="20">
        <v>1.6688179630317117</v>
      </c>
      <c r="G582" s="20">
        <v>1.4483529598170561</v>
      </c>
      <c r="H582" s="20">
        <v>1.8510578830270237</v>
      </c>
      <c r="I582" s="20">
        <v>1.6065685189925383</v>
      </c>
      <c r="J582" s="20">
        <v>1.7099689789752246</v>
      </c>
      <c r="K582" s="20">
        <v>1.4823818822994084</v>
      </c>
      <c r="L582" s="55">
        <v>1.6040222444573717</v>
      </c>
    </row>
    <row r="583" spans="1:12" x14ac:dyDescent="0.35">
      <c r="A583" s="19" t="str">
        <f>B528&amp;C583</f>
        <v>VOLUMEN POR ACTO (consumiciones)Otras hortalizas Ing.</v>
      </c>
      <c r="B583" s="19">
        <v>0</v>
      </c>
      <c r="C583" s="19" t="s">
        <v>166</v>
      </c>
      <c r="D583" s="20">
        <v>1.7559751738807212</v>
      </c>
      <c r="E583" s="20">
        <v>1.7291118314562874</v>
      </c>
      <c r="F583" s="20">
        <v>1.7528573491911956</v>
      </c>
      <c r="G583" s="20">
        <v>1.8000756505091742</v>
      </c>
      <c r="H583" s="20">
        <v>1.7140420244012653</v>
      </c>
      <c r="I583" s="20">
        <v>1.7469654916955721</v>
      </c>
      <c r="J583" s="20">
        <v>1.8726474686948189</v>
      </c>
      <c r="K583" s="20">
        <v>1.7624365182010873</v>
      </c>
      <c r="L583" s="55">
        <v>1.6889075199331405</v>
      </c>
    </row>
    <row r="584" spans="1:12" x14ac:dyDescent="0.35">
      <c r="A584" s="19" t="str">
        <f>B528&amp;C584</f>
        <v>VOLUMEN POR ACTO (consumiciones).Aceite alino Ing.</v>
      </c>
      <c r="B584" s="19">
        <v>0</v>
      </c>
      <c r="C584" s="19" t="s">
        <v>191</v>
      </c>
      <c r="D584" s="20">
        <v>1.4571176881357786</v>
      </c>
      <c r="E584" s="20">
        <v>1.4995249002688693</v>
      </c>
      <c r="F584" s="20">
        <v>1.4648972634451654</v>
      </c>
      <c r="G584" s="20">
        <v>1.5267714030897039</v>
      </c>
      <c r="H584" s="20">
        <v>1.460060207224867</v>
      </c>
      <c r="I584" s="20">
        <v>1.4949300245138555</v>
      </c>
      <c r="J584" s="20">
        <v>1.5505536970087115</v>
      </c>
      <c r="K584" s="20">
        <v>1.5081623087852674</v>
      </c>
      <c r="L584" s="55">
        <v>1.4264427112438607</v>
      </c>
    </row>
    <row r="585" spans="1:12" x14ac:dyDescent="0.35">
      <c r="A585" s="19" t="str">
        <f>B528&amp;C585</f>
        <v>VOLUMEN POR ACTO (consumiciones)Aceite oliva Ing.</v>
      </c>
      <c r="B585" s="19">
        <v>0</v>
      </c>
      <c r="C585" s="19" t="s">
        <v>266</v>
      </c>
      <c r="D585" s="20">
        <v>1.269982702578667</v>
      </c>
      <c r="E585" s="20">
        <v>1.3337241806695528</v>
      </c>
      <c r="F585" s="20">
        <v>1.3457046985509924</v>
      </c>
      <c r="G585" s="20">
        <v>1.3016724442537655</v>
      </c>
      <c r="H585" s="20">
        <v>1.2554801049558255</v>
      </c>
      <c r="I585" s="20">
        <v>1.3021364496060195</v>
      </c>
      <c r="J585" s="20">
        <v>1.4173657481135176</v>
      </c>
      <c r="K585" s="20">
        <v>1.3214613229603354</v>
      </c>
      <c r="L585" s="55">
        <v>1.2227254868244473</v>
      </c>
    </row>
    <row r="586" spans="1:12" x14ac:dyDescent="0.35">
      <c r="A586" s="19" t="str">
        <f>B528&amp;C586</f>
        <v>VOLUMEN POR ACTO (consumiciones)Resto aceite Ing.</v>
      </c>
      <c r="B586" s="19">
        <v>0</v>
      </c>
      <c r="C586" s="19" t="s">
        <v>267</v>
      </c>
      <c r="D586" s="20">
        <v>1.5337388393189988</v>
      </c>
      <c r="E586" s="20">
        <v>1.5849009926922735</v>
      </c>
      <c r="F586" s="20">
        <v>1.5159861171612894</v>
      </c>
      <c r="G586" s="20">
        <v>1.6233204192233619</v>
      </c>
      <c r="H586" s="20">
        <v>1.561631141927752</v>
      </c>
      <c r="I586" s="20">
        <v>1.607643355223072</v>
      </c>
      <c r="J586" s="20">
        <v>1.6001994979178795</v>
      </c>
      <c r="K586" s="20">
        <v>1.5765041587993927</v>
      </c>
      <c r="L586" s="55">
        <v>1.5305597313073036</v>
      </c>
    </row>
    <row r="587" spans="1:12" x14ac:dyDescent="0.35">
      <c r="A587" s="19" t="str">
        <f>B528&amp;C587</f>
        <v>VOLUMEN POR ACTO (consumiciones).Pan Ing.</v>
      </c>
      <c r="B587" s="19">
        <v>0</v>
      </c>
      <c r="C587" s="19" t="s">
        <v>167</v>
      </c>
      <c r="D587" s="20">
        <v>2.1224115380869755</v>
      </c>
      <c r="E587" s="20">
        <v>2.2068655321125457</v>
      </c>
      <c r="F587" s="20">
        <v>2.1739261378799259</v>
      </c>
      <c r="G587" s="20">
        <v>2.11768601779348</v>
      </c>
      <c r="H587" s="20">
        <v>2.1502792935486914</v>
      </c>
      <c r="I587" s="20">
        <v>2.1646644610973009</v>
      </c>
      <c r="J587" s="20">
        <v>2.3241936160438872</v>
      </c>
      <c r="K587" s="20">
        <v>2.2128561569042211</v>
      </c>
      <c r="L587" s="55">
        <v>2.1312723469584931</v>
      </c>
    </row>
    <row r="588" spans="1:12" x14ac:dyDescent="0.35">
      <c r="A588" s="19" t="str">
        <f>B528&amp;C588</f>
        <v>VOLUMEN POR ACTO (consumiciones).Pastas Ing.</v>
      </c>
      <c r="B588" s="19">
        <v>0</v>
      </c>
      <c r="C588" s="19" t="s">
        <v>168</v>
      </c>
      <c r="D588" s="20">
        <v>1.4435237940241503</v>
      </c>
      <c r="E588" s="20">
        <v>1.5175321774149126</v>
      </c>
      <c r="F588" s="20">
        <v>1.4151403414262627</v>
      </c>
      <c r="G588" s="20">
        <v>1.5363062553841842</v>
      </c>
      <c r="H588" s="20">
        <v>1.473916133522678</v>
      </c>
      <c r="I588" s="20">
        <v>1.4784770874310214</v>
      </c>
      <c r="J588" s="20">
        <v>1.638084320730129</v>
      </c>
      <c r="K588" s="20">
        <v>1.6444836635921378</v>
      </c>
      <c r="L588" s="55">
        <v>1.5422174677671108</v>
      </c>
    </row>
    <row r="589" spans="1:12" x14ac:dyDescent="0.35">
      <c r="A589" s="19" t="str">
        <f>B528&amp;C589</f>
        <v>VOLUMEN POR ACTO (consumiciones).Arroz Ing.</v>
      </c>
      <c r="B589" s="19">
        <v>0</v>
      </c>
      <c r="C589" s="19" t="s">
        <v>169</v>
      </c>
      <c r="D589" s="20">
        <v>2.2226892381225993</v>
      </c>
      <c r="E589" s="20">
        <v>2.2759476878916152</v>
      </c>
      <c r="F589" s="20">
        <v>1.9667896179216726</v>
      </c>
      <c r="G589" s="20">
        <v>2.0856355679396286</v>
      </c>
      <c r="H589" s="20">
        <v>2.1335326053803452</v>
      </c>
      <c r="I589" s="20">
        <v>2.1629994282433085</v>
      </c>
      <c r="J589" s="20">
        <v>1.9997861363898775</v>
      </c>
      <c r="K589" s="20">
        <v>2.0182492984600513</v>
      </c>
      <c r="L589" s="55">
        <v>2.1201748442954766</v>
      </c>
    </row>
    <row r="590" spans="1:12" x14ac:dyDescent="0.35">
      <c r="A590" s="19" t="str">
        <f>B528&amp;C590</f>
        <v>VOLUMEN POR ACTO (consumiciones).Legumbres Ing.</v>
      </c>
      <c r="B590" s="19">
        <v>0</v>
      </c>
      <c r="C590" s="19" t="s">
        <v>170</v>
      </c>
      <c r="D590" s="20">
        <v>1.5318341955420971</v>
      </c>
      <c r="E590" s="20">
        <v>1.6119979058297742</v>
      </c>
      <c r="F590" s="20">
        <v>1.5507155316165691</v>
      </c>
      <c r="G590" s="20">
        <v>1.6886816906418332</v>
      </c>
      <c r="H590" s="20">
        <v>1.7096946720732888</v>
      </c>
      <c r="I590" s="20">
        <v>1.4824016090676884</v>
      </c>
      <c r="J590" s="20">
        <v>1.5624872725724399</v>
      </c>
      <c r="K590" s="20">
        <v>1.3735901503570762</v>
      </c>
      <c r="L590" s="55">
        <v>1.4547487655898317</v>
      </c>
    </row>
    <row r="591" spans="1:12" x14ac:dyDescent="0.35">
      <c r="A591" s="19" t="str">
        <f>B528&amp;C591</f>
        <v>VOLUMEN POR ACTO (consumiciones)BATIDOS</v>
      </c>
      <c r="B591" s="19">
        <v>0</v>
      </c>
      <c r="C591" s="19" t="s">
        <v>268</v>
      </c>
      <c r="D591" s="20">
        <v>1.4664272428411333</v>
      </c>
      <c r="E591" s="20">
        <v>1.5745408564437995</v>
      </c>
      <c r="F591" s="20">
        <v>1.4536287830629138</v>
      </c>
      <c r="G591" s="20">
        <v>1.3943138529897858</v>
      </c>
      <c r="H591" s="20">
        <v>1.4710003141889612</v>
      </c>
      <c r="I591" s="20">
        <v>1.5560120613161179</v>
      </c>
      <c r="J591" s="20">
        <v>1.6182974258353264</v>
      </c>
      <c r="K591" s="20">
        <v>1.5225701933615166</v>
      </c>
      <c r="L591" s="55">
        <v>1.4466316321834567</v>
      </c>
    </row>
    <row r="592" spans="1:12" x14ac:dyDescent="0.35">
      <c r="A592" s="19" t="str">
        <f>B528&amp;C592</f>
        <v>VOLUMEN POR ACTO (consumiciones)HELADOS</v>
      </c>
      <c r="B592" s="19">
        <v>0</v>
      </c>
      <c r="C592" s="19" t="s">
        <v>269</v>
      </c>
      <c r="D592" s="20">
        <v>1.9280032631676496</v>
      </c>
      <c r="E592" s="20">
        <v>2.0593101512981398</v>
      </c>
      <c r="F592" s="20">
        <v>1.8950982172232695</v>
      </c>
      <c r="G592" s="20">
        <v>1.8399074603959107</v>
      </c>
      <c r="H592" s="20">
        <v>1.9394036152670948</v>
      </c>
      <c r="I592" s="20">
        <v>2.0549707533269745</v>
      </c>
      <c r="J592" s="20">
        <v>1.8357817544702464</v>
      </c>
      <c r="K592" s="20">
        <v>1.8329095757466394</v>
      </c>
      <c r="L592" s="55">
        <v>1.9347247898527753</v>
      </c>
    </row>
    <row r="593" spans="1:12" x14ac:dyDescent="0.35">
      <c r="A593" s="19" t="str">
        <f>B528&amp;C593</f>
        <v>VOLUMEN POR ACTO (consumiciones)GALLETAS</v>
      </c>
      <c r="B593" s="19">
        <v>0</v>
      </c>
      <c r="C593" s="19" t="s">
        <v>270</v>
      </c>
      <c r="D593" s="20">
        <v>1.6574532010428484</v>
      </c>
      <c r="E593" s="20">
        <v>1.607379006405907</v>
      </c>
      <c r="F593" s="20">
        <v>1.6488071103198427</v>
      </c>
      <c r="G593" s="20">
        <v>1.4368870397638505</v>
      </c>
      <c r="H593" s="20">
        <v>1.469330797791367</v>
      </c>
      <c r="I593" s="20">
        <v>1.4528947662700296</v>
      </c>
      <c r="J593" s="20">
        <v>1.573601320605611</v>
      </c>
      <c r="K593" s="20">
        <v>1.4143759553434232</v>
      </c>
      <c r="L593" s="55">
        <v>1.6289011158777884</v>
      </c>
    </row>
    <row r="594" spans="1:12" x14ac:dyDescent="0.35">
      <c r="A594" s="19" t="str">
        <f>B528&amp;C594</f>
        <v>VOLUMEN POR ACTO (consumiciones)BOLLERÍA</v>
      </c>
      <c r="B594" s="19">
        <v>0</v>
      </c>
      <c r="C594" s="19" t="s">
        <v>271</v>
      </c>
      <c r="D594" s="20">
        <v>2.8464493130830126</v>
      </c>
      <c r="E594" s="20">
        <v>2.5605256737738959</v>
      </c>
      <c r="F594" s="20">
        <v>2.4517744569402726</v>
      </c>
      <c r="G594" s="20">
        <v>2.399383919407541</v>
      </c>
      <c r="H594" s="20">
        <v>2.4332623946895073</v>
      </c>
      <c r="I594" s="20">
        <v>2.4573694506337689</v>
      </c>
      <c r="J594" s="20">
        <v>2.4161087289232301</v>
      </c>
      <c r="K594" s="20">
        <v>2.4729910388873209</v>
      </c>
      <c r="L594" s="55">
        <v>2.3522835036935681</v>
      </c>
    </row>
    <row r="595" spans="1:12" x14ac:dyDescent="0.35">
      <c r="A595" s="19" t="str">
        <f>B528&amp;C595</f>
        <v>VOLUMEN POR ACTO (consumiciones)BOLLERIA SALADA</v>
      </c>
      <c r="B595" s="19">
        <v>0</v>
      </c>
      <c r="C595" s="19" t="s">
        <v>272</v>
      </c>
      <c r="D595" s="20">
        <v>1.7229072075890277</v>
      </c>
      <c r="E595" s="20">
        <v>1.9267873519910743</v>
      </c>
      <c r="F595" s="20">
        <v>1.6644986756796716</v>
      </c>
      <c r="G595" s="20">
        <v>1.6859229342287554</v>
      </c>
      <c r="H595" s="20">
        <v>1.6886116340989192</v>
      </c>
      <c r="I595" s="20">
        <v>1.6810461889724166</v>
      </c>
      <c r="J595" s="20">
        <v>1.5976680624046971</v>
      </c>
      <c r="K595" s="20">
        <v>1.7472265109059582</v>
      </c>
      <c r="L595" s="55">
        <v>2.0309742917980418</v>
      </c>
    </row>
    <row r="596" spans="1:12" x14ac:dyDescent="0.35">
      <c r="A596" s="19" t="str">
        <f>B528&amp;C596</f>
        <v>VOLUMEN POR ACTO (consumiciones)BOLLERIA DULCE</v>
      </c>
      <c r="B596" s="19">
        <v>0</v>
      </c>
      <c r="C596" s="19" t="s">
        <v>273</v>
      </c>
      <c r="D596" s="20">
        <v>2.8852179799325262</v>
      </c>
      <c r="E596" s="20">
        <v>2.5715218292382676</v>
      </c>
      <c r="F596" s="20">
        <v>2.4643443467204467</v>
      </c>
      <c r="G596" s="20">
        <v>2.4153924088762881</v>
      </c>
      <c r="H596" s="20">
        <v>2.44565611611457</v>
      </c>
      <c r="I596" s="20">
        <v>2.4750658755886836</v>
      </c>
      <c r="J596" s="20">
        <v>2.4320211339056339</v>
      </c>
      <c r="K596" s="20">
        <v>2.4877781148285738</v>
      </c>
      <c r="L596" s="55">
        <v>2.3449502094255363</v>
      </c>
    </row>
    <row r="597" spans="1:12" x14ac:dyDescent="0.35">
      <c r="A597" s="19" t="str">
        <f>B528&amp;C597</f>
        <v>VOLUMEN POR ACTO (consumiciones)PAL.PAN+BARRIT+TORTIT</v>
      </c>
      <c r="B597" s="19">
        <v>0</v>
      </c>
      <c r="C597" s="19" t="s">
        <v>274</v>
      </c>
      <c r="D597" s="20">
        <v>1.5471705138675476</v>
      </c>
      <c r="E597" s="20">
        <v>1.6459158314042985</v>
      </c>
      <c r="F597" s="20">
        <v>1.4859623936931505</v>
      </c>
      <c r="G597" s="20">
        <v>1.4662459206836431</v>
      </c>
      <c r="H597" s="20">
        <v>1.5233862765935939</v>
      </c>
      <c r="I597" s="20">
        <v>1.7728425191928616</v>
      </c>
      <c r="J597" s="20">
        <v>1.5955903977083259</v>
      </c>
      <c r="K597" s="20">
        <v>1.4303726149274321</v>
      </c>
      <c r="L597" s="55">
        <v>1.523695331733107</v>
      </c>
    </row>
    <row r="598" spans="1:12" x14ac:dyDescent="0.35">
      <c r="A598" s="19" t="str">
        <f>B528&amp;C598</f>
        <v>VOLUMEN POR ACTO (consumiciones)PALITOS PAN</v>
      </c>
      <c r="B598" s="19">
        <v>0</v>
      </c>
      <c r="C598" s="19" t="s">
        <v>275</v>
      </c>
      <c r="D598" s="20">
        <v>1.5615595482852123</v>
      </c>
      <c r="E598" s="20">
        <v>1.5909766132876573</v>
      </c>
      <c r="F598" s="20">
        <v>1.5384494278473237</v>
      </c>
      <c r="G598" s="20">
        <v>1.4294959753659986</v>
      </c>
      <c r="H598" s="20">
        <v>1.4430163912752314</v>
      </c>
      <c r="I598" s="20">
        <v>1.7206133938988508</v>
      </c>
      <c r="J598" s="20">
        <v>1.5878397560769038</v>
      </c>
      <c r="K598" s="20">
        <v>1.437234381052515</v>
      </c>
      <c r="L598" s="55">
        <v>1.4404307885434735</v>
      </c>
    </row>
    <row r="599" spans="1:12" x14ac:dyDescent="0.35">
      <c r="A599" s="19" t="str">
        <f>B528&amp;C599</f>
        <v>VOLUMEN POR ACTO (consumiciones)TORTITAS</v>
      </c>
      <c r="B599" s="19">
        <v>0</v>
      </c>
      <c r="C599" s="19" t="s">
        <v>276</v>
      </c>
      <c r="D599" s="20">
        <v>1.4941379671781196</v>
      </c>
      <c r="E599" s="20">
        <v>1.8024965284349757</v>
      </c>
      <c r="F599" s="20">
        <v>1.2406857174889725</v>
      </c>
      <c r="G599" s="20">
        <v>1.4109885924215086</v>
      </c>
      <c r="H599" s="20">
        <v>1.6271062211323961</v>
      </c>
      <c r="I599" s="20">
        <v>1.4991316368083867</v>
      </c>
      <c r="J599" s="20">
        <v>1.5223219417891807</v>
      </c>
      <c r="K599" s="20">
        <v>1.3828249172344367</v>
      </c>
      <c r="L599" s="55">
        <v>1.6756640378926217</v>
      </c>
    </row>
    <row r="600" spans="1:12" x14ac:dyDescent="0.35">
      <c r="A600" s="19" t="str">
        <f>B528&amp;C600</f>
        <v>VOLUMEN POR ACTO (consumiciones)BARRITAS</v>
      </c>
      <c r="B600" s="19">
        <v>0</v>
      </c>
      <c r="C600" s="19" t="s">
        <v>277</v>
      </c>
      <c r="D600" s="20">
        <v>1.4062917752131712</v>
      </c>
      <c r="E600" s="20">
        <v>1.5507613713886821</v>
      </c>
      <c r="F600" s="20">
        <v>1.4990839736316399</v>
      </c>
      <c r="G600" s="20">
        <v>1.4816049814489261</v>
      </c>
      <c r="H600" s="20">
        <v>1.4135796804743839</v>
      </c>
      <c r="I600" s="20">
        <v>2.1188925326352805</v>
      </c>
      <c r="J600" s="20">
        <v>1.5456813205390347</v>
      </c>
      <c r="K600" s="20">
        <v>1.4463783685932932</v>
      </c>
      <c r="L600" s="55">
        <v>1.4562941231326827</v>
      </c>
    </row>
    <row r="601" spans="1:12" x14ac:dyDescent="0.35">
      <c r="A601" s="19" t="str">
        <f>B528&amp;C601</f>
        <v>VOLUMEN POR ACTO (consumiciones).Resto productos Ing.</v>
      </c>
      <c r="B601" s="19">
        <v>0</v>
      </c>
      <c r="C601" s="19" t="s">
        <v>175</v>
      </c>
      <c r="D601" s="20">
        <v>2.2763382831093084</v>
      </c>
      <c r="E601" s="20">
        <v>2.3085087056029474</v>
      </c>
      <c r="F601" s="20">
        <v>2.2717484348163333</v>
      </c>
      <c r="G601" s="20">
        <v>2.2446612158989718</v>
      </c>
      <c r="H601" s="20">
        <v>2.3230178541459914</v>
      </c>
      <c r="I601" s="20">
        <v>2.3458324393639263</v>
      </c>
      <c r="J601" s="20">
        <v>2.3633248337458541</v>
      </c>
      <c r="K601" s="20">
        <v>2.2943867054649565</v>
      </c>
      <c r="L601" s="55">
        <v>2.2074787817535495</v>
      </c>
    </row>
    <row r="602" spans="1:12" x14ac:dyDescent="0.35">
      <c r="A602" s="19" t="str">
        <f>B528&amp;C602</f>
        <v>VOLUMEN POR ACTO (consumiciones)Platos Base Huevos</v>
      </c>
      <c r="B602" s="19">
        <v>0</v>
      </c>
      <c r="C602" s="19" t="s">
        <v>255</v>
      </c>
      <c r="D602" s="20">
        <v>1.9478518749985561</v>
      </c>
      <c r="E602" s="20">
        <v>1.8965639058907913</v>
      </c>
      <c r="F602" s="20">
        <v>1.8918633982776931</v>
      </c>
      <c r="G602" s="20">
        <v>1.7647133132008004</v>
      </c>
      <c r="H602" s="20">
        <v>1.9171094580233794</v>
      </c>
      <c r="I602" s="20">
        <v>1.7793823973339455</v>
      </c>
      <c r="J602" s="20">
        <v>1.8988303233470671</v>
      </c>
      <c r="K602" s="20">
        <v>1.8204743768486611</v>
      </c>
      <c r="L602" s="55">
        <v>1.7817155559554385</v>
      </c>
    </row>
    <row r="603" spans="1:12" x14ac:dyDescent="0.35">
      <c r="A603" s="19" t="str">
        <f>B603&amp;C603</f>
        <v>CONSUMO PER CAPITA (kg ó litros por individuo).T.Alimentos TOTAL ING</v>
      </c>
      <c r="B603" s="19" t="s">
        <v>122</v>
      </c>
      <c r="C603" s="19" t="s">
        <v>176</v>
      </c>
      <c r="D603" s="20">
        <v>10.126855899470907</v>
      </c>
      <c r="E603" s="20">
        <v>15.248230671316882</v>
      </c>
      <c r="F603" s="20">
        <v>10.493048231107435</v>
      </c>
      <c r="G603" s="20">
        <v>9.8269516056924555</v>
      </c>
      <c r="H603" s="20">
        <v>10.983693643501084</v>
      </c>
      <c r="I603" s="20">
        <v>14.855299294817144</v>
      </c>
      <c r="J603" s="20">
        <v>10.501120066049067</v>
      </c>
      <c r="K603" s="20">
        <v>9.8501158400464632</v>
      </c>
      <c r="L603" s="55">
        <v>10.37096291384111</v>
      </c>
    </row>
    <row r="604" spans="1:12" x14ac:dyDescent="0.35">
      <c r="A604" s="19" t="str">
        <f>B603&amp;C604</f>
        <v>CONSUMO PER CAPITA (kg ó litros por individuo).T.Carne Ing.</v>
      </c>
      <c r="B604" s="19">
        <v>0</v>
      </c>
      <c r="C604" s="19" t="s">
        <v>126</v>
      </c>
      <c r="D604" s="20">
        <v>1.6478130179352581</v>
      </c>
      <c r="E604" s="20">
        <v>2.3549998513166837</v>
      </c>
      <c r="F604" s="20">
        <v>1.7856362876428946</v>
      </c>
      <c r="G604" s="20">
        <v>1.6374484973651326</v>
      </c>
      <c r="H604" s="20">
        <v>1.8077100972881064</v>
      </c>
      <c r="I604" s="20">
        <v>2.3429620487625855</v>
      </c>
      <c r="J604" s="20">
        <v>1.7417257670728723</v>
      </c>
      <c r="K604" s="20">
        <v>1.6018160292913664</v>
      </c>
      <c r="L604" s="55">
        <v>1.6711281342344271</v>
      </c>
    </row>
    <row r="605" spans="1:12" x14ac:dyDescent="0.35">
      <c r="A605" s="19" t="str">
        <f>B603&amp;C605</f>
        <v>CONSUMO PER CAPITA (kg ó litros por individuo)T.Carne Fresca Ing</v>
      </c>
      <c r="B605" s="19">
        <v>0</v>
      </c>
      <c r="C605" s="19" t="s">
        <v>127</v>
      </c>
      <c r="D605" s="20">
        <v>1.4562102765107394</v>
      </c>
      <c r="E605" s="20">
        <v>2.0769751259306104</v>
      </c>
      <c r="F605" s="20">
        <v>1.576360476284494</v>
      </c>
      <c r="G605" s="20">
        <v>1.4322096891006486</v>
      </c>
      <c r="H605" s="20">
        <v>1.5955064843886342</v>
      </c>
      <c r="I605" s="20">
        <v>2.074086972745226</v>
      </c>
      <c r="J605" s="20">
        <v>1.5453052775389606</v>
      </c>
      <c r="K605" s="20">
        <v>1.4233745498047037</v>
      </c>
      <c r="L605" s="55">
        <v>1.4829437279104152</v>
      </c>
    </row>
    <row r="606" spans="1:12" x14ac:dyDescent="0.35">
      <c r="A606" s="19" t="str">
        <f>B603&amp;C606</f>
        <v>CONSUMO PER CAPITA (kg ó litros por individuo)Ternera Ing.</v>
      </c>
      <c r="B606" s="19">
        <v>0</v>
      </c>
      <c r="C606" s="19" t="s">
        <v>128</v>
      </c>
      <c r="D606" s="20">
        <v>0.49079519922744225</v>
      </c>
      <c r="E606" s="20">
        <v>0.71470782050432191</v>
      </c>
      <c r="F606" s="20">
        <v>0.52973269767176134</v>
      </c>
      <c r="G606" s="20">
        <v>0.46728486365944399</v>
      </c>
      <c r="H606" s="20">
        <v>0.54973456251297081</v>
      </c>
      <c r="I606" s="20">
        <v>0.68539469873327408</v>
      </c>
      <c r="J606" s="20">
        <v>0.52783885917154449</v>
      </c>
      <c r="K606" s="20">
        <v>0.48555277694058002</v>
      </c>
      <c r="L606" s="55">
        <v>0.46998411573327759</v>
      </c>
    </row>
    <row r="607" spans="1:12" x14ac:dyDescent="0.35">
      <c r="A607" s="19" t="str">
        <f>B603&amp;C607</f>
        <v>CONSUMO PER CAPITA (kg ó litros por individuo)Pollo Ing.</v>
      </c>
      <c r="B607" s="19">
        <v>0</v>
      </c>
      <c r="C607" s="19" t="s">
        <v>129</v>
      </c>
      <c r="D607" s="20">
        <v>0.55687519021843401</v>
      </c>
      <c r="E607" s="20">
        <v>0.77269463058994736</v>
      </c>
      <c r="F607" s="20">
        <v>0.58081463115257603</v>
      </c>
      <c r="G607" s="20">
        <v>0.55386260621184047</v>
      </c>
      <c r="H607" s="20">
        <v>0.64193474430933672</v>
      </c>
      <c r="I607" s="20">
        <v>0.83679666701039956</v>
      </c>
      <c r="J607" s="20">
        <v>0.60845710343440007</v>
      </c>
      <c r="K607" s="20">
        <v>0.54621281462048255</v>
      </c>
      <c r="L607" s="55">
        <v>0.58852506371193891</v>
      </c>
    </row>
    <row r="608" spans="1:12" x14ac:dyDescent="0.35">
      <c r="A608" s="19" t="str">
        <f>B603&amp;C608</f>
        <v>CONSUMO PER CAPITA (kg ó litros por individuo)Porcino Ing.</v>
      </c>
      <c r="B608" s="19">
        <v>0</v>
      </c>
      <c r="C608" s="19" t="s">
        <v>130</v>
      </c>
      <c r="D608" s="20">
        <v>0.20438105725379133</v>
      </c>
      <c r="E608" s="20">
        <v>0.2858342258555257</v>
      </c>
      <c r="F608" s="20">
        <v>0.22365929177397575</v>
      </c>
      <c r="G608" s="20">
        <v>0.1853556731163466</v>
      </c>
      <c r="H608" s="20">
        <v>0.20907599583199182</v>
      </c>
      <c r="I608" s="20">
        <v>0.29123205425044185</v>
      </c>
      <c r="J608" s="20">
        <v>0.1949469905999123</v>
      </c>
      <c r="K608" s="20">
        <v>0.19476314438553163</v>
      </c>
      <c r="L608" s="55">
        <v>0.20511949675152036</v>
      </c>
    </row>
    <row r="609" spans="1:12" x14ac:dyDescent="0.35">
      <c r="A609" s="19" t="str">
        <f>B603&amp;C609</f>
        <v>CONSUMO PER CAPITA (kg ó litros por individuo)Ovino Ing.</v>
      </c>
      <c r="B609" s="19">
        <v>0</v>
      </c>
      <c r="C609" s="19" t="s">
        <v>131</v>
      </c>
      <c r="D609" s="20">
        <v>5.635827686422324E-2</v>
      </c>
      <c r="E609" s="20">
        <v>7.8416764127572036E-2</v>
      </c>
      <c r="F609" s="20">
        <v>7.2218265779385046E-2</v>
      </c>
      <c r="G609" s="20">
        <v>5.0766483179836515E-2</v>
      </c>
      <c r="H609" s="20">
        <v>4.481164505495204E-2</v>
      </c>
      <c r="I609" s="20">
        <v>5.9449974774821016E-2</v>
      </c>
      <c r="J609" s="20">
        <v>5.4354246509847499E-2</v>
      </c>
      <c r="K609" s="20">
        <v>4.2509428249835772E-2</v>
      </c>
      <c r="L609" s="55">
        <v>6.051036864018447E-2</v>
      </c>
    </row>
    <row r="610" spans="1:12" x14ac:dyDescent="0.35">
      <c r="A610" s="19" t="str">
        <f>B603&amp;C610</f>
        <v>CONSUMO PER CAPITA (kg ó litros por individuo)Resto Carne Ing.</v>
      </c>
      <c r="B610" s="19">
        <v>0</v>
      </c>
      <c r="C610" s="19" t="s">
        <v>132</v>
      </c>
      <c r="D610" s="20">
        <v>0.14780078992864071</v>
      </c>
      <c r="E610" s="20">
        <v>0.22532157045614309</v>
      </c>
      <c r="F610" s="20">
        <v>0.16993591476755016</v>
      </c>
      <c r="G610" s="20">
        <v>0.1749401953290102</v>
      </c>
      <c r="H610" s="20">
        <v>0.14994981188428916</v>
      </c>
      <c r="I610" s="20">
        <v>0.20121374676505632</v>
      </c>
      <c r="J610" s="20">
        <v>0.15970771133728698</v>
      </c>
      <c r="K610" s="20">
        <v>0.15433643723429244</v>
      </c>
      <c r="L610" s="55">
        <v>0.15880473758355146</v>
      </c>
    </row>
    <row r="611" spans="1:12" x14ac:dyDescent="0.35">
      <c r="A611" s="19" t="str">
        <f>B603&amp;C611</f>
        <v>CONSUMO PER CAPITA (kg ó litros por individuo)Carnes Transform.Ing</v>
      </c>
      <c r="B611" s="19">
        <v>0</v>
      </c>
      <c r="C611" s="19" t="s">
        <v>177</v>
      </c>
      <c r="D611" s="20">
        <v>0.19160248326946949</v>
      </c>
      <c r="E611" s="20">
        <v>0.2780244780965917</v>
      </c>
      <c r="F611" s="20">
        <v>0.20927557410390757</v>
      </c>
      <c r="G611" s="20">
        <v>0.20523849666456848</v>
      </c>
      <c r="H611" s="20">
        <v>0.2122038850533523</v>
      </c>
      <c r="I611" s="20">
        <v>0.26887427908356765</v>
      </c>
      <c r="J611" s="20">
        <v>0.19642060616814577</v>
      </c>
      <c r="K611" s="20">
        <v>0.17844116563258905</v>
      </c>
      <c r="L611" s="55">
        <v>0.18818462896393781</v>
      </c>
    </row>
    <row r="612" spans="1:12" x14ac:dyDescent="0.35">
      <c r="A612" s="19" t="str">
        <f>B603&amp;C612</f>
        <v>CONSUMO PER CAPITA (kg ó litros por individuo)Jamón Curado Ing.</v>
      </c>
      <c r="B612" s="19">
        <v>0</v>
      </c>
      <c r="C612" s="19" t="s">
        <v>133</v>
      </c>
      <c r="D612" s="20">
        <v>4.2075527445010391E-2</v>
      </c>
      <c r="E612" s="20">
        <v>6.3018416061664348E-2</v>
      </c>
      <c r="F612" s="20">
        <v>4.5952210719321568E-2</v>
      </c>
      <c r="G612" s="20">
        <v>4.2510866504147926E-2</v>
      </c>
      <c r="H612" s="20">
        <v>5.5214728267760867E-2</v>
      </c>
      <c r="I612" s="20">
        <v>5.6642011377588689E-2</v>
      </c>
      <c r="J612" s="20">
        <v>4.483189959099141E-2</v>
      </c>
      <c r="K612" s="20">
        <v>3.6228347429078232E-2</v>
      </c>
      <c r="L612" s="55">
        <v>4.0530621579015082E-2</v>
      </c>
    </row>
    <row r="613" spans="1:12" x14ac:dyDescent="0.35">
      <c r="A613" s="19" t="str">
        <f>B603&amp;C613</f>
        <v>CONSUMO PER CAPITA (kg ó litros por individuo)J.Curado Normal Ing</v>
      </c>
      <c r="B613" s="19">
        <v>0</v>
      </c>
      <c r="C613" s="19" t="s">
        <v>178</v>
      </c>
      <c r="D613" s="20">
        <v>3.4404844799807016E-2</v>
      </c>
      <c r="E613" s="20">
        <v>4.785398381845251E-2</v>
      </c>
      <c r="F613" s="20">
        <v>3.2878365769033108E-2</v>
      </c>
      <c r="G613" s="20">
        <v>3.3759851282016543E-2</v>
      </c>
      <c r="H613" s="20">
        <v>4.5285036945179061E-2</v>
      </c>
      <c r="I613" s="20">
        <v>4.2944348300689404E-2</v>
      </c>
      <c r="J613" s="20">
        <v>3.3813528480548562E-2</v>
      </c>
      <c r="K613" s="20">
        <v>2.8847613922809729E-2</v>
      </c>
      <c r="L613" s="55">
        <v>3.1313114869610269E-2</v>
      </c>
    </row>
    <row r="614" spans="1:12" x14ac:dyDescent="0.35">
      <c r="A614" s="19" t="str">
        <f>B603&amp;C614</f>
        <v>CONSUMO PER CAPITA (kg ó litros por individuo)J.Iberico Ing.</v>
      </c>
      <c r="B614" s="19">
        <v>0</v>
      </c>
      <c r="C614" s="19" t="s">
        <v>134</v>
      </c>
      <c r="D614" s="20">
        <v>7.6706857668467545E-3</v>
      </c>
      <c r="E614" s="20">
        <v>1.516442429600872E-2</v>
      </c>
      <c r="F614" s="20">
        <v>1.3073842078026063E-2</v>
      </c>
      <c r="G614" s="20">
        <v>8.7510107941431488E-3</v>
      </c>
      <c r="H614" s="20">
        <v>9.9296943119505168E-3</v>
      </c>
      <c r="I614" s="20">
        <v>1.3697656547406296E-2</v>
      </c>
      <c r="J614" s="20">
        <v>1.1018372917704368E-2</v>
      </c>
      <c r="K614" s="20">
        <v>7.3807179434113137E-3</v>
      </c>
      <c r="L614" s="55">
        <v>9.2175152541792427E-3</v>
      </c>
    </row>
    <row r="615" spans="1:12" x14ac:dyDescent="0.35">
      <c r="A615" s="19" t="str">
        <f>B603&amp;C615</f>
        <v>CONSUMO PER CAPITA (kg ó litros por individuo)Lomo embuchado Ing.</v>
      </c>
      <c r="B615" s="19">
        <v>0</v>
      </c>
      <c r="C615" s="19" t="s">
        <v>135</v>
      </c>
      <c r="D615" s="20">
        <v>5.8001047217829565E-4</v>
      </c>
      <c r="E615" s="20">
        <v>1.5710827931175492E-3</v>
      </c>
      <c r="F615" s="20">
        <v>2.3860456493182058E-3</v>
      </c>
      <c r="G615" s="20">
        <v>1.6127187966621602E-3</v>
      </c>
      <c r="H615" s="20">
        <v>1.1278389000582798E-3</v>
      </c>
      <c r="I615" s="20">
        <v>2.7016286565222452E-3</v>
      </c>
      <c r="J615" s="20">
        <v>1.6839761942845431E-3</v>
      </c>
      <c r="K615" s="20">
        <v>4.9042359471285842E-4</v>
      </c>
      <c r="L615" s="55">
        <v>2.2999869434563013E-3</v>
      </c>
    </row>
    <row r="616" spans="1:12" x14ac:dyDescent="0.35">
      <c r="A616" s="19" t="str">
        <f>B603&amp;C616</f>
        <v>CONSUMO PER CAPITA (kg ó litros por individuo)Chorizo Ing.</v>
      </c>
      <c r="B616" s="19">
        <v>0</v>
      </c>
      <c r="C616" s="19" t="s">
        <v>136</v>
      </c>
      <c r="D616" s="20">
        <v>6.3253756169084716E-3</v>
      </c>
      <c r="E616" s="20">
        <v>7.6647303348820646E-3</v>
      </c>
      <c r="F616" s="20">
        <v>5.8469255172747311E-3</v>
      </c>
      <c r="G616" s="20">
        <v>5.4757318074621919E-3</v>
      </c>
      <c r="H616" s="20">
        <v>4.4016516625827416E-3</v>
      </c>
      <c r="I616" s="20">
        <v>8.3194114592848659E-3</v>
      </c>
      <c r="J616" s="20">
        <v>4.5093263473773024E-3</v>
      </c>
      <c r="K616" s="20">
        <v>5.3452303045120678E-3</v>
      </c>
      <c r="L616" s="55">
        <v>8.2666080928767878E-3</v>
      </c>
    </row>
    <row r="617" spans="1:12" x14ac:dyDescent="0.35">
      <c r="A617" s="19" t="str">
        <f>B603&amp;C617</f>
        <v>CONSUMO PER CAPITA (kg ó litros por individuo)Pates/Foie-gras Ing</v>
      </c>
      <c r="B617" s="19">
        <v>0</v>
      </c>
      <c r="C617" s="19" t="s">
        <v>179</v>
      </c>
      <c r="D617" s="20">
        <v>4.4433514955788763E-4</v>
      </c>
      <c r="E617" s="20">
        <v>9.8173671229776806E-4</v>
      </c>
      <c r="F617" s="20">
        <v>9.5866958369291745E-4</v>
      </c>
      <c r="G617" s="20">
        <v>8.0153187234104539E-4</v>
      </c>
      <c r="H617" s="20">
        <v>1.3339060600719354E-3</v>
      </c>
      <c r="I617" s="20">
        <v>8.6442555900902867E-4</v>
      </c>
      <c r="J617" s="20">
        <v>8.3898548937852641E-4</v>
      </c>
      <c r="K617" s="20">
        <v>6.6350111074864934E-4</v>
      </c>
      <c r="L617" s="55">
        <v>1.098297940726477E-3</v>
      </c>
    </row>
    <row r="618" spans="1:12" x14ac:dyDescent="0.35">
      <c r="A618" s="19" t="str">
        <f>B603&amp;C618</f>
        <v>CONSUMO PER CAPITA (kg ó litros por individuo)Rto carn.transf.Ing</v>
      </c>
      <c r="B618" s="19">
        <v>0</v>
      </c>
      <c r="C618" s="19" t="s">
        <v>180</v>
      </c>
      <c r="D618" s="20">
        <v>0.14217720629197411</v>
      </c>
      <c r="E618" s="20">
        <v>0.20478857475029838</v>
      </c>
      <c r="F618" s="20">
        <v>0.15413179656829543</v>
      </c>
      <c r="G618" s="20">
        <v>0.15483757915456944</v>
      </c>
      <c r="H618" s="20">
        <v>0.15012572520537096</v>
      </c>
      <c r="I618" s="20">
        <v>0.20034683304993367</v>
      </c>
      <c r="J618" s="20">
        <v>0.14455638502605203</v>
      </c>
      <c r="K618" s="20">
        <v>0.13571369535580874</v>
      </c>
      <c r="L618" s="55">
        <v>0.13598911833750527</v>
      </c>
    </row>
    <row r="619" spans="1:12" x14ac:dyDescent="0.35">
      <c r="A619" s="19" t="str">
        <f>B603&amp;C619</f>
        <v>CONSUMO PER CAPITA (kg ó litros por individuo).T.Pescados/Marisc.Ing</v>
      </c>
      <c r="B619" s="19">
        <v>0</v>
      </c>
      <c r="C619" s="19" t="s">
        <v>181</v>
      </c>
      <c r="D619" s="20">
        <v>1.0397794105334337</v>
      </c>
      <c r="E619" s="20">
        <v>1.714241534669251</v>
      </c>
      <c r="F619" s="20">
        <v>0.91833065995089747</v>
      </c>
      <c r="G619" s="20">
        <v>0.85074977677190389</v>
      </c>
      <c r="H619" s="20">
        <v>1.0778796537454685</v>
      </c>
      <c r="I619" s="20">
        <v>1.4568748747133831</v>
      </c>
      <c r="J619" s="20">
        <v>0.85577712294344987</v>
      </c>
      <c r="K619" s="20">
        <v>0.87894942890110617</v>
      </c>
      <c r="L619" s="55">
        <v>1.009506270431316</v>
      </c>
    </row>
    <row r="620" spans="1:12" x14ac:dyDescent="0.35">
      <c r="A620" s="19" t="str">
        <f>B603&amp;C620</f>
        <v>CONSUMO PER CAPITA (kg ó litros por individuo)Pescados Ing.</v>
      </c>
      <c r="B620" s="19">
        <v>0</v>
      </c>
      <c r="C620" s="19" t="s">
        <v>137</v>
      </c>
      <c r="D620" s="20">
        <v>0.4167917814978096</v>
      </c>
      <c r="E620" s="20">
        <v>0.62705406143640674</v>
      </c>
      <c r="F620" s="20">
        <v>0.39155056519683601</v>
      </c>
      <c r="G620" s="20">
        <v>0.35999406970394371</v>
      </c>
      <c r="H620" s="20">
        <v>0.43365590915129582</v>
      </c>
      <c r="I620" s="20">
        <v>0.56835805789073313</v>
      </c>
      <c r="J620" s="20">
        <v>0.36015627185445759</v>
      </c>
      <c r="K620" s="20">
        <v>0.31069099133890621</v>
      </c>
      <c r="L620" s="55">
        <v>0.39786715190078864</v>
      </c>
    </row>
    <row r="621" spans="1:12" x14ac:dyDescent="0.35">
      <c r="A621" s="19" t="str">
        <f>B603&amp;C621</f>
        <v>CONSUMO PER CAPITA (kg ó litros por individuo)Merluza/Pescadil.Ing</v>
      </c>
      <c r="B621" s="19">
        <v>0</v>
      </c>
      <c r="C621" s="19" t="s">
        <v>182</v>
      </c>
      <c r="D621" s="20">
        <v>1.4013093533939912E-2</v>
      </c>
      <c r="E621" s="20">
        <v>1.5273184674991495E-2</v>
      </c>
      <c r="F621" s="20">
        <v>1.7452339365472167E-2</v>
      </c>
      <c r="G621" s="20">
        <v>1.4868246548981329E-2</v>
      </c>
      <c r="H621" s="20">
        <v>1.7539500237630946E-2</v>
      </c>
      <c r="I621" s="20">
        <v>1.944880659203806E-2</v>
      </c>
      <c r="J621" s="20">
        <v>1.580126943108159E-2</v>
      </c>
      <c r="K621" s="20">
        <v>1.4433520374057799E-2</v>
      </c>
      <c r="L621" s="55">
        <v>1.5305483105615567E-2</v>
      </c>
    </row>
    <row r="622" spans="1:12" x14ac:dyDescent="0.35">
      <c r="A622" s="19" t="str">
        <f>B603&amp;C622</f>
        <v>CONSUMO PER CAPITA (kg ó litros por individuo)Boquerones Ing.</v>
      </c>
      <c r="B622" s="19">
        <v>0</v>
      </c>
      <c r="C622" s="19" t="s">
        <v>138</v>
      </c>
      <c r="D622" s="20">
        <v>1.382343055500251E-2</v>
      </c>
      <c r="E622" s="20">
        <v>1.8743311437581872E-2</v>
      </c>
      <c r="F622" s="20">
        <v>1.3768090074254249E-2</v>
      </c>
      <c r="G622" s="20">
        <v>9.8837151341380214E-3</v>
      </c>
      <c r="H622" s="20">
        <v>1.6499128436480964E-2</v>
      </c>
      <c r="I622" s="20">
        <v>2.1847289653612642E-2</v>
      </c>
      <c r="J622" s="20">
        <v>1.1344746500617864E-2</v>
      </c>
      <c r="K622" s="20">
        <v>1.0749769290645372E-2</v>
      </c>
      <c r="L622" s="55">
        <v>1.5609238420971434E-2</v>
      </c>
    </row>
    <row r="623" spans="1:12" x14ac:dyDescent="0.35">
      <c r="A623" s="19" t="str">
        <f>B603&amp;C623</f>
        <v>CONSUMO PER CAPITA (kg ó litros por individuo)Sardinas Ing.</v>
      </c>
      <c r="B623" s="19">
        <v>0</v>
      </c>
      <c r="C623" s="19" t="s">
        <v>139</v>
      </c>
      <c r="D623" s="20">
        <v>1.1670323295014872E-2</v>
      </c>
      <c r="E623" s="20">
        <v>3.3274940022898832E-2</v>
      </c>
      <c r="F623" s="20">
        <v>7.3918762873900314E-3</v>
      </c>
      <c r="G623" s="20">
        <v>3.2227254037715371E-3</v>
      </c>
      <c r="H623" s="20">
        <v>8.8087843049545946E-3</v>
      </c>
      <c r="I623" s="20">
        <v>3.0313122755249885E-2</v>
      </c>
      <c r="J623" s="20">
        <v>3.9753031389512987E-3</v>
      </c>
      <c r="K623" s="20">
        <v>5.9694662521710519E-3</v>
      </c>
      <c r="L623" s="55">
        <v>1.4444463207561219E-2</v>
      </c>
    </row>
    <row r="624" spans="1:12" x14ac:dyDescent="0.35">
      <c r="A624" s="19" t="str">
        <f>B603&amp;C624</f>
        <v>CONSUMO PER CAPITA (kg ó litros por individuo)Rape Ing.</v>
      </c>
      <c r="B624" s="19">
        <v>0</v>
      </c>
      <c r="C624" s="19" t="s">
        <v>140</v>
      </c>
      <c r="D624" s="20">
        <v>3.8120291998402366E-3</v>
      </c>
      <c r="E624" s="20">
        <v>3.5727638790893968E-3</v>
      </c>
      <c r="F624" s="20">
        <v>2.9417955531564383E-3</v>
      </c>
      <c r="G624" s="20">
        <v>3.5240516392482943E-3</v>
      </c>
      <c r="H624" s="20">
        <v>3.4426760571905773E-3</v>
      </c>
      <c r="I624" s="20">
        <v>4.8419281041619305E-3</v>
      </c>
      <c r="J624" s="20">
        <v>3.7679297745947999E-3</v>
      </c>
      <c r="K624" s="20">
        <v>5.1538503916202429E-3</v>
      </c>
      <c r="L624" s="55">
        <v>4.9607744317048397E-3</v>
      </c>
    </row>
    <row r="625" spans="1:12" x14ac:dyDescent="0.35">
      <c r="A625" s="19" t="str">
        <f>B603&amp;C625</f>
        <v>CONSUMO PER CAPITA (kg ó litros por individuo)Dorada Ing.</v>
      </c>
      <c r="B625" s="19">
        <v>0</v>
      </c>
      <c r="C625" s="19" t="s">
        <v>141</v>
      </c>
      <c r="D625" s="20">
        <v>1.3570148417422385E-2</v>
      </c>
      <c r="E625" s="20">
        <v>1.504505109369118E-2</v>
      </c>
      <c r="F625" s="20">
        <v>1.1725452317485015E-2</v>
      </c>
      <c r="G625" s="20">
        <v>8.6227474464352569E-3</v>
      </c>
      <c r="H625" s="20">
        <v>6.8862258260577233E-3</v>
      </c>
      <c r="I625" s="20">
        <v>1.5872176995098634E-2</v>
      </c>
      <c r="J625" s="20">
        <v>1.2981331806444904E-2</v>
      </c>
      <c r="K625" s="20">
        <v>1.1225383329153519E-2</v>
      </c>
      <c r="L625" s="55">
        <v>7.9917345133566457E-3</v>
      </c>
    </row>
    <row r="626" spans="1:12" x14ac:dyDescent="0.35">
      <c r="A626" s="19" t="str">
        <f>B603&amp;C626</f>
        <v>CONSUMO PER CAPITA (kg ó litros por individuo)Salmon Ing.</v>
      </c>
      <c r="B626" s="19">
        <v>0</v>
      </c>
      <c r="C626" s="19" t="s">
        <v>142</v>
      </c>
      <c r="D626" s="20">
        <v>3.1249053682861714E-2</v>
      </c>
      <c r="E626" s="20">
        <v>4.6722733355734798E-2</v>
      </c>
      <c r="F626" s="20">
        <v>4.7271525641944666E-2</v>
      </c>
      <c r="G626" s="20">
        <v>4.3332634122575195E-2</v>
      </c>
      <c r="H626" s="20">
        <v>5.0065668131899277E-2</v>
      </c>
      <c r="I626" s="20">
        <v>4.6890717244284716E-2</v>
      </c>
      <c r="J626" s="20">
        <v>3.705014196083363E-2</v>
      </c>
      <c r="K626" s="20">
        <v>3.7498067698476273E-2</v>
      </c>
      <c r="L626" s="55">
        <v>4.5019387602457238E-2</v>
      </c>
    </row>
    <row r="627" spans="1:12" x14ac:dyDescent="0.35">
      <c r="A627" s="19" t="str">
        <f>B603&amp;C627</f>
        <v>CONSUMO PER CAPITA (kg ó litros por individuo)Atun Fresco Ing.</v>
      </c>
      <c r="B627" s="19">
        <v>0</v>
      </c>
      <c r="C627" s="19" t="s">
        <v>143</v>
      </c>
      <c r="D627" s="20">
        <v>2.8490193500306592E-2</v>
      </c>
      <c r="E627" s="20">
        <v>3.374355235255206E-2</v>
      </c>
      <c r="F627" s="20">
        <v>2.8372873811234597E-2</v>
      </c>
      <c r="G627" s="20">
        <v>3.0614002917092976E-2</v>
      </c>
      <c r="H627" s="20">
        <v>2.2752757097392402E-2</v>
      </c>
      <c r="I627" s="20">
        <v>3.2359939105597424E-2</v>
      </c>
      <c r="J627" s="20">
        <v>2.2946783718159915E-2</v>
      </c>
      <c r="K627" s="20">
        <v>1.6728994720403154E-2</v>
      </c>
      <c r="L627" s="55">
        <v>3.008303606470281E-2</v>
      </c>
    </row>
    <row r="628" spans="1:12" x14ac:dyDescent="0.35">
      <c r="A628" s="19" t="str">
        <f>B603&amp;C628</f>
        <v>CONSUMO PER CAPITA (kg ó litros por individuo)Resto pescados Ing.</v>
      </c>
      <c r="B628" s="19">
        <v>0</v>
      </c>
      <c r="C628" s="19" t="s">
        <v>144</v>
      </c>
      <c r="D628" s="20">
        <v>0.30016360761691285</v>
      </c>
      <c r="E628" s="20">
        <v>0.46067857365426662</v>
      </c>
      <c r="F628" s="20">
        <v>0.26262669436121816</v>
      </c>
      <c r="G628" s="20">
        <v>0.24592590104236772</v>
      </c>
      <c r="H628" s="20">
        <v>0.3076613903054411</v>
      </c>
      <c r="I628" s="20">
        <v>0.39678379465064295</v>
      </c>
      <c r="J628" s="20">
        <v>0.25228882667600083</v>
      </c>
      <c r="K628" s="20">
        <v>0.20893192395685004</v>
      </c>
      <c r="L628" s="55">
        <v>0.26445309896639041</v>
      </c>
    </row>
    <row r="629" spans="1:12" x14ac:dyDescent="0.35">
      <c r="A629" s="19" t="str">
        <f>B603&amp;C629</f>
        <v>CONSUMO PER CAPITA (kg ó litros por individuo)Mariscos Ing.</v>
      </c>
      <c r="B629" s="19">
        <v>0</v>
      </c>
      <c r="C629" s="19" t="s">
        <v>145</v>
      </c>
      <c r="D629" s="20">
        <v>0.62298772398678315</v>
      </c>
      <c r="E629" s="20">
        <v>1.0871876557122337</v>
      </c>
      <c r="F629" s="20">
        <v>0.52677971732170037</v>
      </c>
      <c r="G629" s="20">
        <v>0.49075599313252616</v>
      </c>
      <c r="H629" s="20">
        <v>0.64422394015663786</v>
      </c>
      <c r="I629" s="20">
        <v>0.88851687408058666</v>
      </c>
      <c r="J629" s="20">
        <v>0.49562065311784875</v>
      </c>
      <c r="K629" s="20">
        <v>0.56825872702751234</v>
      </c>
      <c r="L629" s="55">
        <v>0.61163878411871309</v>
      </c>
    </row>
    <row r="630" spans="1:12" x14ac:dyDescent="0.35">
      <c r="A630" s="19" t="str">
        <f>B603&amp;C630</f>
        <v>CONSUMO PER CAPITA (kg ó litros por individuo)Calamares Ing.</v>
      </c>
      <c r="B630" s="19">
        <v>0</v>
      </c>
      <c r="C630" s="19" t="s">
        <v>146</v>
      </c>
      <c r="D630" s="20">
        <v>0.13984636311592355</v>
      </c>
      <c r="E630" s="20">
        <v>0.2370907499128693</v>
      </c>
      <c r="F630" s="20">
        <v>0.11284099937638202</v>
      </c>
      <c r="G630" s="20">
        <v>0.10567093584452655</v>
      </c>
      <c r="H630" s="20">
        <v>0.131455178098904</v>
      </c>
      <c r="I630" s="20">
        <v>0.19596220969230935</v>
      </c>
      <c r="J630" s="20">
        <v>0.10824308521375771</v>
      </c>
      <c r="K630" s="20">
        <v>0.11981765083106334</v>
      </c>
      <c r="L630" s="55">
        <v>0.13210609739597615</v>
      </c>
    </row>
    <row r="631" spans="1:12" x14ac:dyDescent="0.35">
      <c r="A631" s="19" t="str">
        <f>B603&amp;C631</f>
        <v>CONSUMO PER CAPITA (kg ó litros por individuo)Pulpo/sepia Ing.</v>
      </c>
      <c r="B631" s="19">
        <v>0</v>
      </c>
      <c r="C631" s="19" t="s">
        <v>147</v>
      </c>
      <c r="D631" s="20">
        <v>0.13830017540244308</v>
      </c>
      <c r="E631" s="20">
        <v>0.23322638321225561</v>
      </c>
      <c r="F631" s="20">
        <v>0.10450221951029783</v>
      </c>
      <c r="G631" s="20">
        <v>0.10826086004096878</v>
      </c>
      <c r="H631" s="20">
        <v>0.13220425285754445</v>
      </c>
      <c r="I631" s="20">
        <v>0.17679066023414702</v>
      </c>
      <c r="J631" s="20">
        <v>9.3237861639302796E-2</v>
      </c>
      <c r="K631" s="20">
        <v>0.12660200756355286</v>
      </c>
      <c r="L631" s="55">
        <v>0.14235708729541835</v>
      </c>
    </row>
    <row r="632" spans="1:12" x14ac:dyDescent="0.35">
      <c r="A632" s="19" t="str">
        <f>B603&amp;C632</f>
        <v>CONSUMO PER CAPITA (kg ó litros por individuo)Langostinos/Gamb.Ing</v>
      </c>
      <c r="B632" s="19">
        <v>0</v>
      </c>
      <c r="C632" s="19" t="s">
        <v>183</v>
      </c>
      <c r="D632" s="20">
        <v>0.16980112830960703</v>
      </c>
      <c r="E632" s="20">
        <v>0.29643699221280673</v>
      </c>
      <c r="F632" s="20">
        <v>0.15282969202395208</v>
      </c>
      <c r="G632" s="20">
        <v>0.13600261709469183</v>
      </c>
      <c r="H632" s="20">
        <v>0.18724829378688349</v>
      </c>
      <c r="I632" s="20">
        <v>0.24363781663292391</v>
      </c>
      <c r="J632" s="20">
        <v>0.14658301528508152</v>
      </c>
      <c r="K632" s="20">
        <v>0.14516365450822111</v>
      </c>
      <c r="L632" s="55">
        <v>0.15997753942972762</v>
      </c>
    </row>
    <row r="633" spans="1:12" x14ac:dyDescent="0.35">
      <c r="A633" s="19" t="str">
        <f>B603&amp;C633</f>
        <v>CONSUMO PER CAPITA (kg ó litros por individuo)Otros mariscos Ing.</v>
      </c>
      <c r="B633" s="19">
        <v>0</v>
      </c>
      <c r="C633" s="19" t="s">
        <v>148</v>
      </c>
      <c r="D633" s="20">
        <v>0.17504007354325909</v>
      </c>
      <c r="E633" s="20">
        <v>0.32043376803720514</v>
      </c>
      <c r="F633" s="20">
        <v>0.15660681313184838</v>
      </c>
      <c r="G633" s="20">
        <v>0.14082146294727951</v>
      </c>
      <c r="H633" s="20">
        <v>0.19331608797185343</v>
      </c>
      <c r="I633" s="20">
        <v>0.27212610114770142</v>
      </c>
      <c r="J633" s="20">
        <v>0.14755682233116776</v>
      </c>
      <c r="K633" s="20">
        <v>0.17667523804422866</v>
      </c>
      <c r="L633" s="55">
        <v>0.1771982961482502</v>
      </c>
    </row>
    <row r="634" spans="1:12" x14ac:dyDescent="0.35">
      <c r="A634" s="19" t="str">
        <f>B603&amp;C634</f>
        <v>CONSUMO PER CAPITA (kg ó litros por individuo).Derivados lacteos Ing</v>
      </c>
      <c r="B634" s="19">
        <v>0</v>
      </c>
      <c r="C634" s="19" t="s">
        <v>184</v>
      </c>
      <c r="D634" s="20">
        <v>0.52507499888865106</v>
      </c>
      <c r="E634" s="20">
        <v>0.77454529042503917</v>
      </c>
      <c r="F634" s="20">
        <v>0.59915389610476288</v>
      </c>
      <c r="G634" s="20">
        <v>0.55630538861865375</v>
      </c>
      <c r="H634" s="20">
        <v>0.54690370131926547</v>
      </c>
      <c r="I634" s="20">
        <v>0.7676549292787862</v>
      </c>
      <c r="J634" s="20">
        <v>0.59570809205677322</v>
      </c>
      <c r="K634" s="20">
        <v>0.53997664827596636</v>
      </c>
      <c r="L634" s="55">
        <v>0.52168715257524723</v>
      </c>
    </row>
    <row r="635" spans="1:12" x14ac:dyDescent="0.35">
      <c r="A635" s="19" t="str">
        <f>B603&amp;C635</f>
        <v>CONSUMO PER CAPITA (kg ó litros por individuo)Mantequilla Ing.</v>
      </c>
      <c r="B635" s="19">
        <v>0</v>
      </c>
      <c r="C635" s="19" t="s">
        <v>149</v>
      </c>
      <c r="D635" s="20">
        <v>4.248193341460196E-3</v>
      </c>
      <c r="E635" s="20">
        <v>6.5321833560322414E-3</v>
      </c>
      <c r="F635" s="20">
        <v>4.5098412787072913E-3</v>
      </c>
      <c r="G635" s="20">
        <v>4.8535636531631251E-3</v>
      </c>
      <c r="H635" s="20">
        <v>5.4611240856520865E-3</v>
      </c>
      <c r="I635" s="20">
        <v>8.4812883500866749E-3</v>
      </c>
      <c r="J635" s="20">
        <v>5.2235508516607848E-3</v>
      </c>
      <c r="K635" s="20">
        <v>5.1498331683269213E-3</v>
      </c>
      <c r="L635" s="55">
        <v>4.2618547888600648E-3</v>
      </c>
    </row>
    <row r="636" spans="1:12" x14ac:dyDescent="0.35">
      <c r="A636" s="19" t="str">
        <f>B603&amp;C636</f>
        <v>CONSUMO PER CAPITA (kg ó litros por individuo)Postres Ing.</v>
      </c>
      <c r="B636" s="19">
        <v>0</v>
      </c>
      <c r="C636" s="19" t="s">
        <v>150</v>
      </c>
      <c r="D636" s="20">
        <v>0.19361943122490843</v>
      </c>
      <c r="E636" s="20">
        <v>0.2767123803364353</v>
      </c>
      <c r="F636" s="20">
        <v>0.23753433150513861</v>
      </c>
      <c r="G636" s="20">
        <v>0.2098572065662393</v>
      </c>
      <c r="H636" s="20">
        <v>0.17924767881448173</v>
      </c>
      <c r="I636" s="20">
        <v>0.25657489821892476</v>
      </c>
      <c r="J636" s="20">
        <v>0.22715797432033291</v>
      </c>
      <c r="K636" s="20">
        <v>0.20558427717109864</v>
      </c>
      <c r="L636" s="55">
        <v>0.17578081537083415</v>
      </c>
    </row>
    <row r="637" spans="1:12" x14ac:dyDescent="0.35">
      <c r="A637" s="19" t="str">
        <f>B603&amp;C637</f>
        <v>CONSUMO PER CAPITA (kg ó litros por individuo)Yogures Ing.</v>
      </c>
      <c r="B637" s="19">
        <v>0</v>
      </c>
      <c r="C637" s="19" t="s">
        <v>185</v>
      </c>
      <c r="D637" s="20">
        <v>3.3876382688902681E-2</v>
      </c>
      <c r="E637" s="20">
        <v>3.6598818504320535E-2</v>
      </c>
      <c r="F637" s="20">
        <v>2.8209824497402912E-2</v>
      </c>
      <c r="G637" s="20">
        <v>2.2122410974124204E-2</v>
      </c>
      <c r="H637" s="20">
        <v>4.4139987655072009E-2</v>
      </c>
      <c r="I637" s="20">
        <v>5.877610932184521E-2</v>
      </c>
      <c r="J637" s="20">
        <v>3.7276947356388118E-2</v>
      </c>
      <c r="K637" s="20">
        <v>2.6702942678985986E-2</v>
      </c>
      <c r="L637" s="55">
        <v>3.7411108304446127E-2</v>
      </c>
    </row>
    <row r="638" spans="1:12" x14ac:dyDescent="0.35">
      <c r="A638" s="19" t="str">
        <f>B603&amp;C638</f>
        <v>CONSUMO PER CAPITA (kg ó litros por individuo)Queso Ing.</v>
      </c>
      <c r="B638" s="19">
        <v>0</v>
      </c>
      <c r="C638" s="19" t="s">
        <v>151</v>
      </c>
      <c r="D638" s="20">
        <v>0.29333106742632231</v>
      </c>
      <c r="E638" s="20">
        <v>0.45470182443413998</v>
      </c>
      <c r="F638" s="20">
        <v>0.32889992980197991</v>
      </c>
      <c r="G638" s="20">
        <v>0.31947212902748046</v>
      </c>
      <c r="H638" s="20">
        <v>0.31805471821714865</v>
      </c>
      <c r="I638" s="20">
        <v>0.44382219710774778</v>
      </c>
      <c r="J638" s="20">
        <v>0.32604945358548321</v>
      </c>
      <c r="K638" s="20">
        <v>0.30253977954552108</v>
      </c>
      <c r="L638" s="55">
        <v>0.30423294200473672</v>
      </c>
    </row>
    <row r="639" spans="1:12" x14ac:dyDescent="0.35">
      <c r="A639" s="19" t="str">
        <f>B603&amp;C639</f>
        <v>CONSUMO PER CAPITA (kg ó litros por individuo).Fruta Ing.</v>
      </c>
      <c r="B639" s="19">
        <v>0</v>
      </c>
      <c r="C639" s="19" t="s">
        <v>152</v>
      </c>
      <c r="D639" s="20">
        <v>0.12250001011827494</v>
      </c>
      <c r="E639" s="20">
        <v>0.16964795166900809</v>
      </c>
      <c r="F639" s="20">
        <v>0.12061818333302272</v>
      </c>
      <c r="G639" s="20">
        <v>9.1144562082837458E-2</v>
      </c>
      <c r="H639" s="20">
        <v>0.14016219418312487</v>
      </c>
      <c r="I639" s="20">
        <v>0.18842421796472297</v>
      </c>
      <c r="J639" s="20">
        <v>8.0875669545531215E-2</v>
      </c>
      <c r="K639" s="20">
        <v>0.10097948389324694</v>
      </c>
      <c r="L639" s="55">
        <v>0.10627152854407473</v>
      </c>
    </row>
    <row r="640" spans="1:12" x14ac:dyDescent="0.35">
      <c r="A640" s="19" t="str">
        <f>B603&amp;C640</f>
        <v>CONSUMO PER CAPITA (kg ó litros por individuo)Fruta Fresca Ing</v>
      </c>
      <c r="B640" s="19">
        <v>0</v>
      </c>
      <c r="C640" s="19" t="s">
        <v>153</v>
      </c>
      <c r="D640" s="20">
        <v>0.1180883749550406</v>
      </c>
      <c r="E640" s="20">
        <v>0.16140943950139425</v>
      </c>
      <c r="F640" s="20">
        <v>0.11333404671496008</v>
      </c>
      <c r="G640" s="20">
        <v>8.407533613221535E-2</v>
      </c>
      <c r="H640" s="20">
        <v>0.13349933195972688</v>
      </c>
      <c r="I640" s="20">
        <v>0.1788573441721773</v>
      </c>
      <c r="J640" s="20">
        <v>7.4624081599617351E-2</v>
      </c>
      <c r="K640" s="20">
        <v>9.4599149617840786E-2</v>
      </c>
      <c r="L640" s="55">
        <v>0.1013336264218051</v>
      </c>
    </row>
    <row r="641" spans="1:12" x14ac:dyDescent="0.35">
      <c r="A641" s="19" t="str">
        <f>B603&amp;C641</f>
        <v>CONSUMO PER CAPITA (kg ó litros por individuo)Manzana Ing.</v>
      </c>
      <c r="B641" s="19">
        <v>0</v>
      </c>
      <c r="C641" s="19" t="s">
        <v>154</v>
      </c>
      <c r="D641" s="20">
        <v>1.3063689032660876E-2</v>
      </c>
      <c r="E641" s="20">
        <v>2.5449286286176574E-2</v>
      </c>
      <c r="F641" s="20">
        <v>1.87533329367418E-2</v>
      </c>
      <c r="G641" s="20">
        <v>1.5089391188612663E-2</v>
      </c>
      <c r="H641" s="20">
        <v>2.4683884059740518E-2</v>
      </c>
      <c r="I641" s="20">
        <v>1.5573783593022398E-2</v>
      </c>
      <c r="J641" s="20">
        <v>1.2803519424889467E-2</v>
      </c>
      <c r="K641" s="20">
        <v>6.2096122933749968E-3</v>
      </c>
      <c r="L641" s="55">
        <v>1.1908970764244266E-2</v>
      </c>
    </row>
    <row r="642" spans="1:12" x14ac:dyDescent="0.35">
      <c r="A642" s="19" t="str">
        <f>B603&amp;C642</f>
        <v>CONSUMO PER CAPITA (kg ó litros por individuo)Platano Ing.</v>
      </c>
      <c r="B642" s="19">
        <v>0</v>
      </c>
      <c r="C642" s="19" t="s">
        <v>155</v>
      </c>
      <c r="D642" s="20">
        <v>9.0230575589774105E-3</v>
      </c>
      <c r="E642" s="20">
        <v>1.252479600847255E-2</v>
      </c>
      <c r="F642" s="20">
        <v>9.1678160805675549E-3</v>
      </c>
      <c r="G642" s="20">
        <v>3.946727166266685E-3</v>
      </c>
      <c r="H642" s="20">
        <v>1.1666393058920914E-2</v>
      </c>
      <c r="I642" s="20">
        <v>1.3689296189230517E-2</v>
      </c>
      <c r="J642" s="20">
        <v>8.6195409324390376E-3</v>
      </c>
      <c r="K642" s="20">
        <v>1.1545894071228836E-2</v>
      </c>
      <c r="L642" s="55">
        <v>1.0186357398544652E-2</v>
      </c>
    </row>
    <row r="643" spans="1:12" x14ac:dyDescent="0.35">
      <c r="A643" s="19" t="str">
        <f>B603&amp;C643</f>
        <v>CONSUMO PER CAPITA (kg ó litros por individuo)Naranja/Mandarina In</v>
      </c>
      <c r="B643" s="19">
        <v>0</v>
      </c>
      <c r="C643" s="19" t="s">
        <v>186</v>
      </c>
      <c r="D643" s="20">
        <v>1.1595059638522915E-2</v>
      </c>
      <c r="E643" s="20">
        <v>9.1388579109563071E-3</v>
      </c>
      <c r="F643" s="20">
        <v>1.547907869783211E-2</v>
      </c>
      <c r="G643" s="20">
        <v>1.8492262498311207E-2</v>
      </c>
      <c r="H643" s="20">
        <v>2.4344429156483122E-2</v>
      </c>
      <c r="I643" s="20">
        <v>1.2419020206755747E-2</v>
      </c>
      <c r="J643" s="20">
        <v>1.086227358680362E-2</v>
      </c>
      <c r="K643" s="20">
        <v>2.4608610296802429E-2</v>
      </c>
      <c r="L643" s="55">
        <v>1.3114133608972147E-2</v>
      </c>
    </row>
    <row r="644" spans="1:12" x14ac:dyDescent="0.35">
      <c r="A644" s="19" t="str">
        <f>B603&amp;C644</f>
        <v>CONSUMO PER CAPITA (kg ó litros por individuo)Melon/sandia Ing.</v>
      </c>
      <c r="B644" s="19">
        <v>0</v>
      </c>
      <c r="C644" s="19" t="s">
        <v>156</v>
      </c>
      <c r="D644" s="20">
        <v>7.4726091237364463E-3</v>
      </c>
      <c r="E644" s="20">
        <v>4.6816600922015728E-2</v>
      </c>
      <c r="F644" s="20">
        <v>1.1076204974989658E-2</v>
      </c>
      <c r="G644" s="20">
        <v>2.5055250852260517E-3</v>
      </c>
      <c r="H644" s="20">
        <v>1.3333763335941412E-2</v>
      </c>
      <c r="I644" s="20">
        <v>5.3693863261139625E-2</v>
      </c>
      <c r="J644" s="20">
        <v>3.7633851151638417E-3</v>
      </c>
      <c r="K644" s="20">
        <v>3.867923955926719E-3</v>
      </c>
      <c r="L644" s="55">
        <v>1.4400095950237328E-2</v>
      </c>
    </row>
    <row r="645" spans="1:12" x14ac:dyDescent="0.35">
      <c r="A645" s="19" t="str">
        <f>B603&amp;C645</f>
        <v>CONSUMO PER CAPITA (kg ó litros por individuo)Fresa/freson Ing.</v>
      </c>
      <c r="B645" s="19">
        <v>0</v>
      </c>
      <c r="C645" s="19" t="s">
        <v>157</v>
      </c>
      <c r="D645" s="20">
        <v>1.632245784540055E-2</v>
      </c>
      <c r="E645" s="20">
        <v>5.6532172399591189E-3</v>
      </c>
      <c r="F645" s="20">
        <v>2.0517690325124972E-3</v>
      </c>
      <c r="G645" s="20">
        <v>8.5239692776724312E-3</v>
      </c>
      <c r="H645" s="20">
        <v>1.5095012751956188E-2</v>
      </c>
      <c r="I645" s="20">
        <v>4.9604909095993729E-3</v>
      </c>
      <c r="J645" s="20">
        <v>1.3138340229118671E-3</v>
      </c>
      <c r="K645" s="20">
        <v>9.4577847084945047E-3</v>
      </c>
      <c r="L645" s="55">
        <v>1.3898364384484373E-2</v>
      </c>
    </row>
    <row r="646" spans="1:12" x14ac:dyDescent="0.35">
      <c r="A646" s="19" t="str">
        <f>B603&amp;C646</f>
        <v>CONSUMO PER CAPITA (kg ó litros por individuo)Pina Ing.</v>
      </c>
      <c r="B646" s="19">
        <v>0</v>
      </c>
      <c r="C646" s="19" t="s">
        <v>187</v>
      </c>
      <c r="D646" s="20">
        <v>1.6084201122401137E-2</v>
      </c>
      <c r="E646" s="20">
        <v>2.0735838201486723E-2</v>
      </c>
      <c r="F646" s="20">
        <v>1.5380527120414135E-2</v>
      </c>
      <c r="G646" s="20">
        <v>1.3960547653882471E-2</v>
      </c>
      <c r="H646" s="20">
        <v>1.2505213316931775E-2</v>
      </c>
      <c r="I646" s="20">
        <v>1.565516376098048E-2</v>
      </c>
      <c r="J646" s="20">
        <v>1.2853829165357933E-2</v>
      </c>
      <c r="K646" s="20">
        <v>1.0307150019641956E-2</v>
      </c>
      <c r="L646" s="55">
        <v>1.2014385674856302E-2</v>
      </c>
    </row>
    <row r="647" spans="1:12" x14ac:dyDescent="0.35">
      <c r="A647" s="19" t="str">
        <f>B603&amp;C647</f>
        <v>CONSUMO PER CAPITA (kg ó litros por individuo)Resto frutas Ing.</v>
      </c>
      <c r="B647" s="19">
        <v>0</v>
      </c>
      <c r="C647" s="19" t="s">
        <v>158</v>
      </c>
      <c r="D647" s="20">
        <v>4.4527274894357059E-2</v>
      </c>
      <c r="E647" s="20">
        <v>4.1090862030583188E-2</v>
      </c>
      <c r="F647" s="20">
        <v>4.1425368379646027E-2</v>
      </c>
      <c r="G647" s="20">
        <v>2.1556936256128922E-2</v>
      </c>
      <c r="H647" s="20">
        <v>3.1870632873163829E-2</v>
      </c>
      <c r="I647" s="20">
        <v>6.2865694574775768E-2</v>
      </c>
      <c r="J647" s="20">
        <v>2.4407680134125493E-2</v>
      </c>
      <c r="K647" s="20">
        <v>2.8602147209683165E-2</v>
      </c>
      <c r="L647" s="55">
        <v>2.5811309158173396E-2</v>
      </c>
    </row>
    <row r="648" spans="1:12" x14ac:dyDescent="0.35">
      <c r="A648" s="19" t="str">
        <f>B603&amp;C648</f>
        <v>CONSUMO PER CAPITA (kg ó litros por individuo)Mermeladas Ing.</v>
      </c>
      <c r="B648" s="19">
        <v>0</v>
      </c>
      <c r="C648" s="19" t="s">
        <v>188</v>
      </c>
      <c r="D648" s="20">
        <v>4.4116495843617449E-3</v>
      </c>
      <c r="E648" s="20">
        <v>8.2385382167676734E-3</v>
      </c>
      <c r="F648" s="20">
        <v>7.2840913591493113E-3</v>
      </c>
      <c r="G648" s="20">
        <v>7.0691967868163758E-3</v>
      </c>
      <c r="H648" s="20">
        <v>6.6628606303344501E-3</v>
      </c>
      <c r="I648" s="20">
        <v>9.5669184492296073E-3</v>
      </c>
      <c r="J648" s="20">
        <v>6.2515636092654306E-3</v>
      </c>
      <c r="K648" s="20">
        <v>6.3803805781616502E-3</v>
      </c>
      <c r="L648" s="55">
        <v>4.9379293176439786E-3</v>
      </c>
    </row>
    <row r="649" spans="1:12" x14ac:dyDescent="0.35">
      <c r="A649" s="19" t="str">
        <f>B603&amp;C649</f>
        <v>CONSUMO PER CAPITA (kg ó litros por individuo).Hortalizas/Verdur.Ing</v>
      </c>
      <c r="B649" s="19">
        <v>0</v>
      </c>
      <c r="C649" s="19" t="s">
        <v>189</v>
      </c>
      <c r="D649" s="20">
        <v>2.782655781009082</v>
      </c>
      <c r="E649" s="20">
        <v>4.15921339730418</v>
      </c>
      <c r="F649" s="20">
        <v>2.8833321001534808</v>
      </c>
      <c r="G649" s="20">
        <v>2.7167926225480485</v>
      </c>
      <c r="H649" s="20">
        <v>2.9428293016981169</v>
      </c>
      <c r="I649" s="20">
        <v>3.9766548899228997</v>
      </c>
      <c r="J649" s="20">
        <v>2.8912463065816505</v>
      </c>
      <c r="K649" s="20">
        <v>2.6800556174015009</v>
      </c>
      <c r="L649" s="55">
        <v>2.8505895584306646</v>
      </c>
    </row>
    <row r="650" spans="1:12" x14ac:dyDescent="0.35">
      <c r="A650" s="19" t="str">
        <f>B603&amp;C650</f>
        <v>CONSUMO PER CAPITA (kg ó litros por individuo)Tomates Ing.</v>
      </c>
      <c r="B650" s="19">
        <v>0</v>
      </c>
      <c r="C650" s="19" t="s">
        <v>159</v>
      </c>
      <c r="D650" s="20">
        <v>0.24234835348599526</v>
      </c>
      <c r="E650" s="20">
        <v>0.36381986208323369</v>
      </c>
      <c r="F650" s="20">
        <v>0.21567605930490524</v>
      </c>
      <c r="G650" s="20">
        <v>0.21176260004766129</v>
      </c>
      <c r="H650" s="20">
        <v>0.22964958354846801</v>
      </c>
      <c r="I650" s="20">
        <v>0.33085377669264066</v>
      </c>
      <c r="J650" s="20">
        <v>0.2210364751912996</v>
      </c>
      <c r="K650" s="20">
        <v>0.21836927859268113</v>
      </c>
      <c r="L650" s="55">
        <v>0.22752882569161645</v>
      </c>
    </row>
    <row r="651" spans="1:12" x14ac:dyDescent="0.35">
      <c r="A651" s="19" t="str">
        <f>B603&amp;C651</f>
        <v>CONSUMO PER CAPITA (kg ó litros por individuo)Judías verdes Ing.</v>
      </c>
      <c r="B651" s="19">
        <v>0</v>
      </c>
      <c r="C651" s="19" t="s">
        <v>190</v>
      </c>
      <c r="D651" s="20">
        <v>1.7268495456277875E-2</v>
      </c>
      <c r="E651" s="20">
        <v>3.5297184104885602E-2</v>
      </c>
      <c r="F651" s="20">
        <v>2.3137611345065423E-2</v>
      </c>
      <c r="G651" s="20">
        <v>2.218613176314959E-2</v>
      </c>
      <c r="H651" s="20">
        <v>1.948923584136799E-2</v>
      </c>
      <c r="I651" s="20">
        <v>3.1147693445471549E-2</v>
      </c>
      <c r="J651" s="20">
        <v>1.5583028558909608E-2</v>
      </c>
      <c r="K651" s="20">
        <v>1.4840821782585152E-2</v>
      </c>
      <c r="L651" s="55">
        <v>1.7038244438011781E-2</v>
      </c>
    </row>
    <row r="652" spans="1:12" x14ac:dyDescent="0.35">
      <c r="A652" s="19" t="str">
        <f>B603&amp;C652</f>
        <v>CONSUMO PER CAPITA (kg ó litros por individuo)Patatas Ing.</v>
      </c>
      <c r="B652" s="19">
        <v>0</v>
      </c>
      <c r="C652" s="19" t="s">
        <v>160</v>
      </c>
      <c r="D652" s="20">
        <v>1.1438328398345203</v>
      </c>
      <c r="E652" s="20">
        <v>1.7440665580835117</v>
      </c>
      <c r="F652" s="20">
        <v>1.2149717076724529</v>
      </c>
      <c r="G652" s="20">
        <v>1.1666369194876085</v>
      </c>
      <c r="H652" s="20">
        <v>1.2878295634553107</v>
      </c>
      <c r="I652" s="20">
        <v>1.6880457602565964</v>
      </c>
      <c r="J652" s="20">
        <v>1.269266286005494</v>
      </c>
      <c r="K652" s="20">
        <v>1.1515834553029933</v>
      </c>
      <c r="L652" s="55">
        <v>1.2214372582256088</v>
      </c>
    </row>
    <row r="653" spans="1:12" x14ac:dyDescent="0.35">
      <c r="A653" s="19" t="str">
        <f>B603&amp;C653</f>
        <v>CONSUMO PER CAPITA (kg ó litros por individuo)Cebollas Ing.</v>
      </c>
      <c r="B653" s="19">
        <v>0</v>
      </c>
      <c r="C653" s="19" t="s">
        <v>161</v>
      </c>
      <c r="D653" s="20">
        <v>0.20963449418870098</v>
      </c>
      <c r="E653" s="20">
        <v>0.31353069404140926</v>
      </c>
      <c r="F653" s="20">
        <v>0.20062902369857813</v>
      </c>
      <c r="G653" s="20">
        <v>0.19596788987837244</v>
      </c>
      <c r="H653" s="20">
        <v>0.22142105664264153</v>
      </c>
      <c r="I653" s="20">
        <v>0.30961719339837285</v>
      </c>
      <c r="J653" s="20">
        <v>0.21320676946788569</v>
      </c>
      <c r="K653" s="20">
        <v>0.21977572868772885</v>
      </c>
      <c r="L653" s="55">
        <v>0.22817898033321934</v>
      </c>
    </row>
    <row r="654" spans="1:12" x14ac:dyDescent="0.35">
      <c r="A654" s="19" t="str">
        <f>B603&amp;C654</f>
        <v>CONSUMO PER CAPITA (kg ó litros por individuo)Pimientos Ing.</v>
      </c>
      <c r="B654" s="19">
        <v>0</v>
      </c>
      <c r="C654" s="19" t="s">
        <v>162</v>
      </c>
      <c r="D654" s="20">
        <v>0.18659527114557006</v>
      </c>
      <c r="E654" s="20">
        <v>0.30149425440408451</v>
      </c>
      <c r="F654" s="20">
        <v>0.17860587834724487</v>
      </c>
      <c r="G654" s="20">
        <v>0.17195124755890639</v>
      </c>
      <c r="H654" s="20">
        <v>0.17853936721440219</v>
      </c>
      <c r="I654" s="20">
        <v>0.27066970113463967</v>
      </c>
      <c r="J654" s="20">
        <v>0.15793167131542871</v>
      </c>
      <c r="K654" s="20">
        <v>0.16204289715863684</v>
      </c>
      <c r="L654" s="55">
        <v>0.19458836721530243</v>
      </c>
    </row>
    <row r="655" spans="1:12" x14ac:dyDescent="0.35">
      <c r="A655" s="19" t="str">
        <f>B603&amp;C655</f>
        <v>CONSUMO PER CAPITA (kg ó litros por individuo)Lechugas Ing.</v>
      </c>
      <c r="B655" s="19">
        <v>0</v>
      </c>
      <c r="C655" s="19" t="s">
        <v>163</v>
      </c>
      <c r="D655" s="20">
        <v>0.45170932378509587</v>
      </c>
      <c r="E655" s="20">
        <v>0.64925041449352683</v>
      </c>
      <c r="F655" s="20">
        <v>0.45349689646569108</v>
      </c>
      <c r="G655" s="20">
        <v>0.40297827560201444</v>
      </c>
      <c r="H655" s="20">
        <v>0.45966294511173034</v>
      </c>
      <c r="I655" s="20">
        <v>0.64906324834170248</v>
      </c>
      <c r="J655" s="20">
        <v>0.47483359675568487</v>
      </c>
      <c r="K655" s="20">
        <v>0.41384101682223301</v>
      </c>
      <c r="L655" s="55">
        <v>0.45311842433349681</v>
      </c>
    </row>
    <row r="656" spans="1:12" x14ac:dyDescent="0.35">
      <c r="A656" s="19" t="str">
        <f>B603&amp;C656</f>
        <v>CONSUMO PER CAPITA (kg ó litros por individuo)Setas Ing.</v>
      </c>
      <c r="B656" s="19">
        <v>0</v>
      </c>
      <c r="C656" s="19" t="s">
        <v>164</v>
      </c>
      <c r="D656" s="20">
        <v>0.12594188500949718</v>
      </c>
      <c r="E656" s="20">
        <v>0.1765391589345251</v>
      </c>
      <c r="F656" s="20">
        <v>0.15745805763983353</v>
      </c>
      <c r="G656" s="20">
        <v>0.12681762949667683</v>
      </c>
      <c r="H656" s="20">
        <v>0.12158411999208571</v>
      </c>
      <c r="I656" s="20">
        <v>0.16767504237720623</v>
      </c>
      <c r="J656" s="20">
        <v>0.10905639252923016</v>
      </c>
      <c r="K656" s="20">
        <v>0.12766407802557703</v>
      </c>
      <c r="L656" s="55">
        <v>0.11555722549727052</v>
      </c>
    </row>
    <row r="657" spans="1:12" x14ac:dyDescent="0.35">
      <c r="A657" s="19" t="str">
        <f>B603&amp;C657</f>
        <v>CONSUMO PER CAPITA (kg ó litros por individuo)Esparragos Ing.</v>
      </c>
      <c r="B657" s="19">
        <v>0</v>
      </c>
      <c r="C657" s="19" t="s">
        <v>165</v>
      </c>
      <c r="D657" s="20">
        <v>2.1645351083298941E-2</v>
      </c>
      <c r="E657" s="20">
        <v>3.7417628196695481E-2</v>
      </c>
      <c r="F657" s="20">
        <v>2.2022973535771869E-2</v>
      </c>
      <c r="G657" s="20">
        <v>1.8819813272867695E-2</v>
      </c>
      <c r="H657" s="20">
        <v>2.3092966551167507E-2</v>
      </c>
      <c r="I657" s="20">
        <v>2.8172928084813701E-2</v>
      </c>
      <c r="J657" s="20">
        <v>1.9778874428756501E-2</v>
      </c>
      <c r="K657" s="20">
        <v>1.6749182408627536E-2</v>
      </c>
      <c r="L657" s="55">
        <v>2.0830333280396362E-2</v>
      </c>
    </row>
    <row r="658" spans="1:12" x14ac:dyDescent="0.35">
      <c r="A658" s="19" t="str">
        <f>B603&amp;C658</f>
        <v>CONSUMO PER CAPITA (kg ó litros por individuo)Otras hortalizas Ing.</v>
      </c>
      <c r="B658" s="19">
        <v>0</v>
      </c>
      <c r="C658" s="19" t="s">
        <v>166</v>
      </c>
      <c r="D658" s="20">
        <v>0.38367945941211368</v>
      </c>
      <c r="E658" s="20">
        <v>0.53779852416491691</v>
      </c>
      <c r="F658" s="20">
        <v>0.41733339064983749</v>
      </c>
      <c r="G658" s="20">
        <v>0.39967231383285884</v>
      </c>
      <c r="H658" s="20">
        <v>0.4015599482543778</v>
      </c>
      <c r="I658" s="20">
        <v>0.50140938779944666</v>
      </c>
      <c r="J658" s="20">
        <v>0.41055326446443735</v>
      </c>
      <c r="K658" s="20">
        <v>0.35518853524936639</v>
      </c>
      <c r="L658" s="55">
        <v>0.37231194026545394</v>
      </c>
    </row>
    <row r="659" spans="1:12" x14ac:dyDescent="0.35">
      <c r="A659" s="19" t="str">
        <f>B603&amp;C659</f>
        <v>CONSUMO PER CAPITA (kg ó litros por individuo).Aceite alino Ing.</v>
      </c>
      <c r="B659" s="19">
        <v>0</v>
      </c>
      <c r="C659" s="19" t="s">
        <v>191</v>
      </c>
      <c r="D659" s="20">
        <v>1.4275379020207056E-2</v>
      </c>
      <c r="E659" s="20">
        <v>1.9738579503601156E-2</v>
      </c>
      <c r="F659" s="20">
        <v>1.1572650542191972E-2</v>
      </c>
      <c r="G659" s="20">
        <v>1.1397875664290761E-2</v>
      </c>
      <c r="H659" s="20">
        <v>1.2130543058480135E-2</v>
      </c>
      <c r="I659" s="20">
        <v>1.8472869980197773E-2</v>
      </c>
      <c r="J659" s="20">
        <v>1.2507887982029902E-2</v>
      </c>
      <c r="K659" s="20">
        <v>1.171724657311897E-2</v>
      </c>
      <c r="L659" s="55">
        <v>1.2398650638030294E-2</v>
      </c>
    </row>
    <row r="660" spans="1:12" x14ac:dyDescent="0.35">
      <c r="A660" s="19" t="str">
        <f>B603&amp;C660</f>
        <v>CONSUMO PER CAPITA (kg ó litros por individuo)Aceite oliva Ing.</v>
      </c>
      <c r="B660" s="19">
        <v>0</v>
      </c>
      <c r="C660" s="19" t="s">
        <v>266</v>
      </c>
      <c r="D660" s="20">
        <v>3.8005044272929568E-3</v>
      </c>
      <c r="E660" s="20">
        <v>6.0931549522221127E-3</v>
      </c>
      <c r="F660" s="20">
        <v>3.4920025693102874E-3</v>
      </c>
      <c r="G660" s="20">
        <v>2.9740400469486805E-3</v>
      </c>
      <c r="H660" s="20">
        <v>3.6504281101695539E-3</v>
      </c>
      <c r="I660" s="20">
        <v>6.0546405260930788E-3</v>
      </c>
      <c r="J660" s="20">
        <v>3.7317397968657942E-3</v>
      </c>
      <c r="K660" s="20">
        <v>3.0078802506234722E-3</v>
      </c>
      <c r="L660" s="55">
        <v>3.6495260341317683E-3</v>
      </c>
    </row>
    <row r="661" spans="1:12" x14ac:dyDescent="0.35">
      <c r="A661" s="19" t="str">
        <f>B603&amp;C661</f>
        <v>CONSUMO PER CAPITA (kg ó litros por individuo)Resto aceite Ing.</v>
      </c>
      <c r="B661" s="19">
        <v>0</v>
      </c>
      <c r="C661" s="19" t="s">
        <v>267</v>
      </c>
      <c r="D661" s="20">
        <v>1.0474871904620814E-2</v>
      </c>
      <c r="E661" s="20">
        <v>1.3645412672841964E-2</v>
      </c>
      <c r="F661" s="20">
        <v>8.0806473150255628E-3</v>
      </c>
      <c r="G661" s="20">
        <v>8.4238352508443585E-3</v>
      </c>
      <c r="H661" s="20">
        <v>8.4801113129683737E-3</v>
      </c>
      <c r="I661" s="20">
        <v>1.2418223198080322E-2</v>
      </c>
      <c r="J661" s="20">
        <v>8.7761460356748505E-3</v>
      </c>
      <c r="K661" s="20">
        <v>8.7093637288765575E-3</v>
      </c>
      <c r="L661" s="55">
        <v>8.749123577308322E-3</v>
      </c>
    </row>
    <row r="662" spans="1:12" x14ac:dyDescent="0.35">
      <c r="A662" s="19" t="str">
        <f>B603&amp;C662</f>
        <v>CONSUMO PER CAPITA (kg ó litros por individuo).Pan Ing.</v>
      </c>
      <c r="B662" s="19">
        <v>0</v>
      </c>
      <c r="C662" s="19" t="s">
        <v>167</v>
      </c>
      <c r="D662" s="20">
        <v>1.0431132615999914</v>
      </c>
      <c r="E662" s="20">
        <v>1.5469004380207434</v>
      </c>
      <c r="F662" s="20">
        <v>1.1064438306358071</v>
      </c>
      <c r="G662" s="20">
        <v>1.0580645439551017</v>
      </c>
      <c r="H662" s="20">
        <v>1.0917868352914111</v>
      </c>
      <c r="I662" s="20">
        <v>1.4595560724661616</v>
      </c>
      <c r="J662" s="20">
        <v>1.1580184431895031</v>
      </c>
      <c r="K662" s="20">
        <v>1.0660998157535539</v>
      </c>
      <c r="L662" s="55">
        <v>1.0389762402972929</v>
      </c>
    </row>
    <row r="663" spans="1:12" x14ac:dyDescent="0.35">
      <c r="A663" s="19" t="str">
        <f>B603&amp;C663</f>
        <v>CONSUMO PER CAPITA (kg ó litros por individuo).Pastas Ing.</v>
      </c>
      <c r="B663" s="19">
        <v>0</v>
      </c>
      <c r="C663" s="19" t="s">
        <v>168</v>
      </c>
      <c r="D663" s="20">
        <v>5.2889783816618886E-2</v>
      </c>
      <c r="E663" s="20">
        <v>6.4099669766000983E-2</v>
      </c>
      <c r="F663" s="20">
        <v>5.5264641332911077E-2</v>
      </c>
      <c r="G663" s="20">
        <v>5.9567267607777682E-2</v>
      </c>
      <c r="H663" s="20">
        <v>5.6773602625973071E-2</v>
      </c>
      <c r="I663" s="20">
        <v>7.232878732390044E-2</v>
      </c>
      <c r="J663" s="20">
        <v>5.7241693717526868E-2</v>
      </c>
      <c r="K663" s="20">
        <v>5.9563487594773402E-2</v>
      </c>
      <c r="L663" s="55">
        <v>5.8583892772784765E-2</v>
      </c>
    </row>
    <row r="664" spans="1:12" x14ac:dyDescent="0.35">
      <c r="A664" s="19" t="str">
        <f>B603&amp;C664</f>
        <v>CONSUMO PER CAPITA (kg ó litros por individuo).Arroz Ing.</v>
      </c>
      <c r="B664" s="19">
        <v>0</v>
      </c>
      <c r="C664" s="19" t="s">
        <v>169</v>
      </c>
      <c r="D664" s="20">
        <v>0.13139110047555483</v>
      </c>
      <c r="E664" s="20">
        <v>0.17620634064478674</v>
      </c>
      <c r="F664" s="20">
        <v>0.11293173292012136</v>
      </c>
      <c r="G664" s="20">
        <v>0.11668584457256113</v>
      </c>
      <c r="H664" s="20">
        <v>0.13953435213774604</v>
      </c>
      <c r="I664" s="20">
        <v>0.16640522053979445</v>
      </c>
      <c r="J664" s="20">
        <v>0.10316928487101718</v>
      </c>
      <c r="K664" s="20">
        <v>0.1050384586374874</v>
      </c>
      <c r="L664" s="55">
        <v>0.11751446054303563</v>
      </c>
    </row>
    <row r="665" spans="1:12" x14ac:dyDescent="0.35">
      <c r="A665" s="19" t="str">
        <f>B603&amp;C665</f>
        <v>CONSUMO PER CAPITA (kg ó litros por individuo).Legumbres Ing.</v>
      </c>
      <c r="B665" s="19">
        <v>0</v>
      </c>
      <c r="C665" s="19" t="s">
        <v>170</v>
      </c>
      <c r="D665" s="20">
        <v>2.6886497662652883E-2</v>
      </c>
      <c r="E665" s="20">
        <v>2.5029069027626936E-2</v>
      </c>
      <c r="F665" s="20">
        <v>3.8990724132493292E-2</v>
      </c>
      <c r="G665" s="20">
        <v>3.7808961152494928E-2</v>
      </c>
      <c r="H665" s="20">
        <v>2.6512134940363044E-2</v>
      </c>
      <c r="I665" s="20">
        <v>2.690494542624761E-2</v>
      </c>
      <c r="J665" s="20">
        <v>3.8271191423561245E-2</v>
      </c>
      <c r="K665" s="20">
        <v>3.6297902172444919E-2</v>
      </c>
      <c r="L665" s="55">
        <v>3.3435746517068918E-2</v>
      </c>
    </row>
    <row r="666" spans="1:12" x14ac:dyDescent="0.35">
      <c r="A666" s="19" t="str">
        <f>B603&amp;C666</f>
        <v>CONSUMO PER CAPITA (kg ó litros por individuo)BATIDOS</v>
      </c>
      <c r="B666" s="19">
        <v>0</v>
      </c>
      <c r="C666" s="19" t="s">
        <v>268</v>
      </c>
      <c r="D666" s="20">
        <v>4.0368626305742311E-2</v>
      </c>
      <c r="E666" s="20">
        <v>8.6612670473423303E-2</v>
      </c>
      <c r="F666" s="20">
        <v>4.422949521720259E-2</v>
      </c>
      <c r="G666" s="20">
        <v>3.7378058974254967E-2</v>
      </c>
      <c r="H666" s="20">
        <v>4.7811533315267621E-2</v>
      </c>
      <c r="I666" s="20">
        <v>8.5080505714611523E-2</v>
      </c>
      <c r="J666" s="20">
        <v>4.4617054680096767E-2</v>
      </c>
      <c r="K666" s="20">
        <v>4.2631120717709733E-2</v>
      </c>
      <c r="L666" s="55">
        <v>4.6461122557331085E-2</v>
      </c>
    </row>
    <row r="667" spans="1:12" x14ac:dyDescent="0.35">
      <c r="A667" s="19" t="str">
        <f>B603&amp;C667</f>
        <v>CONSUMO PER CAPITA (kg ó litros por individuo)HELADOS</v>
      </c>
      <c r="B667" s="19">
        <v>0</v>
      </c>
      <c r="C667" s="19" t="s">
        <v>269</v>
      </c>
      <c r="D667" s="20">
        <v>0.19540772679351837</v>
      </c>
      <c r="E667" s="20">
        <v>0.45814779877853562</v>
      </c>
      <c r="F667" s="20">
        <v>9.6940505861211876E-2</v>
      </c>
      <c r="G667" s="20">
        <v>7.8909367383541942E-2</v>
      </c>
      <c r="H667" s="20">
        <v>0.23504659825803539</v>
      </c>
      <c r="I667" s="20">
        <v>0.48526694829789324</v>
      </c>
      <c r="J667" s="20">
        <v>9.0591933596443394E-2</v>
      </c>
      <c r="K667" s="20">
        <v>8.9467543289599369E-2</v>
      </c>
      <c r="L667" s="55">
        <v>0.23016212489192209</v>
      </c>
    </row>
    <row r="668" spans="1:12" x14ac:dyDescent="0.35">
      <c r="A668" s="19" t="str">
        <f>B603&amp;C668</f>
        <v>CONSUMO PER CAPITA (kg ó litros por individuo)GALLETAS</v>
      </c>
      <c r="B668" s="19">
        <v>0</v>
      </c>
      <c r="C668" s="19" t="s">
        <v>270</v>
      </c>
      <c r="D668" s="20">
        <v>6.1314282140446166E-3</v>
      </c>
      <c r="E668" s="20">
        <v>7.7544895371041162E-3</v>
      </c>
      <c r="F668" s="20">
        <v>5.8119614830402363E-3</v>
      </c>
      <c r="G668" s="20">
        <v>5.5572225113182435E-3</v>
      </c>
      <c r="H668" s="20">
        <v>5.0884594954675585E-3</v>
      </c>
      <c r="I668" s="20">
        <v>5.9865958657430241E-3</v>
      </c>
      <c r="J668" s="20">
        <v>5.0642689562158212E-3</v>
      </c>
      <c r="K668" s="20">
        <v>5.0222901891053646E-3</v>
      </c>
      <c r="L668" s="55">
        <v>5.895172877898678E-3</v>
      </c>
    </row>
    <row r="669" spans="1:12" x14ac:dyDescent="0.35">
      <c r="A669" s="19" t="str">
        <f>B603&amp;C669</f>
        <v>CONSUMO PER CAPITA (kg ó litros por individuo)BOLLERÍA</v>
      </c>
      <c r="B669" s="19">
        <v>0</v>
      </c>
      <c r="C669" s="19" t="s">
        <v>271</v>
      </c>
      <c r="D669" s="20">
        <v>0.37790017627281014</v>
      </c>
      <c r="E669" s="20">
        <v>0.46064531947094389</v>
      </c>
      <c r="F669" s="20">
        <v>0.37142565064268224</v>
      </c>
      <c r="G669" s="20">
        <v>0.37543792289844086</v>
      </c>
      <c r="H669" s="20">
        <v>0.33914004492857902</v>
      </c>
      <c r="I669" s="20">
        <v>0.43662426656845232</v>
      </c>
      <c r="J669" s="20">
        <v>0.34640675532477927</v>
      </c>
      <c r="K669" s="20">
        <v>0.37033027674345914</v>
      </c>
      <c r="L669" s="55">
        <v>0.3469252925275732</v>
      </c>
    </row>
    <row r="670" spans="1:12" x14ac:dyDescent="0.35">
      <c r="A670" s="19" t="str">
        <f>B603&amp;C670</f>
        <v>CONSUMO PER CAPITA (kg ó litros por individuo)BOLLERIA SALADA</v>
      </c>
      <c r="B670" s="19">
        <v>0</v>
      </c>
      <c r="C670" s="19" t="s">
        <v>272</v>
      </c>
      <c r="D670" s="20">
        <v>1.1124723251012873E-2</v>
      </c>
      <c r="E670" s="20">
        <v>1.7275565394674029E-2</v>
      </c>
      <c r="F670" s="20">
        <v>1.1468920823302515E-2</v>
      </c>
      <c r="G670" s="20">
        <v>1.3141327185045721E-2</v>
      </c>
      <c r="H670" s="20">
        <v>1.118853695672355E-2</v>
      </c>
      <c r="I670" s="20">
        <v>1.7210770636145033E-2</v>
      </c>
      <c r="J670" s="20">
        <v>1.3158371777305392E-2</v>
      </c>
      <c r="K670" s="20">
        <v>1.3094730384101303E-2</v>
      </c>
      <c r="L670" s="55">
        <v>1.9700433692473002E-2</v>
      </c>
    </row>
    <row r="671" spans="1:12" x14ac:dyDescent="0.35">
      <c r="A671" s="19" t="str">
        <f>B603&amp;C671</f>
        <v>CONSUMO PER CAPITA (kg ó litros por individuo)BOLLERIA DULCE</v>
      </c>
      <c r="B671" s="19">
        <v>0</v>
      </c>
      <c r="C671" s="19" t="s">
        <v>273</v>
      </c>
      <c r="D671" s="20">
        <v>0.36677564537733726</v>
      </c>
      <c r="E671" s="20">
        <v>0.44336957071350513</v>
      </c>
      <c r="F671" s="20">
        <v>0.35995683683231683</v>
      </c>
      <c r="G671" s="20">
        <v>0.36229676385713155</v>
      </c>
      <c r="H671" s="20">
        <v>0.32795159732176071</v>
      </c>
      <c r="I671" s="20">
        <v>0.41941329966844726</v>
      </c>
      <c r="J671" s="20">
        <v>0.33324856258058405</v>
      </c>
      <c r="K671" s="20">
        <v>0.35723547954885726</v>
      </c>
      <c r="L671" s="55">
        <v>0.32722478352907242</v>
      </c>
    </row>
    <row r="672" spans="1:12" x14ac:dyDescent="0.35">
      <c r="A672" s="19" t="str">
        <f>B603&amp;C672</f>
        <v>CONSUMO PER CAPITA (kg ó litros por individuo)PAL.PAN+BARRIT+TORTIT</v>
      </c>
      <c r="B672" s="19">
        <v>0</v>
      </c>
      <c r="C672" s="19" t="s">
        <v>274</v>
      </c>
      <c r="D672" s="20">
        <v>1.4288399491412689E-2</v>
      </c>
      <c r="E672" s="20">
        <v>2.580505883900916E-2</v>
      </c>
      <c r="F672" s="20">
        <v>1.6369444873231193E-2</v>
      </c>
      <c r="G672" s="20">
        <v>1.7315951893731321E-2</v>
      </c>
      <c r="H672" s="20">
        <v>1.6025966256302676E-2</v>
      </c>
      <c r="I672" s="20">
        <v>2.9670448875124954E-2</v>
      </c>
      <c r="J672" s="20">
        <v>1.8093500189854558E-2</v>
      </c>
      <c r="K672" s="20">
        <v>1.6511112815989513E-2</v>
      </c>
      <c r="L672" s="55">
        <v>1.7808373543772713E-2</v>
      </c>
    </row>
    <row r="673" spans="1:12" x14ac:dyDescent="0.35">
      <c r="A673" s="19" t="str">
        <f>B603&amp;C673</f>
        <v>CONSUMO PER CAPITA (kg ó litros por individuo)PALITOS PAN</v>
      </c>
      <c r="B673" s="19">
        <v>0</v>
      </c>
      <c r="C673" s="19" t="s">
        <v>275</v>
      </c>
      <c r="D673" s="20">
        <v>9.332445531836344E-3</v>
      </c>
      <c r="E673" s="20">
        <v>1.7445215172861336E-2</v>
      </c>
      <c r="F673" s="20">
        <v>1.2590142371210556E-2</v>
      </c>
      <c r="G673" s="20">
        <v>1.176219320829547E-2</v>
      </c>
      <c r="H673" s="20">
        <v>1.0502192951220202E-2</v>
      </c>
      <c r="I673" s="20">
        <v>1.9812615001055533E-2</v>
      </c>
      <c r="J673" s="20">
        <v>1.2255053615507449E-2</v>
      </c>
      <c r="K673" s="20">
        <v>1.0723536712475092E-2</v>
      </c>
      <c r="L673" s="55">
        <v>1.1512412560446227E-2</v>
      </c>
    </row>
    <row r="674" spans="1:12" x14ac:dyDescent="0.35">
      <c r="A674" s="19" t="str">
        <f>B603&amp;C674</f>
        <v>CONSUMO PER CAPITA (kg ó litros por individuo)TORTITAS</v>
      </c>
      <c r="B674" s="19">
        <v>0</v>
      </c>
      <c r="C674" s="19" t="s">
        <v>276</v>
      </c>
      <c r="D674" s="20">
        <v>2.8818482588704782E-3</v>
      </c>
      <c r="E674" s="20">
        <v>5.3735165528231163E-3</v>
      </c>
      <c r="F674" s="20">
        <v>1.8546994150520568E-3</v>
      </c>
      <c r="G674" s="20">
        <v>2.1903200591063157E-3</v>
      </c>
      <c r="H674" s="20">
        <v>2.4348106334057822E-3</v>
      </c>
      <c r="I674" s="20">
        <v>3.4391075179942571E-3</v>
      </c>
      <c r="J674" s="20">
        <v>2.7145744218773304E-3</v>
      </c>
      <c r="K674" s="20">
        <v>3.0357098863093971E-3</v>
      </c>
      <c r="L674" s="55">
        <v>3.9766217403140467E-3</v>
      </c>
    </row>
    <row r="675" spans="1:12" x14ac:dyDescent="0.35">
      <c r="A675" s="19" t="str">
        <f>B603&amp;C675</f>
        <v>CONSUMO PER CAPITA (kg ó litros por individuo)BARRITAS</v>
      </c>
      <c r="B675" s="19">
        <v>0</v>
      </c>
      <c r="C675" s="19" t="s">
        <v>277</v>
      </c>
      <c r="D675" s="20">
        <v>2.0741055302685215E-3</v>
      </c>
      <c r="E675" s="20">
        <v>2.9863349192054108E-3</v>
      </c>
      <c r="F675" s="20">
        <v>1.9246074071170025E-3</v>
      </c>
      <c r="G675" s="20">
        <v>3.363437894209613E-3</v>
      </c>
      <c r="H675" s="20">
        <v>3.0889613117218526E-3</v>
      </c>
      <c r="I675" s="20">
        <v>6.41872688495497E-3</v>
      </c>
      <c r="J675" s="20">
        <v>3.1238708221705477E-3</v>
      </c>
      <c r="K675" s="20">
        <v>2.7518624501115629E-3</v>
      </c>
      <c r="L675" s="55">
        <v>2.3193459142773214E-3</v>
      </c>
    </row>
    <row r="676" spans="1:12" x14ac:dyDescent="0.35">
      <c r="A676" s="19" t="str">
        <f>B603&amp;C676</f>
        <v>CONSUMO PER CAPITA (kg ó litros por individuo).Resto productos Ing.</v>
      </c>
      <c r="B676" s="19">
        <v>0</v>
      </c>
      <c r="C676" s="19" t="s">
        <v>175</v>
      </c>
      <c r="D676" s="20">
        <v>2.1063441274027279</v>
      </c>
      <c r="E676" s="20">
        <v>3.2046710117621182</v>
      </c>
      <c r="F676" s="20">
        <v>2.3259819730188767</v>
      </c>
      <c r="G676" s="20">
        <v>2.1764124514318604</v>
      </c>
      <c r="H676" s="20">
        <v>2.4983689593853344</v>
      </c>
      <c r="I676" s="20">
        <v>3.3364758231937475</v>
      </c>
      <c r="J676" s="20">
        <v>2.4618359187881036</v>
      </c>
      <c r="K676" s="20">
        <v>2.245624905930983</v>
      </c>
      <c r="L676" s="55">
        <v>2.3036890205319156</v>
      </c>
    </row>
    <row r="677" spans="1:12" x14ac:dyDescent="0.35">
      <c r="A677" s="19" t="str">
        <f>B603&amp;C677</f>
        <v>CONSUMO PER CAPITA (kg ó litros por individuo)Platos Base Huevos</v>
      </c>
      <c r="B677" s="19">
        <v>0</v>
      </c>
      <c r="C677" s="19" t="s">
        <v>255</v>
      </c>
      <c r="D677" s="20">
        <v>0.17858727152159473</v>
      </c>
      <c r="E677" s="20">
        <v>0.26401056511612186</v>
      </c>
      <c r="F677" s="20">
        <v>0.19579103846768028</v>
      </c>
      <c r="G677" s="20">
        <v>0.16216717025212785</v>
      </c>
      <c r="H677" s="20">
        <v>0.20200360502857401</v>
      </c>
      <c r="I677" s="20">
        <v>0.2458083891200574</v>
      </c>
      <c r="J677" s="20">
        <v>0.18868313276451776</v>
      </c>
      <c r="K677" s="20">
        <v>0.17717927823212995</v>
      </c>
      <c r="L677" s="55">
        <v>0.18753833011625903</v>
      </c>
    </row>
    <row r="678" spans="1:12" x14ac:dyDescent="0.35">
      <c r="A678" s="19" t="str">
        <f>B678&amp;C678</f>
        <v>GASTO PER CAPITA (€ por individuo).T.Alimentos TOTAL ING</v>
      </c>
      <c r="B678" s="19" t="s">
        <v>123</v>
      </c>
      <c r="C678" s="19" t="s">
        <v>176</v>
      </c>
      <c r="D678" s="20">
        <v>128.49943785865148</v>
      </c>
      <c r="E678" s="20">
        <v>203.9040319563712</v>
      </c>
      <c r="F678" s="20">
        <v>140.48731491987041</v>
      </c>
      <c r="G678" s="20">
        <v>133.14607814486072</v>
      </c>
      <c r="H678" s="20">
        <v>147.62163890575238</v>
      </c>
      <c r="I678" s="20">
        <v>212.33354460054073</v>
      </c>
      <c r="J678" s="20">
        <v>144.77660168214339</v>
      </c>
      <c r="K678" s="20">
        <v>139.67180861448793</v>
      </c>
      <c r="L678" s="55">
        <v>151.6929268987077</v>
      </c>
    </row>
    <row r="679" spans="1:12" x14ac:dyDescent="0.35">
      <c r="A679" s="19" t="str">
        <f>B678&amp;C679</f>
        <v>GASTO PER CAPITA (€ por individuo).T.Carne Ing.</v>
      </c>
      <c r="B679" s="19">
        <v>0</v>
      </c>
      <c r="C679" s="19" t="s">
        <v>126</v>
      </c>
      <c r="D679" s="20" t="s">
        <v>278</v>
      </c>
      <c r="E679" s="20" t="s">
        <v>278</v>
      </c>
      <c r="F679" s="20" t="s">
        <v>278</v>
      </c>
      <c r="G679" s="20" t="s">
        <v>278</v>
      </c>
      <c r="H679" s="20" t="s">
        <v>278</v>
      </c>
      <c r="I679" s="20" t="s">
        <v>278</v>
      </c>
      <c r="J679" s="20" t="s">
        <v>278</v>
      </c>
      <c r="K679" s="20" t="s">
        <v>278</v>
      </c>
      <c r="L679" s="55" t="s">
        <v>278</v>
      </c>
    </row>
    <row r="680" spans="1:12" x14ac:dyDescent="0.35">
      <c r="A680" s="19" t="str">
        <f>B678&amp;C680</f>
        <v>GASTO PER CAPITA (€ por individuo)T.Carne Fresca Ing</v>
      </c>
      <c r="B680" s="19">
        <v>0</v>
      </c>
      <c r="C680" s="19" t="s">
        <v>127</v>
      </c>
      <c r="D680" s="20" t="s">
        <v>278</v>
      </c>
      <c r="E680" s="20" t="s">
        <v>278</v>
      </c>
      <c r="F680" s="20" t="s">
        <v>278</v>
      </c>
      <c r="G680" s="20" t="s">
        <v>278</v>
      </c>
      <c r="H680" s="20" t="s">
        <v>278</v>
      </c>
      <c r="I680" s="20" t="s">
        <v>278</v>
      </c>
      <c r="J680" s="20" t="s">
        <v>278</v>
      </c>
      <c r="K680" s="20" t="s">
        <v>278</v>
      </c>
      <c r="L680" s="55" t="s">
        <v>278</v>
      </c>
    </row>
    <row r="681" spans="1:12" x14ac:dyDescent="0.35">
      <c r="A681" s="19" t="str">
        <f>B678&amp;C681</f>
        <v>GASTO PER CAPITA (€ por individuo)Ternera Ing.</v>
      </c>
      <c r="B681" s="19">
        <v>0</v>
      </c>
      <c r="C681" s="19" t="s">
        <v>128</v>
      </c>
      <c r="D681" s="20" t="s">
        <v>278</v>
      </c>
      <c r="E681" s="20" t="s">
        <v>278</v>
      </c>
      <c r="F681" s="20" t="s">
        <v>278</v>
      </c>
      <c r="G681" s="20" t="s">
        <v>278</v>
      </c>
      <c r="H681" s="20" t="s">
        <v>278</v>
      </c>
      <c r="I681" s="20" t="s">
        <v>278</v>
      </c>
      <c r="J681" s="20" t="s">
        <v>278</v>
      </c>
      <c r="K681" s="20" t="s">
        <v>278</v>
      </c>
      <c r="L681" s="55" t="s">
        <v>278</v>
      </c>
    </row>
    <row r="682" spans="1:12" x14ac:dyDescent="0.35">
      <c r="A682" s="19" t="str">
        <f>B678&amp;C682</f>
        <v>GASTO PER CAPITA (€ por individuo)Pollo Ing.</v>
      </c>
      <c r="B682" s="19">
        <v>0</v>
      </c>
      <c r="C682" s="19" t="s">
        <v>129</v>
      </c>
      <c r="D682" s="20" t="s">
        <v>278</v>
      </c>
      <c r="E682" s="20" t="s">
        <v>278</v>
      </c>
      <c r="F682" s="20" t="s">
        <v>278</v>
      </c>
      <c r="G682" s="20" t="s">
        <v>278</v>
      </c>
      <c r="H682" s="20" t="s">
        <v>278</v>
      </c>
      <c r="I682" s="20" t="s">
        <v>278</v>
      </c>
      <c r="J682" s="20" t="s">
        <v>278</v>
      </c>
      <c r="K682" s="20" t="s">
        <v>278</v>
      </c>
      <c r="L682" s="55" t="s">
        <v>278</v>
      </c>
    </row>
    <row r="683" spans="1:12" x14ac:dyDescent="0.35">
      <c r="A683" s="19" t="str">
        <f>B678&amp;C683</f>
        <v>GASTO PER CAPITA (€ por individuo)Porcino Ing.</v>
      </c>
      <c r="B683" s="19">
        <v>0</v>
      </c>
      <c r="C683" s="19" t="s">
        <v>130</v>
      </c>
      <c r="D683" s="20" t="s">
        <v>278</v>
      </c>
      <c r="E683" s="20" t="s">
        <v>278</v>
      </c>
      <c r="F683" s="20" t="s">
        <v>278</v>
      </c>
      <c r="G683" s="20" t="s">
        <v>278</v>
      </c>
      <c r="H683" s="20" t="s">
        <v>278</v>
      </c>
      <c r="I683" s="20" t="s">
        <v>278</v>
      </c>
      <c r="J683" s="20" t="s">
        <v>278</v>
      </c>
      <c r="K683" s="20" t="s">
        <v>278</v>
      </c>
      <c r="L683" s="55" t="s">
        <v>278</v>
      </c>
    </row>
    <row r="684" spans="1:12" x14ac:dyDescent="0.35">
      <c r="A684" s="19" t="str">
        <f>B678&amp;C684</f>
        <v>GASTO PER CAPITA (€ por individuo)Ovino Ing.</v>
      </c>
      <c r="B684" s="19">
        <v>0</v>
      </c>
      <c r="C684" s="19" t="s">
        <v>131</v>
      </c>
      <c r="D684" s="20" t="s">
        <v>278</v>
      </c>
      <c r="E684" s="20" t="s">
        <v>278</v>
      </c>
      <c r="F684" s="20" t="s">
        <v>278</v>
      </c>
      <c r="G684" s="20" t="s">
        <v>278</v>
      </c>
      <c r="H684" s="20" t="s">
        <v>278</v>
      </c>
      <c r="I684" s="20" t="s">
        <v>278</v>
      </c>
      <c r="J684" s="20" t="s">
        <v>278</v>
      </c>
      <c r="K684" s="20" t="s">
        <v>278</v>
      </c>
      <c r="L684" s="55" t="s">
        <v>278</v>
      </c>
    </row>
    <row r="685" spans="1:12" x14ac:dyDescent="0.35">
      <c r="A685" s="19" t="str">
        <f>B678&amp;C685</f>
        <v>GASTO PER CAPITA (€ por individuo)Resto Carne Ing.</v>
      </c>
      <c r="B685" s="19">
        <v>0</v>
      </c>
      <c r="C685" s="19" t="s">
        <v>132</v>
      </c>
      <c r="D685" s="20" t="s">
        <v>278</v>
      </c>
      <c r="E685" s="20" t="s">
        <v>278</v>
      </c>
      <c r="F685" s="20" t="s">
        <v>278</v>
      </c>
      <c r="G685" s="20" t="s">
        <v>278</v>
      </c>
      <c r="H685" s="20" t="s">
        <v>278</v>
      </c>
      <c r="I685" s="20" t="s">
        <v>278</v>
      </c>
      <c r="J685" s="20" t="s">
        <v>278</v>
      </c>
      <c r="K685" s="20" t="s">
        <v>278</v>
      </c>
      <c r="L685" s="55" t="s">
        <v>278</v>
      </c>
    </row>
    <row r="686" spans="1:12" x14ac:dyDescent="0.35">
      <c r="A686" s="19" t="str">
        <f>B678&amp;C686</f>
        <v>GASTO PER CAPITA (€ por individuo)Carnes Transform.Ing</v>
      </c>
      <c r="B686" s="19">
        <v>0</v>
      </c>
      <c r="C686" s="19" t="s">
        <v>177</v>
      </c>
      <c r="D686" s="20" t="s">
        <v>278</v>
      </c>
      <c r="E686" s="20" t="s">
        <v>278</v>
      </c>
      <c r="F686" s="20" t="s">
        <v>278</v>
      </c>
      <c r="G686" s="20" t="s">
        <v>278</v>
      </c>
      <c r="H686" s="20" t="s">
        <v>278</v>
      </c>
      <c r="I686" s="20" t="s">
        <v>278</v>
      </c>
      <c r="J686" s="20" t="s">
        <v>278</v>
      </c>
      <c r="K686" s="20" t="s">
        <v>278</v>
      </c>
      <c r="L686" s="55" t="s">
        <v>278</v>
      </c>
    </row>
    <row r="687" spans="1:12" x14ac:dyDescent="0.35">
      <c r="A687" s="19" t="str">
        <f>B678&amp;C687</f>
        <v>GASTO PER CAPITA (€ por individuo)Jamón Curado Ing.</v>
      </c>
      <c r="B687" s="19">
        <v>0</v>
      </c>
      <c r="C687" s="19" t="s">
        <v>133</v>
      </c>
      <c r="D687" s="20" t="s">
        <v>278</v>
      </c>
      <c r="E687" s="20" t="s">
        <v>278</v>
      </c>
      <c r="F687" s="20" t="s">
        <v>278</v>
      </c>
      <c r="G687" s="20" t="s">
        <v>278</v>
      </c>
      <c r="H687" s="20" t="s">
        <v>278</v>
      </c>
      <c r="I687" s="20" t="s">
        <v>278</v>
      </c>
      <c r="J687" s="20" t="s">
        <v>278</v>
      </c>
      <c r="K687" s="20" t="s">
        <v>278</v>
      </c>
      <c r="L687" s="55" t="s">
        <v>278</v>
      </c>
    </row>
    <row r="688" spans="1:12" x14ac:dyDescent="0.35">
      <c r="A688" s="19" t="str">
        <f>B678&amp;C688</f>
        <v>GASTO PER CAPITA (€ por individuo)J.Curado Normal Ing</v>
      </c>
      <c r="B688" s="19">
        <v>0</v>
      </c>
      <c r="C688" s="19" t="s">
        <v>178</v>
      </c>
      <c r="D688" s="20" t="s">
        <v>278</v>
      </c>
      <c r="E688" s="20" t="s">
        <v>278</v>
      </c>
      <c r="F688" s="20" t="s">
        <v>278</v>
      </c>
      <c r="G688" s="20" t="s">
        <v>278</v>
      </c>
      <c r="H688" s="20" t="s">
        <v>278</v>
      </c>
      <c r="I688" s="20" t="s">
        <v>278</v>
      </c>
      <c r="J688" s="20" t="s">
        <v>278</v>
      </c>
      <c r="K688" s="20" t="s">
        <v>278</v>
      </c>
      <c r="L688" s="55" t="s">
        <v>278</v>
      </c>
    </row>
    <row r="689" spans="1:12" x14ac:dyDescent="0.35">
      <c r="A689" s="19" t="str">
        <f>B678&amp;C689</f>
        <v>GASTO PER CAPITA (€ por individuo)J.Iberico Ing.</v>
      </c>
      <c r="B689" s="19">
        <v>0</v>
      </c>
      <c r="C689" s="19" t="s">
        <v>134</v>
      </c>
      <c r="D689" s="20" t="s">
        <v>278</v>
      </c>
      <c r="E689" s="20" t="s">
        <v>278</v>
      </c>
      <c r="F689" s="20" t="s">
        <v>278</v>
      </c>
      <c r="G689" s="20" t="s">
        <v>278</v>
      </c>
      <c r="H689" s="20" t="s">
        <v>278</v>
      </c>
      <c r="I689" s="20" t="s">
        <v>278</v>
      </c>
      <c r="J689" s="20" t="s">
        <v>278</v>
      </c>
      <c r="K689" s="20" t="s">
        <v>278</v>
      </c>
      <c r="L689" s="55" t="s">
        <v>278</v>
      </c>
    </row>
    <row r="690" spans="1:12" x14ac:dyDescent="0.35">
      <c r="A690" s="19" t="str">
        <f>B678&amp;C690</f>
        <v>GASTO PER CAPITA (€ por individuo)Lomo embuchado Ing.</v>
      </c>
      <c r="B690" s="19">
        <v>0</v>
      </c>
      <c r="C690" s="19" t="s">
        <v>135</v>
      </c>
      <c r="D690" s="20" t="s">
        <v>278</v>
      </c>
      <c r="E690" s="20" t="s">
        <v>278</v>
      </c>
      <c r="F690" s="20" t="s">
        <v>278</v>
      </c>
      <c r="G690" s="20" t="s">
        <v>278</v>
      </c>
      <c r="H690" s="20" t="s">
        <v>278</v>
      </c>
      <c r="I690" s="20" t="s">
        <v>278</v>
      </c>
      <c r="J690" s="20" t="s">
        <v>278</v>
      </c>
      <c r="K690" s="20" t="s">
        <v>278</v>
      </c>
      <c r="L690" s="55" t="s">
        <v>278</v>
      </c>
    </row>
    <row r="691" spans="1:12" x14ac:dyDescent="0.35">
      <c r="A691" s="19" t="str">
        <f>B678&amp;C691</f>
        <v>GASTO PER CAPITA (€ por individuo)Chorizo Ing.</v>
      </c>
      <c r="B691" s="19">
        <v>0</v>
      </c>
      <c r="C691" s="19" t="s">
        <v>136</v>
      </c>
      <c r="D691" s="20" t="s">
        <v>278</v>
      </c>
      <c r="E691" s="20" t="s">
        <v>278</v>
      </c>
      <c r="F691" s="20" t="s">
        <v>278</v>
      </c>
      <c r="G691" s="20" t="s">
        <v>278</v>
      </c>
      <c r="H691" s="20" t="s">
        <v>278</v>
      </c>
      <c r="I691" s="20" t="s">
        <v>278</v>
      </c>
      <c r="J691" s="20" t="s">
        <v>278</v>
      </c>
      <c r="K691" s="20" t="s">
        <v>278</v>
      </c>
      <c r="L691" s="55" t="s">
        <v>278</v>
      </c>
    </row>
    <row r="692" spans="1:12" x14ac:dyDescent="0.35">
      <c r="A692" s="19" t="str">
        <f>B678&amp;C692</f>
        <v>GASTO PER CAPITA (€ por individuo)Pates/Foie-gras Ing</v>
      </c>
      <c r="B692" s="19">
        <v>0</v>
      </c>
      <c r="C692" s="19" t="s">
        <v>179</v>
      </c>
      <c r="D692" s="20" t="s">
        <v>278</v>
      </c>
      <c r="E692" s="20" t="s">
        <v>278</v>
      </c>
      <c r="F692" s="20" t="s">
        <v>278</v>
      </c>
      <c r="G692" s="20" t="s">
        <v>278</v>
      </c>
      <c r="H692" s="20" t="s">
        <v>278</v>
      </c>
      <c r="I692" s="20" t="s">
        <v>278</v>
      </c>
      <c r="J692" s="20" t="s">
        <v>278</v>
      </c>
      <c r="K692" s="20" t="s">
        <v>278</v>
      </c>
      <c r="L692" s="55" t="s">
        <v>278</v>
      </c>
    </row>
    <row r="693" spans="1:12" x14ac:dyDescent="0.35">
      <c r="A693" s="19" t="str">
        <f>B678&amp;C693</f>
        <v>GASTO PER CAPITA (€ por individuo)Rto carn.transf.Ing</v>
      </c>
      <c r="B693" s="19">
        <v>0</v>
      </c>
      <c r="C693" s="19" t="s">
        <v>180</v>
      </c>
      <c r="D693" s="20" t="s">
        <v>278</v>
      </c>
      <c r="E693" s="20" t="s">
        <v>278</v>
      </c>
      <c r="F693" s="20" t="s">
        <v>278</v>
      </c>
      <c r="G693" s="20" t="s">
        <v>278</v>
      </c>
      <c r="H693" s="20" t="s">
        <v>278</v>
      </c>
      <c r="I693" s="20" t="s">
        <v>278</v>
      </c>
      <c r="J693" s="20" t="s">
        <v>278</v>
      </c>
      <c r="K693" s="20" t="s">
        <v>278</v>
      </c>
      <c r="L693" s="55" t="s">
        <v>278</v>
      </c>
    </row>
    <row r="694" spans="1:12" x14ac:dyDescent="0.35">
      <c r="A694" s="19" t="str">
        <f>B678&amp;C694</f>
        <v>GASTO PER CAPITA (€ por individuo).T.Pescados/Marisc.Ing</v>
      </c>
      <c r="B694" s="19">
        <v>0</v>
      </c>
      <c r="C694" s="19" t="s">
        <v>181</v>
      </c>
      <c r="D694" s="20" t="s">
        <v>278</v>
      </c>
      <c r="E694" s="20" t="s">
        <v>278</v>
      </c>
      <c r="F694" s="20" t="s">
        <v>278</v>
      </c>
      <c r="G694" s="20" t="s">
        <v>278</v>
      </c>
      <c r="H694" s="20" t="s">
        <v>278</v>
      </c>
      <c r="I694" s="20" t="s">
        <v>278</v>
      </c>
      <c r="J694" s="20" t="s">
        <v>278</v>
      </c>
      <c r="K694" s="20" t="s">
        <v>278</v>
      </c>
      <c r="L694" s="55" t="s">
        <v>278</v>
      </c>
    </row>
    <row r="695" spans="1:12" x14ac:dyDescent="0.35">
      <c r="A695" s="19" t="str">
        <f>B678&amp;C695</f>
        <v>GASTO PER CAPITA (€ por individuo)Pescados Ing.</v>
      </c>
      <c r="B695" s="19">
        <v>0</v>
      </c>
      <c r="C695" s="19" t="s">
        <v>137</v>
      </c>
      <c r="D695" s="20" t="s">
        <v>278</v>
      </c>
      <c r="E695" s="20" t="s">
        <v>278</v>
      </c>
      <c r="F695" s="20" t="s">
        <v>278</v>
      </c>
      <c r="G695" s="20" t="s">
        <v>278</v>
      </c>
      <c r="H695" s="20" t="s">
        <v>278</v>
      </c>
      <c r="I695" s="20" t="s">
        <v>278</v>
      </c>
      <c r="J695" s="20" t="s">
        <v>278</v>
      </c>
      <c r="K695" s="20" t="s">
        <v>278</v>
      </c>
      <c r="L695" s="55" t="s">
        <v>278</v>
      </c>
    </row>
    <row r="696" spans="1:12" x14ac:dyDescent="0.35">
      <c r="A696" s="19" t="str">
        <f>B678&amp;C696</f>
        <v>GASTO PER CAPITA (€ por individuo)Merluza/Pescadil.Ing</v>
      </c>
      <c r="B696" s="19">
        <v>0</v>
      </c>
      <c r="C696" s="19" t="s">
        <v>182</v>
      </c>
      <c r="D696" s="20" t="s">
        <v>278</v>
      </c>
      <c r="E696" s="20" t="s">
        <v>278</v>
      </c>
      <c r="F696" s="20" t="s">
        <v>278</v>
      </c>
      <c r="G696" s="20" t="s">
        <v>278</v>
      </c>
      <c r="H696" s="20" t="s">
        <v>278</v>
      </c>
      <c r="I696" s="20" t="s">
        <v>278</v>
      </c>
      <c r="J696" s="20" t="s">
        <v>278</v>
      </c>
      <c r="K696" s="20" t="s">
        <v>278</v>
      </c>
      <c r="L696" s="55" t="s">
        <v>278</v>
      </c>
    </row>
    <row r="697" spans="1:12" x14ac:dyDescent="0.35">
      <c r="A697" s="19" t="str">
        <f>B678&amp;C697</f>
        <v>GASTO PER CAPITA (€ por individuo)Boquerones Ing.</v>
      </c>
      <c r="B697" s="19">
        <v>0</v>
      </c>
      <c r="C697" s="19" t="s">
        <v>138</v>
      </c>
      <c r="D697" s="20" t="s">
        <v>278</v>
      </c>
      <c r="E697" s="20" t="s">
        <v>278</v>
      </c>
      <c r="F697" s="20" t="s">
        <v>278</v>
      </c>
      <c r="G697" s="20" t="s">
        <v>278</v>
      </c>
      <c r="H697" s="20" t="s">
        <v>278</v>
      </c>
      <c r="I697" s="20" t="s">
        <v>278</v>
      </c>
      <c r="J697" s="20" t="s">
        <v>278</v>
      </c>
      <c r="K697" s="20" t="s">
        <v>278</v>
      </c>
      <c r="L697" s="55" t="s">
        <v>278</v>
      </c>
    </row>
    <row r="698" spans="1:12" x14ac:dyDescent="0.35">
      <c r="A698" s="19" t="str">
        <f>B678&amp;C698</f>
        <v>GASTO PER CAPITA (€ por individuo)Sardinas Ing.</v>
      </c>
      <c r="B698" s="19">
        <v>0</v>
      </c>
      <c r="C698" s="19" t="s">
        <v>139</v>
      </c>
      <c r="D698" s="20" t="s">
        <v>278</v>
      </c>
      <c r="E698" s="20" t="s">
        <v>278</v>
      </c>
      <c r="F698" s="20" t="s">
        <v>278</v>
      </c>
      <c r="G698" s="20" t="s">
        <v>278</v>
      </c>
      <c r="H698" s="20" t="s">
        <v>278</v>
      </c>
      <c r="I698" s="20" t="s">
        <v>278</v>
      </c>
      <c r="J698" s="20" t="s">
        <v>278</v>
      </c>
      <c r="K698" s="20" t="s">
        <v>278</v>
      </c>
      <c r="L698" s="55" t="s">
        <v>278</v>
      </c>
    </row>
    <row r="699" spans="1:12" x14ac:dyDescent="0.35">
      <c r="A699" s="19" t="str">
        <f>B678&amp;C699</f>
        <v>GASTO PER CAPITA (€ por individuo)Rape Ing.</v>
      </c>
      <c r="B699" s="19">
        <v>0</v>
      </c>
      <c r="C699" s="19" t="s">
        <v>140</v>
      </c>
      <c r="D699" s="20" t="s">
        <v>278</v>
      </c>
      <c r="E699" s="20" t="s">
        <v>278</v>
      </c>
      <c r="F699" s="20" t="s">
        <v>278</v>
      </c>
      <c r="G699" s="20" t="s">
        <v>278</v>
      </c>
      <c r="H699" s="20" t="s">
        <v>278</v>
      </c>
      <c r="I699" s="20" t="s">
        <v>278</v>
      </c>
      <c r="J699" s="20" t="s">
        <v>278</v>
      </c>
      <c r="K699" s="20" t="s">
        <v>278</v>
      </c>
      <c r="L699" s="55" t="s">
        <v>278</v>
      </c>
    </row>
    <row r="700" spans="1:12" x14ac:dyDescent="0.35">
      <c r="A700" s="19" t="str">
        <f>B678&amp;C700</f>
        <v>GASTO PER CAPITA (€ por individuo)Dorada Ing.</v>
      </c>
      <c r="B700" s="19">
        <v>0</v>
      </c>
      <c r="C700" s="19" t="s">
        <v>141</v>
      </c>
      <c r="D700" s="20" t="s">
        <v>278</v>
      </c>
      <c r="E700" s="20" t="s">
        <v>278</v>
      </c>
      <c r="F700" s="20" t="s">
        <v>278</v>
      </c>
      <c r="G700" s="20" t="s">
        <v>278</v>
      </c>
      <c r="H700" s="20" t="s">
        <v>278</v>
      </c>
      <c r="I700" s="20" t="s">
        <v>278</v>
      </c>
      <c r="J700" s="20" t="s">
        <v>278</v>
      </c>
      <c r="K700" s="20" t="s">
        <v>278</v>
      </c>
      <c r="L700" s="55" t="s">
        <v>278</v>
      </c>
    </row>
    <row r="701" spans="1:12" x14ac:dyDescent="0.35">
      <c r="A701" s="19" t="str">
        <f>B678&amp;C701</f>
        <v>GASTO PER CAPITA (€ por individuo)Salmon Ing.</v>
      </c>
      <c r="B701" s="19">
        <v>0</v>
      </c>
      <c r="C701" s="19" t="s">
        <v>142</v>
      </c>
      <c r="D701" s="20" t="s">
        <v>278</v>
      </c>
      <c r="E701" s="20" t="s">
        <v>278</v>
      </c>
      <c r="F701" s="20" t="s">
        <v>278</v>
      </c>
      <c r="G701" s="20" t="s">
        <v>278</v>
      </c>
      <c r="H701" s="20" t="s">
        <v>278</v>
      </c>
      <c r="I701" s="20" t="s">
        <v>278</v>
      </c>
      <c r="J701" s="20" t="s">
        <v>278</v>
      </c>
      <c r="K701" s="20" t="s">
        <v>278</v>
      </c>
      <c r="L701" s="55" t="s">
        <v>278</v>
      </c>
    </row>
    <row r="702" spans="1:12" x14ac:dyDescent="0.35">
      <c r="A702" s="19" t="str">
        <f>B678&amp;C702</f>
        <v>GASTO PER CAPITA (€ por individuo)Atun Fresco Ing.</v>
      </c>
      <c r="B702" s="19">
        <v>0</v>
      </c>
      <c r="C702" s="19" t="s">
        <v>143</v>
      </c>
      <c r="D702" s="20" t="s">
        <v>278</v>
      </c>
      <c r="E702" s="20" t="s">
        <v>278</v>
      </c>
      <c r="F702" s="20" t="s">
        <v>278</v>
      </c>
      <c r="G702" s="20" t="s">
        <v>278</v>
      </c>
      <c r="H702" s="20" t="s">
        <v>278</v>
      </c>
      <c r="I702" s="20" t="s">
        <v>278</v>
      </c>
      <c r="J702" s="20" t="s">
        <v>278</v>
      </c>
      <c r="K702" s="20" t="s">
        <v>278</v>
      </c>
      <c r="L702" s="55" t="s">
        <v>278</v>
      </c>
    </row>
    <row r="703" spans="1:12" x14ac:dyDescent="0.35">
      <c r="A703" s="19" t="str">
        <f>B678&amp;C703</f>
        <v>GASTO PER CAPITA (€ por individuo)Resto pescados Ing.</v>
      </c>
      <c r="B703" s="19">
        <v>0</v>
      </c>
      <c r="C703" s="19" t="s">
        <v>144</v>
      </c>
      <c r="D703" s="20" t="s">
        <v>278</v>
      </c>
      <c r="E703" s="20" t="s">
        <v>278</v>
      </c>
      <c r="F703" s="20" t="s">
        <v>278</v>
      </c>
      <c r="G703" s="20" t="s">
        <v>278</v>
      </c>
      <c r="H703" s="20" t="s">
        <v>278</v>
      </c>
      <c r="I703" s="20" t="s">
        <v>278</v>
      </c>
      <c r="J703" s="20" t="s">
        <v>278</v>
      </c>
      <c r="K703" s="20" t="s">
        <v>278</v>
      </c>
      <c r="L703" s="55" t="s">
        <v>278</v>
      </c>
    </row>
    <row r="704" spans="1:12" x14ac:dyDescent="0.35">
      <c r="A704" s="19" t="str">
        <f>B678&amp;C704</f>
        <v>GASTO PER CAPITA (€ por individuo)Mariscos Ing.</v>
      </c>
      <c r="B704" s="19">
        <v>0</v>
      </c>
      <c r="C704" s="19" t="s">
        <v>145</v>
      </c>
      <c r="D704" s="20" t="s">
        <v>278</v>
      </c>
      <c r="E704" s="20" t="s">
        <v>278</v>
      </c>
      <c r="F704" s="20" t="s">
        <v>278</v>
      </c>
      <c r="G704" s="20" t="s">
        <v>278</v>
      </c>
      <c r="H704" s="20" t="s">
        <v>278</v>
      </c>
      <c r="I704" s="20" t="s">
        <v>278</v>
      </c>
      <c r="J704" s="20" t="s">
        <v>278</v>
      </c>
      <c r="K704" s="20" t="s">
        <v>278</v>
      </c>
      <c r="L704" s="55" t="s">
        <v>278</v>
      </c>
    </row>
    <row r="705" spans="1:12" x14ac:dyDescent="0.35">
      <c r="A705" s="19" t="str">
        <f>B678&amp;C705</f>
        <v>GASTO PER CAPITA (€ por individuo)Calamares Ing.</v>
      </c>
      <c r="B705" s="19">
        <v>0</v>
      </c>
      <c r="C705" s="19" t="s">
        <v>146</v>
      </c>
      <c r="D705" s="20" t="s">
        <v>278</v>
      </c>
      <c r="E705" s="20" t="s">
        <v>278</v>
      </c>
      <c r="F705" s="20" t="s">
        <v>278</v>
      </c>
      <c r="G705" s="20" t="s">
        <v>278</v>
      </c>
      <c r="H705" s="20" t="s">
        <v>278</v>
      </c>
      <c r="I705" s="20" t="s">
        <v>278</v>
      </c>
      <c r="J705" s="20" t="s">
        <v>278</v>
      </c>
      <c r="K705" s="20" t="s">
        <v>278</v>
      </c>
      <c r="L705" s="55" t="s">
        <v>278</v>
      </c>
    </row>
    <row r="706" spans="1:12" x14ac:dyDescent="0.35">
      <c r="A706" s="19" t="str">
        <f>B678&amp;C706</f>
        <v>GASTO PER CAPITA (€ por individuo)Pulpo/sepia Ing.</v>
      </c>
      <c r="B706" s="19">
        <v>0</v>
      </c>
      <c r="C706" s="19" t="s">
        <v>147</v>
      </c>
      <c r="D706" s="20" t="s">
        <v>278</v>
      </c>
      <c r="E706" s="20" t="s">
        <v>278</v>
      </c>
      <c r="F706" s="20" t="s">
        <v>278</v>
      </c>
      <c r="G706" s="20" t="s">
        <v>278</v>
      </c>
      <c r="H706" s="20" t="s">
        <v>278</v>
      </c>
      <c r="I706" s="20" t="s">
        <v>278</v>
      </c>
      <c r="J706" s="20" t="s">
        <v>278</v>
      </c>
      <c r="K706" s="20" t="s">
        <v>278</v>
      </c>
      <c r="L706" s="55" t="s">
        <v>278</v>
      </c>
    </row>
    <row r="707" spans="1:12" x14ac:dyDescent="0.35">
      <c r="A707" s="19" t="str">
        <f>B678&amp;C707</f>
        <v>GASTO PER CAPITA (€ por individuo)Langostinos/Gamb.Ing</v>
      </c>
      <c r="B707" s="19">
        <v>0</v>
      </c>
      <c r="C707" s="19" t="s">
        <v>183</v>
      </c>
      <c r="D707" s="20" t="s">
        <v>278</v>
      </c>
      <c r="E707" s="20" t="s">
        <v>278</v>
      </c>
      <c r="F707" s="20" t="s">
        <v>278</v>
      </c>
      <c r="G707" s="20" t="s">
        <v>278</v>
      </c>
      <c r="H707" s="20" t="s">
        <v>278</v>
      </c>
      <c r="I707" s="20" t="s">
        <v>278</v>
      </c>
      <c r="J707" s="20" t="s">
        <v>278</v>
      </c>
      <c r="K707" s="20" t="s">
        <v>278</v>
      </c>
      <c r="L707" s="55" t="s">
        <v>278</v>
      </c>
    </row>
    <row r="708" spans="1:12" x14ac:dyDescent="0.35">
      <c r="A708" s="19" t="str">
        <f>B678&amp;C708</f>
        <v>GASTO PER CAPITA (€ por individuo)Otros mariscos Ing.</v>
      </c>
      <c r="B708" s="19">
        <v>0</v>
      </c>
      <c r="C708" s="19" t="s">
        <v>148</v>
      </c>
      <c r="D708" s="20" t="s">
        <v>278</v>
      </c>
      <c r="E708" s="20" t="s">
        <v>278</v>
      </c>
      <c r="F708" s="20" t="s">
        <v>278</v>
      </c>
      <c r="G708" s="20" t="s">
        <v>278</v>
      </c>
      <c r="H708" s="20" t="s">
        <v>278</v>
      </c>
      <c r="I708" s="20" t="s">
        <v>278</v>
      </c>
      <c r="J708" s="20" t="s">
        <v>278</v>
      </c>
      <c r="K708" s="20" t="s">
        <v>278</v>
      </c>
      <c r="L708" s="55" t="s">
        <v>278</v>
      </c>
    </row>
    <row r="709" spans="1:12" x14ac:dyDescent="0.35">
      <c r="A709" s="19" t="str">
        <f>B678&amp;C709</f>
        <v>GASTO PER CAPITA (€ por individuo).Derivados lacteos Ing</v>
      </c>
      <c r="B709" s="19">
        <v>0</v>
      </c>
      <c r="C709" s="19" t="s">
        <v>184</v>
      </c>
      <c r="D709" s="20" t="s">
        <v>278</v>
      </c>
      <c r="E709" s="20" t="s">
        <v>278</v>
      </c>
      <c r="F709" s="20" t="s">
        <v>278</v>
      </c>
      <c r="G709" s="20" t="s">
        <v>278</v>
      </c>
      <c r="H709" s="20" t="s">
        <v>278</v>
      </c>
      <c r="I709" s="20" t="s">
        <v>278</v>
      </c>
      <c r="J709" s="20" t="s">
        <v>278</v>
      </c>
      <c r="K709" s="20" t="s">
        <v>278</v>
      </c>
      <c r="L709" s="55" t="s">
        <v>278</v>
      </c>
    </row>
    <row r="710" spans="1:12" x14ac:dyDescent="0.35">
      <c r="A710" s="19" t="str">
        <f>B678&amp;C710</f>
        <v>GASTO PER CAPITA (€ por individuo)Mantequilla Ing.</v>
      </c>
      <c r="B710" s="19">
        <v>0</v>
      </c>
      <c r="C710" s="19" t="s">
        <v>149</v>
      </c>
      <c r="D710" s="20" t="s">
        <v>278</v>
      </c>
      <c r="E710" s="20" t="s">
        <v>278</v>
      </c>
      <c r="F710" s="20" t="s">
        <v>278</v>
      </c>
      <c r="G710" s="20" t="s">
        <v>278</v>
      </c>
      <c r="H710" s="20" t="s">
        <v>278</v>
      </c>
      <c r="I710" s="20" t="s">
        <v>278</v>
      </c>
      <c r="J710" s="20" t="s">
        <v>278</v>
      </c>
      <c r="K710" s="20" t="s">
        <v>278</v>
      </c>
      <c r="L710" s="55" t="s">
        <v>278</v>
      </c>
    </row>
    <row r="711" spans="1:12" x14ac:dyDescent="0.35">
      <c r="A711" s="19" t="str">
        <f>B678&amp;C711</f>
        <v>GASTO PER CAPITA (€ por individuo)Postres Ing.</v>
      </c>
      <c r="B711" s="19">
        <v>0</v>
      </c>
      <c r="C711" s="19" t="s">
        <v>150</v>
      </c>
      <c r="D711" s="20" t="s">
        <v>278</v>
      </c>
      <c r="E711" s="20" t="s">
        <v>278</v>
      </c>
      <c r="F711" s="20" t="s">
        <v>278</v>
      </c>
      <c r="G711" s="20" t="s">
        <v>278</v>
      </c>
      <c r="H711" s="20" t="s">
        <v>278</v>
      </c>
      <c r="I711" s="20" t="s">
        <v>278</v>
      </c>
      <c r="J711" s="20" t="s">
        <v>278</v>
      </c>
      <c r="K711" s="20" t="s">
        <v>278</v>
      </c>
      <c r="L711" s="55" t="s">
        <v>278</v>
      </c>
    </row>
    <row r="712" spans="1:12" x14ac:dyDescent="0.35">
      <c r="A712" s="19" t="str">
        <f>B678&amp;C712</f>
        <v>GASTO PER CAPITA (€ por individuo)Yogures Ing.</v>
      </c>
      <c r="B712" s="19">
        <v>0</v>
      </c>
      <c r="C712" s="19" t="s">
        <v>185</v>
      </c>
      <c r="D712" s="20" t="s">
        <v>278</v>
      </c>
      <c r="E712" s="20" t="s">
        <v>278</v>
      </c>
      <c r="F712" s="20" t="s">
        <v>278</v>
      </c>
      <c r="G712" s="20" t="s">
        <v>278</v>
      </c>
      <c r="H712" s="20" t="s">
        <v>278</v>
      </c>
      <c r="I712" s="20" t="s">
        <v>278</v>
      </c>
      <c r="J712" s="20" t="s">
        <v>278</v>
      </c>
      <c r="K712" s="20" t="s">
        <v>278</v>
      </c>
      <c r="L712" s="55" t="s">
        <v>278</v>
      </c>
    </row>
    <row r="713" spans="1:12" x14ac:dyDescent="0.35">
      <c r="A713" s="19" t="str">
        <f>B678&amp;C713</f>
        <v>GASTO PER CAPITA (€ por individuo)Queso Ing.</v>
      </c>
      <c r="B713" s="19">
        <v>0</v>
      </c>
      <c r="C713" s="19" t="s">
        <v>151</v>
      </c>
      <c r="D713" s="20" t="s">
        <v>278</v>
      </c>
      <c r="E713" s="20" t="s">
        <v>278</v>
      </c>
      <c r="F713" s="20" t="s">
        <v>278</v>
      </c>
      <c r="G713" s="20" t="s">
        <v>278</v>
      </c>
      <c r="H713" s="20" t="s">
        <v>278</v>
      </c>
      <c r="I713" s="20" t="s">
        <v>278</v>
      </c>
      <c r="J713" s="20" t="s">
        <v>278</v>
      </c>
      <c r="K713" s="20" t="s">
        <v>278</v>
      </c>
      <c r="L713" s="55" t="s">
        <v>278</v>
      </c>
    </row>
    <row r="714" spans="1:12" x14ac:dyDescent="0.35">
      <c r="A714" s="19" t="str">
        <f>B678&amp;C714</f>
        <v>GASTO PER CAPITA (€ por individuo).Fruta Ing.</v>
      </c>
      <c r="B714" s="19">
        <v>0</v>
      </c>
      <c r="C714" s="19" t="s">
        <v>152</v>
      </c>
      <c r="D714" s="20" t="s">
        <v>278</v>
      </c>
      <c r="E714" s="20" t="s">
        <v>278</v>
      </c>
      <c r="F714" s="20" t="s">
        <v>278</v>
      </c>
      <c r="G714" s="20" t="s">
        <v>278</v>
      </c>
      <c r="H714" s="20" t="s">
        <v>278</v>
      </c>
      <c r="I714" s="20" t="s">
        <v>278</v>
      </c>
      <c r="J714" s="20" t="s">
        <v>278</v>
      </c>
      <c r="K714" s="20" t="s">
        <v>278</v>
      </c>
      <c r="L714" s="55" t="s">
        <v>278</v>
      </c>
    </row>
    <row r="715" spans="1:12" x14ac:dyDescent="0.35">
      <c r="A715" s="19" t="str">
        <f>B678&amp;C715</f>
        <v>GASTO PER CAPITA (€ por individuo)Fruta Fresca Ing</v>
      </c>
      <c r="B715" s="19">
        <v>0</v>
      </c>
      <c r="C715" s="19" t="s">
        <v>153</v>
      </c>
      <c r="D715" s="20" t="s">
        <v>278</v>
      </c>
      <c r="E715" s="20" t="s">
        <v>278</v>
      </c>
      <c r="F715" s="20" t="s">
        <v>278</v>
      </c>
      <c r="G715" s="20" t="s">
        <v>278</v>
      </c>
      <c r="H715" s="20" t="s">
        <v>278</v>
      </c>
      <c r="I715" s="20" t="s">
        <v>278</v>
      </c>
      <c r="J715" s="20" t="s">
        <v>278</v>
      </c>
      <c r="K715" s="20" t="s">
        <v>278</v>
      </c>
      <c r="L715" s="55" t="s">
        <v>278</v>
      </c>
    </row>
    <row r="716" spans="1:12" x14ac:dyDescent="0.35">
      <c r="A716" s="19" t="str">
        <f>B678&amp;C716</f>
        <v>GASTO PER CAPITA (€ por individuo)Manzana Ing.</v>
      </c>
      <c r="B716" s="19">
        <v>0</v>
      </c>
      <c r="C716" s="19" t="s">
        <v>154</v>
      </c>
      <c r="D716" s="20" t="s">
        <v>278</v>
      </c>
      <c r="E716" s="20" t="s">
        <v>278</v>
      </c>
      <c r="F716" s="20" t="s">
        <v>278</v>
      </c>
      <c r="G716" s="20" t="s">
        <v>278</v>
      </c>
      <c r="H716" s="20" t="s">
        <v>278</v>
      </c>
      <c r="I716" s="20" t="s">
        <v>278</v>
      </c>
      <c r="J716" s="20" t="s">
        <v>278</v>
      </c>
      <c r="K716" s="20" t="s">
        <v>278</v>
      </c>
      <c r="L716" s="55" t="s">
        <v>278</v>
      </c>
    </row>
    <row r="717" spans="1:12" x14ac:dyDescent="0.35">
      <c r="A717" s="19" t="str">
        <f>B678&amp;C717</f>
        <v>GASTO PER CAPITA (€ por individuo)Platano Ing.</v>
      </c>
      <c r="B717" s="19">
        <v>0</v>
      </c>
      <c r="C717" s="19" t="s">
        <v>155</v>
      </c>
      <c r="D717" s="20" t="s">
        <v>278</v>
      </c>
      <c r="E717" s="20" t="s">
        <v>278</v>
      </c>
      <c r="F717" s="20" t="s">
        <v>278</v>
      </c>
      <c r="G717" s="20" t="s">
        <v>278</v>
      </c>
      <c r="H717" s="20" t="s">
        <v>278</v>
      </c>
      <c r="I717" s="20" t="s">
        <v>278</v>
      </c>
      <c r="J717" s="20" t="s">
        <v>278</v>
      </c>
      <c r="K717" s="20" t="s">
        <v>278</v>
      </c>
      <c r="L717" s="55" t="s">
        <v>278</v>
      </c>
    </row>
    <row r="718" spans="1:12" x14ac:dyDescent="0.35">
      <c r="A718" s="19" t="str">
        <f>B678&amp;C718</f>
        <v>GASTO PER CAPITA (€ por individuo)Naranja/Mandarina In</v>
      </c>
      <c r="B718" s="19">
        <v>0</v>
      </c>
      <c r="C718" s="19" t="s">
        <v>186</v>
      </c>
      <c r="D718" s="20" t="s">
        <v>278</v>
      </c>
      <c r="E718" s="20" t="s">
        <v>278</v>
      </c>
      <c r="F718" s="20" t="s">
        <v>278</v>
      </c>
      <c r="G718" s="20" t="s">
        <v>278</v>
      </c>
      <c r="H718" s="20" t="s">
        <v>278</v>
      </c>
      <c r="I718" s="20" t="s">
        <v>278</v>
      </c>
      <c r="J718" s="20" t="s">
        <v>278</v>
      </c>
      <c r="K718" s="20" t="s">
        <v>278</v>
      </c>
      <c r="L718" s="55" t="s">
        <v>278</v>
      </c>
    </row>
    <row r="719" spans="1:12" x14ac:dyDescent="0.35">
      <c r="A719" s="19" t="str">
        <f>B678&amp;C719</f>
        <v>GASTO PER CAPITA (€ por individuo)Melon/sandia Ing.</v>
      </c>
      <c r="B719" s="19">
        <v>0</v>
      </c>
      <c r="C719" s="19" t="s">
        <v>156</v>
      </c>
      <c r="D719" s="20" t="s">
        <v>278</v>
      </c>
      <c r="E719" s="20" t="s">
        <v>278</v>
      </c>
      <c r="F719" s="20" t="s">
        <v>278</v>
      </c>
      <c r="G719" s="20" t="s">
        <v>278</v>
      </c>
      <c r="H719" s="20" t="s">
        <v>278</v>
      </c>
      <c r="I719" s="20" t="s">
        <v>278</v>
      </c>
      <c r="J719" s="20" t="s">
        <v>278</v>
      </c>
      <c r="K719" s="20" t="s">
        <v>278</v>
      </c>
      <c r="L719" s="55" t="s">
        <v>278</v>
      </c>
    </row>
    <row r="720" spans="1:12" x14ac:dyDescent="0.35">
      <c r="A720" s="19" t="str">
        <f>B678&amp;C720</f>
        <v>GASTO PER CAPITA (€ por individuo)Fresa/freson Ing.</v>
      </c>
      <c r="B720" s="19">
        <v>0</v>
      </c>
      <c r="C720" s="19" t="s">
        <v>157</v>
      </c>
      <c r="D720" s="20" t="s">
        <v>278</v>
      </c>
      <c r="E720" s="20" t="s">
        <v>278</v>
      </c>
      <c r="F720" s="20" t="s">
        <v>278</v>
      </c>
      <c r="G720" s="20" t="s">
        <v>278</v>
      </c>
      <c r="H720" s="20" t="s">
        <v>278</v>
      </c>
      <c r="I720" s="20" t="s">
        <v>278</v>
      </c>
      <c r="J720" s="20" t="s">
        <v>278</v>
      </c>
      <c r="K720" s="20" t="s">
        <v>278</v>
      </c>
      <c r="L720" s="55" t="s">
        <v>278</v>
      </c>
    </row>
    <row r="721" spans="1:12" x14ac:dyDescent="0.35">
      <c r="A721" s="19" t="str">
        <f>B678&amp;C721</f>
        <v>GASTO PER CAPITA (€ por individuo)Pina Ing.</v>
      </c>
      <c r="B721" s="19">
        <v>0</v>
      </c>
      <c r="C721" s="19" t="s">
        <v>187</v>
      </c>
      <c r="D721" s="20" t="s">
        <v>278</v>
      </c>
      <c r="E721" s="20" t="s">
        <v>278</v>
      </c>
      <c r="F721" s="20" t="s">
        <v>278</v>
      </c>
      <c r="G721" s="20" t="s">
        <v>278</v>
      </c>
      <c r="H721" s="20" t="s">
        <v>278</v>
      </c>
      <c r="I721" s="20" t="s">
        <v>278</v>
      </c>
      <c r="J721" s="20" t="s">
        <v>278</v>
      </c>
      <c r="K721" s="20" t="s">
        <v>278</v>
      </c>
      <c r="L721" s="55" t="s">
        <v>278</v>
      </c>
    </row>
    <row r="722" spans="1:12" x14ac:dyDescent="0.35">
      <c r="A722" s="19" t="str">
        <f>B678&amp;C722</f>
        <v>GASTO PER CAPITA (€ por individuo)Resto frutas Ing.</v>
      </c>
      <c r="B722" s="19">
        <v>0</v>
      </c>
      <c r="C722" s="19" t="s">
        <v>158</v>
      </c>
      <c r="D722" s="20" t="s">
        <v>278</v>
      </c>
      <c r="E722" s="20" t="s">
        <v>278</v>
      </c>
      <c r="F722" s="20" t="s">
        <v>278</v>
      </c>
      <c r="G722" s="20" t="s">
        <v>278</v>
      </c>
      <c r="H722" s="20" t="s">
        <v>278</v>
      </c>
      <c r="I722" s="20" t="s">
        <v>278</v>
      </c>
      <c r="J722" s="20" t="s">
        <v>278</v>
      </c>
      <c r="K722" s="20" t="s">
        <v>278</v>
      </c>
      <c r="L722" s="55" t="s">
        <v>278</v>
      </c>
    </row>
    <row r="723" spans="1:12" x14ac:dyDescent="0.35">
      <c r="A723" s="19" t="str">
        <f>B678&amp;C723</f>
        <v>GASTO PER CAPITA (€ por individuo)Mermeladas Ing.</v>
      </c>
      <c r="B723" s="19">
        <v>0</v>
      </c>
      <c r="C723" s="19" t="s">
        <v>188</v>
      </c>
      <c r="D723" s="20" t="s">
        <v>278</v>
      </c>
      <c r="E723" s="20" t="s">
        <v>278</v>
      </c>
      <c r="F723" s="20" t="s">
        <v>278</v>
      </c>
      <c r="G723" s="20" t="s">
        <v>278</v>
      </c>
      <c r="H723" s="20" t="s">
        <v>278</v>
      </c>
      <c r="I723" s="20" t="s">
        <v>278</v>
      </c>
      <c r="J723" s="20" t="s">
        <v>278</v>
      </c>
      <c r="K723" s="20" t="s">
        <v>278</v>
      </c>
      <c r="L723" s="55" t="s">
        <v>278</v>
      </c>
    </row>
    <row r="724" spans="1:12" x14ac:dyDescent="0.35">
      <c r="A724" s="19" t="str">
        <f>B678&amp;C724</f>
        <v>GASTO PER CAPITA (€ por individuo).Hortalizas/Verdur.Ing</v>
      </c>
      <c r="B724" s="19">
        <v>0</v>
      </c>
      <c r="C724" s="19" t="s">
        <v>189</v>
      </c>
      <c r="D724" s="20" t="s">
        <v>278</v>
      </c>
      <c r="E724" s="20" t="s">
        <v>278</v>
      </c>
      <c r="F724" s="20" t="s">
        <v>278</v>
      </c>
      <c r="G724" s="20" t="s">
        <v>278</v>
      </c>
      <c r="H724" s="20" t="s">
        <v>278</v>
      </c>
      <c r="I724" s="20" t="s">
        <v>278</v>
      </c>
      <c r="J724" s="20" t="s">
        <v>278</v>
      </c>
      <c r="K724" s="20" t="s">
        <v>278</v>
      </c>
      <c r="L724" s="55" t="s">
        <v>278</v>
      </c>
    </row>
    <row r="725" spans="1:12" x14ac:dyDescent="0.35">
      <c r="A725" s="19" t="str">
        <f>B678&amp;C725</f>
        <v>GASTO PER CAPITA (€ por individuo)Tomates Ing.</v>
      </c>
      <c r="B725" s="19">
        <v>0</v>
      </c>
      <c r="C725" s="19" t="s">
        <v>159</v>
      </c>
      <c r="D725" s="20" t="s">
        <v>278</v>
      </c>
      <c r="E725" s="20" t="s">
        <v>278</v>
      </c>
      <c r="F725" s="20" t="s">
        <v>278</v>
      </c>
      <c r="G725" s="20" t="s">
        <v>278</v>
      </c>
      <c r="H725" s="20" t="s">
        <v>278</v>
      </c>
      <c r="I725" s="20" t="s">
        <v>278</v>
      </c>
      <c r="J725" s="20" t="s">
        <v>278</v>
      </c>
      <c r="K725" s="20" t="s">
        <v>278</v>
      </c>
      <c r="L725" s="55" t="s">
        <v>278</v>
      </c>
    </row>
    <row r="726" spans="1:12" x14ac:dyDescent="0.35">
      <c r="A726" s="19" t="str">
        <f>B678&amp;C726</f>
        <v>GASTO PER CAPITA (€ por individuo)Judías verdes Ing.</v>
      </c>
      <c r="B726" s="19">
        <v>0</v>
      </c>
      <c r="C726" s="19" t="s">
        <v>190</v>
      </c>
      <c r="D726" s="20" t="s">
        <v>278</v>
      </c>
      <c r="E726" s="20" t="s">
        <v>278</v>
      </c>
      <c r="F726" s="20" t="s">
        <v>278</v>
      </c>
      <c r="G726" s="20" t="s">
        <v>278</v>
      </c>
      <c r="H726" s="20" t="s">
        <v>278</v>
      </c>
      <c r="I726" s="20" t="s">
        <v>278</v>
      </c>
      <c r="J726" s="20" t="s">
        <v>278</v>
      </c>
      <c r="K726" s="20" t="s">
        <v>278</v>
      </c>
      <c r="L726" s="55" t="s">
        <v>278</v>
      </c>
    </row>
    <row r="727" spans="1:12" x14ac:dyDescent="0.35">
      <c r="A727" s="19" t="str">
        <f>B678&amp;C727</f>
        <v>GASTO PER CAPITA (€ por individuo)Patatas Ing.</v>
      </c>
      <c r="B727" s="19">
        <v>0</v>
      </c>
      <c r="C727" s="19" t="s">
        <v>160</v>
      </c>
      <c r="D727" s="20" t="s">
        <v>278</v>
      </c>
      <c r="E727" s="20" t="s">
        <v>278</v>
      </c>
      <c r="F727" s="20" t="s">
        <v>278</v>
      </c>
      <c r="G727" s="20" t="s">
        <v>278</v>
      </c>
      <c r="H727" s="20" t="s">
        <v>278</v>
      </c>
      <c r="I727" s="20" t="s">
        <v>278</v>
      </c>
      <c r="J727" s="20" t="s">
        <v>278</v>
      </c>
      <c r="K727" s="20" t="s">
        <v>278</v>
      </c>
      <c r="L727" s="55" t="s">
        <v>278</v>
      </c>
    </row>
    <row r="728" spans="1:12" x14ac:dyDescent="0.35">
      <c r="A728" s="19" t="str">
        <f>B678&amp;C728</f>
        <v>GASTO PER CAPITA (€ por individuo)Cebollas Ing.</v>
      </c>
      <c r="B728" s="19">
        <v>0</v>
      </c>
      <c r="C728" s="19" t="s">
        <v>161</v>
      </c>
      <c r="D728" s="20" t="s">
        <v>278</v>
      </c>
      <c r="E728" s="20" t="s">
        <v>278</v>
      </c>
      <c r="F728" s="20" t="s">
        <v>278</v>
      </c>
      <c r="G728" s="20" t="s">
        <v>278</v>
      </c>
      <c r="H728" s="20" t="s">
        <v>278</v>
      </c>
      <c r="I728" s="20" t="s">
        <v>278</v>
      </c>
      <c r="J728" s="20" t="s">
        <v>278</v>
      </c>
      <c r="K728" s="20" t="s">
        <v>278</v>
      </c>
      <c r="L728" s="55" t="s">
        <v>278</v>
      </c>
    </row>
    <row r="729" spans="1:12" x14ac:dyDescent="0.35">
      <c r="A729" s="19" t="str">
        <f>B678&amp;C729</f>
        <v>GASTO PER CAPITA (€ por individuo)Pimientos Ing.</v>
      </c>
      <c r="B729" s="19">
        <v>0</v>
      </c>
      <c r="C729" s="19" t="s">
        <v>162</v>
      </c>
      <c r="D729" s="20" t="s">
        <v>278</v>
      </c>
      <c r="E729" s="20" t="s">
        <v>278</v>
      </c>
      <c r="F729" s="20" t="s">
        <v>278</v>
      </c>
      <c r="G729" s="20" t="s">
        <v>278</v>
      </c>
      <c r="H729" s="20" t="s">
        <v>278</v>
      </c>
      <c r="I729" s="20" t="s">
        <v>278</v>
      </c>
      <c r="J729" s="20" t="s">
        <v>278</v>
      </c>
      <c r="K729" s="20" t="s">
        <v>278</v>
      </c>
      <c r="L729" s="55" t="s">
        <v>278</v>
      </c>
    </row>
    <row r="730" spans="1:12" x14ac:dyDescent="0.35">
      <c r="A730" s="19" t="str">
        <f>B678&amp;C730</f>
        <v>GASTO PER CAPITA (€ por individuo)Lechugas Ing.</v>
      </c>
      <c r="B730" s="19">
        <v>0</v>
      </c>
      <c r="C730" s="19" t="s">
        <v>163</v>
      </c>
      <c r="D730" s="20" t="s">
        <v>278</v>
      </c>
      <c r="E730" s="20" t="s">
        <v>278</v>
      </c>
      <c r="F730" s="20" t="s">
        <v>278</v>
      </c>
      <c r="G730" s="20" t="s">
        <v>278</v>
      </c>
      <c r="H730" s="20" t="s">
        <v>278</v>
      </c>
      <c r="I730" s="20" t="s">
        <v>278</v>
      </c>
      <c r="J730" s="20" t="s">
        <v>278</v>
      </c>
      <c r="K730" s="20" t="s">
        <v>278</v>
      </c>
      <c r="L730" s="55" t="s">
        <v>278</v>
      </c>
    </row>
    <row r="731" spans="1:12" x14ac:dyDescent="0.35">
      <c r="A731" s="19" t="str">
        <f>B678&amp;C731</f>
        <v>GASTO PER CAPITA (€ por individuo)Setas Ing.</v>
      </c>
      <c r="B731" s="19">
        <v>0</v>
      </c>
      <c r="C731" s="19" t="s">
        <v>164</v>
      </c>
      <c r="D731" s="20" t="s">
        <v>278</v>
      </c>
      <c r="E731" s="20" t="s">
        <v>278</v>
      </c>
      <c r="F731" s="20" t="s">
        <v>278</v>
      </c>
      <c r="G731" s="20" t="s">
        <v>278</v>
      </c>
      <c r="H731" s="20" t="s">
        <v>278</v>
      </c>
      <c r="I731" s="20" t="s">
        <v>278</v>
      </c>
      <c r="J731" s="20" t="s">
        <v>278</v>
      </c>
      <c r="K731" s="20" t="s">
        <v>278</v>
      </c>
      <c r="L731" s="55" t="s">
        <v>278</v>
      </c>
    </row>
    <row r="732" spans="1:12" x14ac:dyDescent="0.35">
      <c r="A732" s="19" t="str">
        <f>B678&amp;C732</f>
        <v>GASTO PER CAPITA (€ por individuo)Esparragos Ing.</v>
      </c>
      <c r="B732" s="19">
        <v>0</v>
      </c>
      <c r="C732" s="19" t="s">
        <v>165</v>
      </c>
      <c r="D732" s="20" t="s">
        <v>278</v>
      </c>
      <c r="E732" s="20" t="s">
        <v>278</v>
      </c>
      <c r="F732" s="20" t="s">
        <v>278</v>
      </c>
      <c r="G732" s="20" t="s">
        <v>278</v>
      </c>
      <c r="H732" s="20" t="s">
        <v>278</v>
      </c>
      <c r="I732" s="20" t="s">
        <v>278</v>
      </c>
      <c r="J732" s="20" t="s">
        <v>278</v>
      </c>
      <c r="K732" s="20" t="s">
        <v>278</v>
      </c>
      <c r="L732" s="55" t="s">
        <v>278</v>
      </c>
    </row>
    <row r="733" spans="1:12" x14ac:dyDescent="0.35">
      <c r="A733" s="19" t="str">
        <f>B678&amp;C733</f>
        <v>GASTO PER CAPITA (€ por individuo)Otras hortalizas Ing.</v>
      </c>
      <c r="B733" s="19">
        <v>0</v>
      </c>
      <c r="C733" s="19" t="s">
        <v>166</v>
      </c>
      <c r="D733" s="20" t="s">
        <v>278</v>
      </c>
      <c r="E733" s="20" t="s">
        <v>278</v>
      </c>
      <c r="F733" s="20" t="s">
        <v>278</v>
      </c>
      <c r="G733" s="20" t="s">
        <v>278</v>
      </c>
      <c r="H733" s="20" t="s">
        <v>278</v>
      </c>
      <c r="I733" s="20" t="s">
        <v>278</v>
      </c>
      <c r="J733" s="20" t="s">
        <v>278</v>
      </c>
      <c r="K733" s="20" t="s">
        <v>278</v>
      </c>
      <c r="L733" s="55" t="s">
        <v>278</v>
      </c>
    </row>
    <row r="734" spans="1:12" x14ac:dyDescent="0.35">
      <c r="A734" s="19" t="str">
        <f>B678&amp;C734</f>
        <v>GASTO PER CAPITA (€ por individuo).Aceite alino Ing.</v>
      </c>
      <c r="B734" s="19">
        <v>0</v>
      </c>
      <c r="C734" s="19" t="s">
        <v>191</v>
      </c>
      <c r="D734" s="20" t="s">
        <v>278</v>
      </c>
      <c r="E734" s="20" t="s">
        <v>278</v>
      </c>
      <c r="F734" s="20" t="s">
        <v>278</v>
      </c>
      <c r="G734" s="20" t="s">
        <v>278</v>
      </c>
      <c r="H734" s="20" t="s">
        <v>278</v>
      </c>
      <c r="I734" s="20" t="s">
        <v>278</v>
      </c>
      <c r="J734" s="20" t="s">
        <v>278</v>
      </c>
      <c r="K734" s="20" t="s">
        <v>278</v>
      </c>
      <c r="L734" s="55" t="s">
        <v>278</v>
      </c>
    </row>
    <row r="735" spans="1:12" x14ac:dyDescent="0.35">
      <c r="A735" s="19" t="str">
        <f>B678&amp;C735</f>
        <v>GASTO PER CAPITA (€ por individuo)Aceite oliva Ing.</v>
      </c>
      <c r="B735" s="19">
        <v>0</v>
      </c>
      <c r="C735" s="19" t="s">
        <v>266</v>
      </c>
      <c r="D735" s="20" t="s">
        <v>278</v>
      </c>
      <c r="E735" s="20" t="s">
        <v>278</v>
      </c>
      <c r="F735" s="20" t="s">
        <v>278</v>
      </c>
      <c r="G735" s="20" t="s">
        <v>278</v>
      </c>
      <c r="H735" s="20" t="s">
        <v>278</v>
      </c>
      <c r="I735" s="20" t="s">
        <v>278</v>
      </c>
      <c r="J735" s="20" t="s">
        <v>278</v>
      </c>
      <c r="K735" s="20" t="s">
        <v>278</v>
      </c>
      <c r="L735" s="55" t="s">
        <v>278</v>
      </c>
    </row>
    <row r="736" spans="1:12" x14ac:dyDescent="0.35">
      <c r="A736" s="19" t="str">
        <f>B678&amp;C736</f>
        <v>GASTO PER CAPITA (€ por individuo)Resto aceite Ing.</v>
      </c>
      <c r="B736" s="19">
        <v>0</v>
      </c>
      <c r="C736" s="19" t="s">
        <v>267</v>
      </c>
      <c r="D736" s="20" t="s">
        <v>278</v>
      </c>
      <c r="E736" s="20" t="s">
        <v>278</v>
      </c>
      <c r="F736" s="20" t="s">
        <v>278</v>
      </c>
      <c r="G736" s="20" t="s">
        <v>278</v>
      </c>
      <c r="H736" s="20" t="s">
        <v>278</v>
      </c>
      <c r="I736" s="20" t="s">
        <v>278</v>
      </c>
      <c r="J736" s="20" t="s">
        <v>278</v>
      </c>
      <c r="K736" s="20" t="s">
        <v>278</v>
      </c>
      <c r="L736" s="55" t="s">
        <v>278</v>
      </c>
    </row>
    <row r="737" spans="1:12" x14ac:dyDescent="0.35">
      <c r="A737" s="19" t="str">
        <f>B678&amp;C737</f>
        <v>GASTO PER CAPITA (€ por individuo).Pan Ing.</v>
      </c>
      <c r="B737" s="19">
        <v>0</v>
      </c>
      <c r="C737" s="19" t="s">
        <v>167</v>
      </c>
      <c r="D737" s="20" t="s">
        <v>278</v>
      </c>
      <c r="E737" s="20" t="s">
        <v>278</v>
      </c>
      <c r="F737" s="20" t="s">
        <v>278</v>
      </c>
      <c r="G737" s="20" t="s">
        <v>278</v>
      </c>
      <c r="H737" s="20" t="s">
        <v>278</v>
      </c>
      <c r="I737" s="20" t="s">
        <v>278</v>
      </c>
      <c r="J737" s="20" t="s">
        <v>278</v>
      </c>
      <c r="K737" s="20" t="s">
        <v>278</v>
      </c>
      <c r="L737" s="55" t="s">
        <v>278</v>
      </c>
    </row>
    <row r="738" spans="1:12" x14ac:dyDescent="0.35">
      <c r="A738" s="19" t="str">
        <f>B678&amp;C738</f>
        <v>GASTO PER CAPITA (€ por individuo).Pastas Ing.</v>
      </c>
      <c r="B738" s="19">
        <v>0</v>
      </c>
      <c r="C738" s="19" t="s">
        <v>168</v>
      </c>
      <c r="D738" s="20" t="s">
        <v>278</v>
      </c>
      <c r="E738" s="20" t="s">
        <v>278</v>
      </c>
      <c r="F738" s="20" t="s">
        <v>278</v>
      </c>
      <c r="G738" s="20" t="s">
        <v>278</v>
      </c>
      <c r="H738" s="20" t="s">
        <v>278</v>
      </c>
      <c r="I738" s="20" t="s">
        <v>278</v>
      </c>
      <c r="J738" s="20" t="s">
        <v>278</v>
      </c>
      <c r="K738" s="20" t="s">
        <v>278</v>
      </c>
      <c r="L738" s="55" t="s">
        <v>278</v>
      </c>
    </row>
    <row r="739" spans="1:12" x14ac:dyDescent="0.35">
      <c r="A739" s="19" t="str">
        <f>B678&amp;C739</f>
        <v>GASTO PER CAPITA (€ por individuo).Arroz Ing.</v>
      </c>
      <c r="B739" s="19">
        <v>0</v>
      </c>
      <c r="C739" s="19" t="s">
        <v>169</v>
      </c>
      <c r="D739" s="20" t="s">
        <v>278</v>
      </c>
      <c r="E739" s="20" t="s">
        <v>278</v>
      </c>
      <c r="F739" s="20" t="s">
        <v>278</v>
      </c>
      <c r="G739" s="20" t="s">
        <v>278</v>
      </c>
      <c r="H739" s="20" t="s">
        <v>278</v>
      </c>
      <c r="I739" s="20" t="s">
        <v>278</v>
      </c>
      <c r="J739" s="20" t="s">
        <v>278</v>
      </c>
      <c r="K739" s="20" t="s">
        <v>278</v>
      </c>
      <c r="L739" s="55" t="s">
        <v>278</v>
      </c>
    </row>
    <row r="740" spans="1:12" x14ac:dyDescent="0.35">
      <c r="A740" s="19" t="str">
        <f>B678&amp;C740</f>
        <v>GASTO PER CAPITA (€ por individuo).Legumbres Ing.</v>
      </c>
      <c r="B740" s="19">
        <v>0</v>
      </c>
      <c r="C740" s="19" t="s">
        <v>170</v>
      </c>
      <c r="D740" s="20" t="s">
        <v>278</v>
      </c>
      <c r="E740" s="20" t="s">
        <v>278</v>
      </c>
      <c r="F740" s="20" t="s">
        <v>278</v>
      </c>
      <c r="G740" s="20" t="s">
        <v>278</v>
      </c>
      <c r="H740" s="20" t="s">
        <v>278</v>
      </c>
      <c r="I740" s="20" t="s">
        <v>278</v>
      </c>
      <c r="J740" s="20" t="s">
        <v>278</v>
      </c>
      <c r="K740" s="20" t="s">
        <v>278</v>
      </c>
      <c r="L740" s="55" t="s">
        <v>278</v>
      </c>
    </row>
    <row r="741" spans="1:12" x14ac:dyDescent="0.35">
      <c r="A741" s="19" t="str">
        <f>B678&amp;C741</f>
        <v>GASTO PER CAPITA (€ por individuo)BATIDOS</v>
      </c>
      <c r="B741" s="19">
        <v>0</v>
      </c>
      <c r="C741" s="19" t="s">
        <v>268</v>
      </c>
      <c r="D741" s="20" t="s">
        <v>278</v>
      </c>
      <c r="E741" s="20" t="s">
        <v>278</v>
      </c>
      <c r="F741" s="20" t="s">
        <v>278</v>
      </c>
      <c r="G741" s="20" t="s">
        <v>278</v>
      </c>
      <c r="H741" s="20" t="s">
        <v>278</v>
      </c>
      <c r="I741" s="20" t="s">
        <v>278</v>
      </c>
      <c r="J741" s="20" t="s">
        <v>278</v>
      </c>
      <c r="K741" s="20" t="s">
        <v>278</v>
      </c>
      <c r="L741" s="55" t="s">
        <v>278</v>
      </c>
    </row>
    <row r="742" spans="1:12" x14ac:dyDescent="0.35">
      <c r="A742" s="19" t="str">
        <f>B678&amp;C742</f>
        <v>GASTO PER CAPITA (€ por individuo)HELADOS</v>
      </c>
      <c r="B742" s="19">
        <v>0</v>
      </c>
      <c r="C742" s="19" t="s">
        <v>269</v>
      </c>
      <c r="D742" s="20" t="s">
        <v>278</v>
      </c>
      <c r="E742" s="20" t="s">
        <v>278</v>
      </c>
      <c r="F742" s="20" t="s">
        <v>278</v>
      </c>
      <c r="G742" s="20" t="s">
        <v>278</v>
      </c>
      <c r="H742" s="20" t="s">
        <v>278</v>
      </c>
      <c r="I742" s="20" t="s">
        <v>278</v>
      </c>
      <c r="J742" s="20" t="s">
        <v>278</v>
      </c>
      <c r="K742" s="20" t="s">
        <v>278</v>
      </c>
      <c r="L742" s="55" t="s">
        <v>278</v>
      </c>
    </row>
    <row r="743" spans="1:12" x14ac:dyDescent="0.35">
      <c r="A743" s="19" t="str">
        <f>B678&amp;C743</f>
        <v>GASTO PER CAPITA (€ por individuo)GALLETAS</v>
      </c>
      <c r="B743" s="19">
        <v>0</v>
      </c>
      <c r="C743" s="19" t="s">
        <v>270</v>
      </c>
      <c r="D743" s="20" t="s">
        <v>278</v>
      </c>
      <c r="E743" s="20" t="s">
        <v>278</v>
      </c>
      <c r="F743" s="20" t="s">
        <v>278</v>
      </c>
      <c r="G743" s="20" t="s">
        <v>278</v>
      </c>
      <c r="H743" s="20" t="s">
        <v>278</v>
      </c>
      <c r="I743" s="20" t="s">
        <v>278</v>
      </c>
      <c r="J743" s="20" t="s">
        <v>278</v>
      </c>
      <c r="K743" s="20" t="s">
        <v>278</v>
      </c>
      <c r="L743" s="55" t="s">
        <v>278</v>
      </c>
    </row>
    <row r="744" spans="1:12" x14ac:dyDescent="0.35">
      <c r="A744" s="19" t="str">
        <f>B678&amp;C744</f>
        <v>GASTO PER CAPITA (€ por individuo)BOLLERÍA</v>
      </c>
      <c r="B744" s="19">
        <v>0</v>
      </c>
      <c r="C744" s="19" t="s">
        <v>271</v>
      </c>
      <c r="D744" s="20" t="s">
        <v>278</v>
      </c>
      <c r="E744" s="20" t="s">
        <v>278</v>
      </c>
      <c r="F744" s="20" t="s">
        <v>278</v>
      </c>
      <c r="G744" s="20" t="s">
        <v>278</v>
      </c>
      <c r="H744" s="20" t="s">
        <v>278</v>
      </c>
      <c r="I744" s="20" t="s">
        <v>278</v>
      </c>
      <c r="J744" s="20" t="s">
        <v>278</v>
      </c>
      <c r="K744" s="20" t="s">
        <v>278</v>
      </c>
      <c r="L744" s="55" t="s">
        <v>278</v>
      </c>
    </row>
    <row r="745" spans="1:12" x14ac:dyDescent="0.35">
      <c r="A745" s="19" t="str">
        <f>B678&amp;C745</f>
        <v>GASTO PER CAPITA (€ por individuo)BOLLERIA SALADA</v>
      </c>
      <c r="B745" s="19">
        <v>0</v>
      </c>
      <c r="C745" s="19" t="s">
        <v>272</v>
      </c>
      <c r="D745" s="20" t="s">
        <v>278</v>
      </c>
      <c r="E745" s="20" t="s">
        <v>278</v>
      </c>
      <c r="F745" s="20" t="s">
        <v>278</v>
      </c>
      <c r="G745" s="20" t="s">
        <v>278</v>
      </c>
      <c r="H745" s="20" t="s">
        <v>278</v>
      </c>
      <c r="I745" s="20" t="s">
        <v>278</v>
      </c>
      <c r="J745" s="20" t="s">
        <v>278</v>
      </c>
      <c r="K745" s="20" t="s">
        <v>278</v>
      </c>
      <c r="L745" s="55" t="s">
        <v>278</v>
      </c>
    </row>
    <row r="746" spans="1:12" x14ac:dyDescent="0.35">
      <c r="A746" s="19" t="str">
        <f>B678&amp;C746</f>
        <v>GASTO PER CAPITA (€ por individuo)BOLLERIA DULCE</v>
      </c>
      <c r="B746" s="19">
        <v>0</v>
      </c>
      <c r="C746" s="19" t="s">
        <v>273</v>
      </c>
      <c r="D746" s="20" t="s">
        <v>278</v>
      </c>
      <c r="E746" s="20" t="s">
        <v>278</v>
      </c>
      <c r="F746" s="20" t="s">
        <v>278</v>
      </c>
      <c r="G746" s="20" t="s">
        <v>278</v>
      </c>
      <c r="H746" s="20" t="s">
        <v>278</v>
      </c>
      <c r="I746" s="20" t="s">
        <v>278</v>
      </c>
      <c r="J746" s="20" t="s">
        <v>278</v>
      </c>
      <c r="K746" s="20" t="s">
        <v>278</v>
      </c>
      <c r="L746" s="55" t="s">
        <v>278</v>
      </c>
    </row>
    <row r="747" spans="1:12" x14ac:dyDescent="0.35">
      <c r="A747" s="19" t="str">
        <f>B678&amp;C747</f>
        <v>GASTO PER CAPITA (€ por individuo)PAL.PAN+BARRIT+TORTIT</v>
      </c>
      <c r="B747" s="19">
        <v>0</v>
      </c>
      <c r="C747" s="19" t="s">
        <v>274</v>
      </c>
      <c r="D747" s="20" t="s">
        <v>278</v>
      </c>
      <c r="E747" s="20" t="s">
        <v>278</v>
      </c>
      <c r="F747" s="20" t="s">
        <v>278</v>
      </c>
      <c r="G747" s="20" t="s">
        <v>278</v>
      </c>
      <c r="H747" s="20" t="s">
        <v>278</v>
      </c>
      <c r="I747" s="20" t="s">
        <v>278</v>
      </c>
      <c r="J747" s="20" t="s">
        <v>278</v>
      </c>
      <c r="K747" s="20" t="s">
        <v>278</v>
      </c>
      <c r="L747" s="55" t="s">
        <v>278</v>
      </c>
    </row>
    <row r="748" spans="1:12" x14ac:dyDescent="0.35">
      <c r="A748" s="19" t="str">
        <f>B678&amp;C748</f>
        <v>GASTO PER CAPITA (€ por individuo)PALITOS PAN</v>
      </c>
      <c r="B748" s="19">
        <v>0</v>
      </c>
      <c r="C748" s="19" t="s">
        <v>275</v>
      </c>
      <c r="D748" s="20" t="s">
        <v>278</v>
      </c>
      <c r="E748" s="20" t="s">
        <v>278</v>
      </c>
      <c r="F748" s="20" t="s">
        <v>278</v>
      </c>
      <c r="G748" s="20" t="s">
        <v>278</v>
      </c>
      <c r="H748" s="20" t="s">
        <v>278</v>
      </c>
      <c r="I748" s="20" t="s">
        <v>278</v>
      </c>
      <c r="J748" s="20" t="s">
        <v>278</v>
      </c>
      <c r="K748" s="20" t="s">
        <v>278</v>
      </c>
      <c r="L748" s="55" t="s">
        <v>278</v>
      </c>
    </row>
    <row r="749" spans="1:12" x14ac:dyDescent="0.35">
      <c r="A749" s="19" t="str">
        <f>B678&amp;C749</f>
        <v>GASTO PER CAPITA (€ por individuo)TORTITAS</v>
      </c>
      <c r="B749" s="19">
        <v>0</v>
      </c>
      <c r="C749" s="19" t="s">
        <v>276</v>
      </c>
      <c r="D749" s="20" t="s">
        <v>278</v>
      </c>
      <c r="E749" s="20" t="s">
        <v>278</v>
      </c>
      <c r="F749" s="20" t="s">
        <v>278</v>
      </c>
      <c r="G749" s="20" t="s">
        <v>278</v>
      </c>
      <c r="H749" s="20" t="s">
        <v>278</v>
      </c>
      <c r="I749" s="20" t="s">
        <v>278</v>
      </c>
      <c r="J749" s="20" t="s">
        <v>278</v>
      </c>
      <c r="K749" s="20" t="s">
        <v>278</v>
      </c>
      <c r="L749" s="55" t="s">
        <v>278</v>
      </c>
    </row>
    <row r="750" spans="1:12" x14ac:dyDescent="0.35">
      <c r="A750" s="19" t="str">
        <f>B678&amp;C750</f>
        <v>GASTO PER CAPITA (€ por individuo)BARRITAS</v>
      </c>
      <c r="B750" s="19">
        <v>0</v>
      </c>
      <c r="C750" s="19" t="s">
        <v>277</v>
      </c>
      <c r="D750" s="20" t="s">
        <v>278</v>
      </c>
      <c r="E750" s="20" t="s">
        <v>278</v>
      </c>
      <c r="F750" s="20" t="s">
        <v>278</v>
      </c>
      <c r="G750" s="20" t="s">
        <v>278</v>
      </c>
      <c r="H750" s="20" t="s">
        <v>278</v>
      </c>
      <c r="I750" s="20" t="s">
        <v>278</v>
      </c>
      <c r="J750" s="20" t="s">
        <v>278</v>
      </c>
      <c r="K750" s="20" t="s">
        <v>278</v>
      </c>
      <c r="L750" s="55" t="s">
        <v>278</v>
      </c>
    </row>
    <row r="751" spans="1:12" x14ac:dyDescent="0.35">
      <c r="A751" s="19" t="str">
        <f>B678&amp;C751</f>
        <v>GASTO PER CAPITA (€ por individuo).Resto productos Ing.</v>
      </c>
      <c r="B751" s="19">
        <v>0</v>
      </c>
      <c r="C751" s="19" t="s">
        <v>175</v>
      </c>
      <c r="D751" s="20" t="s">
        <v>278</v>
      </c>
      <c r="E751" s="20" t="s">
        <v>278</v>
      </c>
      <c r="F751" s="20" t="s">
        <v>278</v>
      </c>
      <c r="G751" s="20" t="s">
        <v>278</v>
      </c>
      <c r="H751" s="20" t="s">
        <v>278</v>
      </c>
      <c r="I751" s="20" t="s">
        <v>278</v>
      </c>
      <c r="J751" s="20" t="s">
        <v>278</v>
      </c>
      <c r="K751" s="20" t="s">
        <v>278</v>
      </c>
      <c r="L751" s="55" t="s">
        <v>278</v>
      </c>
    </row>
    <row r="752" spans="1:12" x14ac:dyDescent="0.35">
      <c r="A752" s="19" t="str">
        <f>B678&amp;C752</f>
        <v>GASTO PER CAPITA (€ por individuo)Platos Base Huevos</v>
      </c>
      <c r="B752" s="19">
        <v>0</v>
      </c>
      <c r="C752" s="19" t="s">
        <v>255</v>
      </c>
      <c r="D752" s="20" t="s">
        <v>278</v>
      </c>
      <c r="E752" s="20" t="s">
        <v>278</v>
      </c>
      <c r="F752" s="20" t="s">
        <v>278</v>
      </c>
      <c r="G752" s="20" t="s">
        <v>278</v>
      </c>
      <c r="H752" s="20" t="s">
        <v>278</v>
      </c>
      <c r="I752" s="20" t="s">
        <v>278</v>
      </c>
      <c r="J752" s="20" t="s">
        <v>278</v>
      </c>
      <c r="K752" s="20" t="s">
        <v>278</v>
      </c>
      <c r="L752" s="55" t="s">
        <v>278</v>
      </c>
    </row>
    <row r="753" spans="1:12" x14ac:dyDescent="0.35">
      <c r="A753" s="19" t="str">
        <f>B753&amp;C753</f>
        <v>PRECIO MEDIO (kg ó litros).T.Alimentos TOTAL ING</v>
      </c>
      <c r="B753" s="19" t="s">
        <v>124</v>
      </c>
      <c r="C753" s="19" t="s">
        <v>176</v>
      </c>
      <c r="D753" s="20">
        <v>12.688976631470101</v>
      </c>
      <c r="E753" s="20">
        <v>13.37230766976333</v>
      </c>
      <c r="F753" s="20">
        <v>13.388608517340572</v>
      </c>
      <c r="G753" s="20">
        <v>13.549072335690882</v>
      </c>
      <c r="H753" s="20">
        <v>13.440072501757939</v>
      </c>
      <c r="I753" s="20">
        <v>14.293454503109315</v>
      </c>
      <c r="J753" s="20">
        <v>13.786777102969936</v>
      </c>
      <c r="K753" s="20">
        <v>14.179712287914482</v>
      </c>
      <c r="L753" s="55">
        <v>14.626696494715835</v>
      </c>
    </row>
    <row r="754" spans="1:12" x14ac:dyDescent="0.35">
      <c r="A754" s="19" t="str">
        <f>B753&amp;C754</f>
        <v>PRECIO MEDIO (kg ó litros).T.Carne Ing.</v>
      </c>
      <c r="B754" s="19">
        <v>0</v>
      </c>
      <c r="C754" s="19" t="s">
        <v>126</v>
      </c>
      <c r="D754" s="20" t="s">
        <v>278</v>
      </c>
      <c r="E754" s="20" t="s">
        <v>278</v>
      </c>
      <c r="F754" s="20" t="s">
        <v>278</v>
      </c>
      <c r="G754" s="20" t="s">
        <v>278</v>
      </c>
      <c r="H754" s="20" t="s">
        <v>278</v>
      </c>
      <c r="I754" s="20" t="s">
        <v>278</v>
      </c>
      <c r="J754" s="20" t="s">
        <v>278</v>
      </c>
      <c r="K754" s="20" t="s">
        <v>278</v>
      </c>
      <c r="L754" s="55" t="s">
        <v>278</v>
      </c>
    </row>
    <row r="755" spans="1:12" x14ac:dyDescent="0.35">
      <c r="A755" s="19" t="str">
        <f>B753&amp;C755</f>
        <v>PRECIO MEDIO (kg ó litros)T.Carne Fresca Ing</v>
      </c>
      <c r="B755" s="19">
        <v>0</v>
      </c>
      <c r="C755" s="19" t="s">
        <v>127</v>
      </c>
      <c r="D755" s="20" t="s">
        <v>278</v>
      </c>
      <c r="E755" s="20" t="s">
        <v>278</v>
      </c>
      <c r="F755" s="20" t="s">
        <v>278</v>
      </c>
      <c r="G755" s="20" t="s">
        <v>278</v>
      </c>
      <c r="H755" s="20" t="s">
        <v>278</v>
      </c>
      <c r="I755" s="20" t="s">
        <v>278</v>
      </c>
      <c r="J755" s="20" t="s">
        <v>278</v>
      </c>
      <c r="K755" s="20" t="s">
        <v>278</v>
      </c>
      <c r="L755" s="55" t="s">
        <v>278</v>
      </c>
    </row>
    <row r="756" spans="1:12" x14ac:dyDescent="0.35">
      <c r="A756" s="19" t="str">
        <f>B753&amp;C756</f>
        <v>PRECIO MEDIO (kg ó litros)Ternera Ing.</v>
      </c>
      <c r="B756" s="19">
        <v>0</v>
      </c>
      <c r="C756" s="19" t="s">
        <v>128</v>
      </c>
      <c r="D756" s="20" t="s">
        <v>278</v>
      </c>
      <c r="E756" s="20" t="s">
        <v>278</v>
      </c>
      <c r="F756" s="20" t="s">
        <v>278</v>
      </c>
      <c r="G756" s="20" t="s">
        <v>278</v>
      </c>
      <c r="H756" s="20" t="s">
        <v>278</v>
      </c>
      <c r="I756" s="20" t="s">
        <v>278</v>
      </c>
      <c r="J756" s="20" t="s">
        <v>278</v>
      </c>
      <c r="K756" s="20" t="s">
        <v>278</v>
      </c>
      <c r="L756" s="55" t="s">
        <v>278</v>
      </c>
    </row>
    <row r="757" spans="1:12" x14ac:dyDescent="0.35">
      <c r="A757" s="19" t="str">
        <f>B753&amp;C757</f>
        <v>PRECIO MEDIO (kg ó litros)Pollo Ing.</v>
      </c>
      <c r="B757" s="19">
        <v>0</v>
      </c>
      <c r="C757" s="19" t="s">
        <v>129</v>
      </c>
      <c r="D757" s="20" t="s">
        <v>278</v>
      </c>
      <c r="E757" s="20" t="s">
        <v>278</v>
      </c>
      <c r="F757" s="20" t="s">
        <v>278</v>
      </c>
      <c r="G757" s="20" t="s">
        <v>278</v>
      </c>
      <c r="H757" s="20" t="s">
        <v>278</v>
      </c>
      <c r="I757" s="20" t="s">
        <v>278</v>
      </c>
      <c r="J757" s="20" t="s">
        <v>278</v>
      </c>
      <c r="K757" s="20" t="s">
        <v>278</v>
      </c>
      <c r="L757" s="55" t="s">
        <v>278</v>
      </c>
    </row>
    <row r="758" spans="1:12" x14ac:dyDescent="0.35">
      <c r="A758" s="19" t="str">
        <f>B753&amp;C758</f>
        <v>PRECIO MEDIO (kg ó litros)Porcino Ing.</v>
      </c>
      <c r="B758" s="19">
        <v>0</v>
      </c>
      <c r="C758" s="19" t="s">
        <v>130</v>
      </c>
      <c r="D758" s="20" t="s">
        <v>278</v>
      </c>
      <c r="E758" s="20" t="s">
        <v>278</v>
      </c>
      <c r="F758" s="20" t="s">
        <v>278</v>
      </c>
      <c r="G758" s="20" t="s">
        <v>278</v>
      </c>
      <c r="H758" s="20" t="s">
        <v>278</v>
      </c>
      <c r="I758" s="20" t="s">
        <v>278</v>
      </c>
      <c r="J758" s="20" t="s">
        <v>278</v>
      </c>
      <c r="K758" s="20" t="s">
        <v>278</v>
      </c>
      <c r="L758" s="55" t="s">
        <v>278</v>
      </c>
    </row>
    <row r="759" spans="1:12" x14ac:dyDescent="0.35">
      <c r="A759" s="19" t="str">
        <f>B753&amp;C759</f>
        <v>PRECIO MEDIO (kg ó litros)Ovino Ing.</v>
      </c>
      <c r="B759" s="19">
        <v>0</v>
      </c>
      <c r="C759" s="19" t="s">
        <v>131</v>
      </c>
      <c r="D759" s="20" t="s">
        <v>278</v>
      </c>
      <c r="E759" s="20" t="s">
        <v>278</v>
      </c>
      <c r="F759" s="20" t="s">
        <v>278</v>
      </c>
      <c r="G759" s="20" t="s">
        <v>278</v>
      </c>
      <c r="H759" s="20" t="s">
        <v>278</v>
      </c>
      <c r="I759" s="20" t="s">
        <v>278</v>
      </c>
      <c r="J759" s="20" t="s">
        <v>278</v>
      </c>
      <c r="K759" s="20" t="s">
        <v>278</v>
      </c>
      <c r="L759" s="55" t="s">
        <v>278</v>
      </c>
    </row>
    <row r="760" spans="1:12" x14ac:dyDescent="0.35">
      <c r="A760" s="19" t="str">
        <f>B753&amp;C760</f>
        <v>PRECIO MEDIO (kg ó litros)Resto Carne Ing.</v>
      </c>
      <c r="B760" s="19">
        <v>0</v>
      </c>
      <c r="C760" s="19" t="s">
        <v>132</v>
      </c>
      <c r="D760" s="20" t="s">
        <v>278</v>
      </c>
      <c r="E760" s="20" t="s">
        <v>278</v>
      </c>
      <c r="F760" s="20" t="s">
        <v>278</v>
      </c>
      <c r="G760" s="20" t="s">
        <v>278</v>
      </c>
      <c r="H760" s="20" t="s">
        <v>278</v>
      </c>
      <c r="I760" s="20" t="s">
        <v>278</v>
      </c>
      <c r="J760" s="20" t="s">
        <v>278</v>
      </c>
      <c r="K760" s="20" t="s">
        <v>278</v>
      </c>
      <c r="L760" s="55" t="s">
        <v>278</v>
      </c>
    </row>
    <row r="761" spans="1:12" x14ac:dyDescent="0.35">
      <c r="A761" s="19" t="str">
        <f>B753&amp;C761</f>
        <v>PRECIO MEDIO (kg ó litros)Carnes Transform.Ing</v>
      </c>
      <c r="B761" s="19">
        <v>0</v>
      </c>
      <c r="C761" s="19" t="s">
        <v>177</v>
      </c>
      <c r="D761" s="20" t="s">
        <v>278</v>
      </c>
      <c r="E761" s="20" t="s">
        <v>278</v>
      </c>
      <c r="F761" s="20" t="s">
        <v>278</v>
      </c>
      <c r="G761" s="20" t="s">
        <v>278</v>
      </c>
      <c r="H761" s="20" t="s">
        <v>278</v>
      </c>
      <c r="I761" s="20" t="s">
        <v>278</v>
      </c>
      <c r="J761" s="20" t="s">
        <v>278</v>
      </c>
      <c r="K761" s="20" t="s">
        <v>278</v>
      </c>
      <c r="L761" s="55" t="s">
        <v>278</v>
      </c>
    </row>
    <row r="762" spans="1:12" x14ac:dyDescent="0.35">
      <c r="A762" s="19" t="str">
        <f>B753&amp;C762</f>
        <v>PRECIO MEDIO (kg ó litros)Jamón Curado Ing.</v>
      </c>
      <c r="B762" s="19">
        <v>0</v>
      </c>
      <c r="C762" s="19" t="s">
        <v>133</v>
      </c>
      <c r="D762" s="20" t="s">
        <v>278</v>
      </c>
      <c r="E762" s="20" t="s">
        <v>278</v>
      </c>
      <c r="F762" s="20" t="s">
        <v>278</v>
      </c>
      <c r="G762" s="20" t="s">
        <v>278</v>
      </c>
      <c r="H762" s="20" t="s">
        <v>278</v>
      </c>
      <c r="I762" s="20" t="s">
        <v>278</v>
      </c>
      <c r="J762" s="20" t="s">
        <v>278</v>
      </c>
      <c r="K762" s="20" t="s">
        <v>278</v>
      </c>
      <c r="L762" s="55" t="s">
        <v>278</v>
      </c>
    </row>
    <row r="763" spans="1:12" x14ac:dyDescent="0.35">
      <c r="A763" s="19" t="str">
        <f>B753&amp;C763</f>
        <v>PRECIO MEDIO (kg ó litros)J.Curado Normal Ing</v>
      </c>
      <c r="B763" s="19">
        <v>0</v>
      </c>
      <c r="C763" s="19" t="s">
        <v>178</v>
      </c>
      <c r="D763" s="20" t="s">
        <v>278</v>
      </c>
      <c r="E763" s="20" t="s">
        <v>278</v>
      </c>
      <c r="F763" s="20" t="s">
        <v>278</v>
      </c>
      <c r="G763" s="20" t="s">
        <v>278</v>
      </c>
      <c r="H763" s="20" t="s">
        <v>278</v>
      </c>
      <c r="I763" s="20" t="s">
        <v>278</v>
      </c>
      <c r="J763" s="20" t="s">
        <v>278</v>
      </c>
      <c r="K763" s="20" t="s">
        <v>278</v>
      </c>
      <c r="L763" s="55" t="s">
        <v>278</v>
      </c>
    </row>
    <row r="764" spans="1:12" x14ac:dyDescent="0.35">
      <c r="A764" s="19" t="str">
        <f>B753&amp;C764</f>
        <v>PRECIO MEDIO (kg ó litros)J.Iberico Ing.</v>
      </c>
      <c r="B764" s="19">
        <v>0</v>
      </c>
      <c r="C764" s="19" t="s">
        <v>134</v>
      </c>
      <c r="D764" s="20" t="s">
        <v>278</v>
      </c>
      <c r="E764" s="20" t="s">
        <v>278</v>
      </c>
      <c r="F764" s="20" t="s">
        <v>278</v>
      </c>
      <c r="G764" s="20" t="s">
        <v>278</v>
      </c>
      <c r="H764" s="20" t="s">
        <v>278</v>
      </c>
      <c r="I764" s="20" t="s">
        <v>278</v>
      </c>
      <c r="J764" s="20" t="s">
        <v>278</v>
      </c>
      <c r="K764" s="20" t="s">
        <v>278</v>
      </c>
      <c r="L764" s="55" t="s">
        <v>278</v>
      </c>
    </row>
    <row r="765" spans="1:12" x14ac:dyDescent="0.35">
      <c r="A765" s="19" t="str">
        <f>B753&amp;C765</f>
        <v>PRECIO MEDIO (kg ó litros)Lomo embuchado Ing.</v>
      </c>
      <c r="B765" s="19">
        <v>0</v>
      </c>
      <c r="C765" s="19" t="s">
        <v>135</v>
      </c>
      <c r="D765" s="20" t="s">
        <v>278</v>
      </c>
      <c r="E765" s="20" t="s">
        <v>278</v>
      </c>
      <c r="F765" s="20" t="s">
        <v>278</v>
      </c>
      <c r="G765" s="20" t="s">
        <v>278</v>
      </c>
      <c r="H765" s="20" t="s">
        <v>278</v>
      </c>
      <c r="I765" s="20" t="s">
        <v>278</v>
      </c>
      <c r="J765" s="20" t="s">
        <v>278</v>
      </c>
      <c r="K765" s="20" t="s">
        <v>278</v>
      </c>
      <c r="L765" s="55" t="s">
        <v>278</v>
      </c>
    </row>
    <row r="766" spans="1:12" x14ac:dyDescent="0.35">
      <c r="A766" s="19" t="str">
        <f>B753&amp;C766</f>
        <v>PRECIO MEDIO (kg ó litros)Chorizo Ing.</v>
      </c>
      <c r="B766" s="19">
        <v>0</v>
      </c>
      <c r="C766" s="19" t="s">
        <v>136</v>
      </c>
      <c r="D766" s="20" t="s">
        <v>278</v>
      </c>
      <c r="E766" s="20" t="s">
        <v>278</v>
      </c>
      <c r="F766" s="20" t="s">
        <v>278</v>
      </c>
      <c r="G766" s="20" t="s">
        <v>278</v>
      </c>
      <c r="H766" s="20" t="s">
        <v>278</v>
      </c>
      <c r="I766" s="20" t="s">
        <v>278</v>
      </c>
      <c r="J766" s="20" t="s">
        <v>278</v>
      </c>
      <c r="K766" s="20" t="s">
        <v>278</v>
      </c>
      <c r="L766" s="55" t="s">
        <v>278</v>
      </c>
    </row>
    <row r="767" spans="1:12" x14ac:dyDescent="0.35">
      <c r="A767" s="19" t="str">
        <f>B753&amp;C767</f>
        <v>PRECIO MEDIO (kg ó litros)Pates/Foie-gras Ing</v>
      </c>
      <c r="B767" s="19">
        <v>0</v>
      </c>
      <c r="C767" s="19" t="s">
        <v>179</v>
      </c>
      <c r="D767" s="20" t="s">
        <v>278</v>
      </c>
      <c r="E767" s="20" t="s">
        <v>278</v>
      </c>
      <c r="F767" s="20" t="s">
        <v>278</v>
      </c>
      <c r="G767" s="20" t="s">
        <v>278</v>
      </c>
      <c r="H767" s="20" t="s">
        <v>278</v>
      </c>
      <c r="I767" s="20" t="s">
        <v>278</v>
      </c>
      <c r="J767" s="20" t="s">
        <v>278</v>
      </c>
      <c r="K767" s="20" t="s">
        <v>278</v>
      </c>
      <c r="L767" s="55" t="s">
        <v>278</v>
      </c>
    </row>
    <row r="768" spans="1:12" x14ac:dyDescent="0.35">
      <c r="A768" s="19" t="str">
        <f>B753&amp;C768</f>
        <v>PRECIO MEDIO (kg ó litros)Rto carn.transf.Ing</v>
      </c>
      <c r="B768" s="19">
        <v>0</v>
      </c>
      <c r="C768" s="19" t="s">
        <v>180</v>
      </c>
      <c r="D768" s="20" t="s">
        <v>278</v>
      </c>
      <c r="E768" s="20" t="s">
        <v>278</v>
      </c>
      <c r="F768" s="20" t="s">
        <v>278</v>
      </c>
      <c r="G768" s="20" t="s">
        <v>278</v>
      </c>
      <c r="H768" s="20" t="s">
        <v>278</v>
      </c>
      <c r="I768" s="20" t="s">
        <v>278</v>
      </c>
      <c r="J768" s="20" t="s">
        <v>278</v>
      </c>
      <c r="K768" s="20" t="s">
        <v>278</v>
      </c>
      <c r="L768" s="55" t="s">
        <v>278</v>
      </c>
    </row>
    <row r="769" spans="1:12" x14ac:dyDescent="0.35">
      <c r="A769" s="19" t="str">
        <f>B753&amp;C769</f>
        <v>PRECIO MEDIO (kg ó litros).T.Pescados/Marisc.Ing</v>
      </c>
      <c r="B769" s="19">
        <v>0</v>
      </c>
      <c r="C769" s="19" t="s">
        <v>181</v>
      </c>
      <c r="D769" s="20" t="s">
        <v>278</v>
      </c>
      <c r="E769" s="20" t="s">
        <v>278</v>
      </c>
      <c r="F769" s="20" t="s">
        <v>278</v>
      </c>
      <c r="G769" s="20" t="s">
        <v>278</v>
      </c>
      <c r="H769" s="20" t="s">
        <v>278</v>
      </c>
      <c r="I769" s="20" t="s">
        <v>278</v>
      </c>
      <c r="J769" s="20" t="s">
        <v>278</v>
      </c>
      <c r="K769" s="20" t="s">
        <v>278</v>
      </c>
      <c r="L769" s="55" t="s">
        <v>278</v>
      </c>
    </row>
    <row r="770" spans="1:12" x14ac:dyDescent="0.35">
      <c r="A770" s="19" t="str">
        <f>B753&amp;C770</f>
        <v>PRECIO MEDIO (kg ó litros)Pescados Ing.</v>
      </c>
      <c r="B770" s="19">
        <v>0</v>
      </c>
      <c r="C770" s="19" t="s">
        <v>137</v>
      </c>
      <c r="D770" s="20" t="s">
        <v>278</v>
      </c>
      <c r="E770" s="20" t="s">
        <v>278</v>
      </c>
      <c r="F770" s="20" t="s">
        <v>278</v>
      </c>
      <c r="G770" s="20" t="s">
        <v>278</v>
      </c>
      <c r="H770" s="20" t="s">
        <v>278</v>
      </c>
      <c r="I770" s="20" t="s">
        <v>278</v>
      </c>
      <c r="J770" s="20" t="s">
        <v>278</v>
      </c>
      <c r="K770" s="20" t="s">
        <v>278</v>
      </c>
      <c r="L770" s="55" t="s">
        <v>278</v>
      </c>
    </row>
    <row r="771" spans="1:12" x14ac:dyDescent="0.35">
      <c r="A771" s="19" t="str">
        <f>B753&amp;C771</f>
        <v>PRECIO MEDIO (kg ó litros)Merluza/Pescadil.Ing</v>
      </c>
      <c r="B771" s="19">
        <v>0</v>
      </c>
      <c r="C771" s="19" t="s">
        <v>182</v>
      </c>
      <c r="D771" s="20" t="s">
        <v>278</v>
      </c>
      <c r="E771" s="20" t="s">
        <v>278</v>
      </c>
      <c r="F771" s="20" t="s">
        <v>278</v>
      </c>
      <c r="G771" s="20" t="s">
        <v>278</v>
      </c>
      <c r="H771" s="20" t="s">
        <v>278</v>
      </c>
      <c r="I771" s="20" t="s">
        <v>278</v>
      </c>
      <c r="J771" s="20" t="s">
        <v>278</v>
      </c>
      <c r="K771" s="20" t="s">
        <v>278</v>
      </c>
      <c r="L771" s="55" t="s">
        <v>278</v>
      </c>
    </row>
    <row r="772" spans="1:12" x14ac:dyDescent="0.35">
      <c r="A772" s="19" t="str">
        <f>B753&amp;C772</f>
        <v>PRECIO MEDIO (kg ó litros)Boquerones Ing.</v>
      </c>
      <c r="B772" s="19">
        <v>0</v>
      </c>
      <c r="C772" s="19" t="s">
        <v>138</v>
      </c>
      <c r="D772" s="20" t="s">
        <v>278</v>
      </c>
      <c r="E772" s="20" t="s">
        <v>278</v>
      </c>
      <c r="F772" s="20" t="s">
        <v>278</v>
      </c>
      <c r="G772" s="20" t="s">
        <v>278</v>
      </c>
      <c r="H772" s="20" t="s">
        <v>278</v>
      </c>
      <c r="I772" s="20" t="s">
        <v>278</v>
      </c>
      <c r="J772" s="20" t="s">
        <v>278</v>
      </c>
      <c r="K772" s="20" t="s">
        <v>278</v>
      </c>
      <c r="L772" s="55" t="s">
        <v>278</v>
      </c>
    </row>
    <row r="773" spans="1:12" x14ac:dyDescent="0.35">
      <c r="A773" s="19" t="str">
        <f>B753&amp;C773</f>
        <v>PRECIO MEDIO (kg ó litros)Sardinas Ing.</v>
      </c>
      <c r="B773" s="19">
        <v>0</v>
      </c>
      <c r="C773" s="19" t="s">
        <v>139</v>
      </c>
      <c r="D773" s="20" t="s">
        <v>278</v>
      </c>
      <c r="E773" s="20" t="s">
        <v>278</v>
      </c>
      <c r="F773" s="20" t="s">
        <v>278</v>
      </c>
      <c r="G773" s="20" t="s">
        <v>278</v>
      </c>
      <c r="H773" s="20" t="s">
        <v>278</v>
      </c>
      <c r="I773" s="20" t="s">
        <v>278</v>
      </c>
      <c r="J773" s="20" t="s">
        <v>278</v>
      </c>
      <c r="K773" s="20" t="s">
        <v>278</v>
      </c>
      <c r="L773" s="55" t="s">
        <v>278</v>
      </c>
    </row>
    <row r="774" spans="1:12" x14ac:dyDescent="0.35">
      <c r="A774" s="19" t="str">
        <f>B753&amp;C774</f>
        <v>PRECIO MEDIO (kg ó litros)Rape Ing.</v>
      </c>
      <c r="B774" s="19">
        <v>0</v>
      </c>
      <c r="C774" s="19" t="s">
        <v>140</v>
      </c>
      <c r="D774" s="20" t="s">
        <v>278</v>
      </c>
      <c r="E774" s="20" t="s">
        <v>278</v>
      </c>
      <c r="F774" s="20" t="s">
        <v>278</v>
      </c>
      <c r="G774" s="20" t="s">
        <v>278</v>
      </c>
      <c r="H774" s="20" t="s">
        <v>278</v>
      </c>
      <c r="I774" s="20" t="s">
        <v>278</v>
      </c>
      <c r="J774" s="20" t="s">
        <v>278</v>
      </c>
      <c r="K774" s="20" t="s">
        <v>278</v>
      </c>
      <c r="L774" s="55" t="s">
        <v>278</v>
      </c>
    </row>
    <row r="775" spans="1:12" x14ac:dyDescent="0.35">
      <c r="A775" s="19" t="str">
        <f>B753&amp;C775</f>
        <v>PRECIO MEDIO (kg ó litros)Dorada Ing.</v>
      </c>
      <c r="B775" s="19">
        <v>0</v>
      </c>
      <c r="C775" s="19" t="s">
        <v>141</v>
      </c>
      <c r="D775" s="20" t="s">
        <v>278</v>
      </c>
      <c r="E775" s="20" t="s">
        <v>278</v>
      </c>
      <c r="F775" s="20" t="s">
        <v>278</v>
      </c>
      <c r="G775" s="20" t="s">
        <v>278</v>
      </c>
      <c r="H775" s="20" t="s">
        <v>278</v>
      </c>
      <c r="I775" s="20" t="s">
        <v>278</v>
      </c>
      <c r="J775" s="20" t="s">
        <v>278</v>
      </c>
      <c r="K775" s="20" t="s">
        <v>278</v>
      </c>
      <c r="L775" s="55" t="s">
        <v>278</v>
      </c>
    </row>
    <row r="776" spans="1:12" x14ac:dyDescent="0.35">
      <c r="A776" s="19" t="str">
        <f>B753&amp;C776</f>
        <v>PRECIO MEDIO (kg ó litros)Salmon Ing.</v>
      </c>
      <c r="B776" s="19">
        <v>0</v>
      </c>
      <c r="C776" s="19" t="s">
        <v>142</v>
      </c>
      <c r="D776" s="20" t="s">
        <v>278</v>
      </c>
      <c r="E776" s="20" t="s">
        <v>278</v>
      </c>
      <c r="F776" s="20" t="s">
        <v>278</v>
      </c>
      <c r="G776" s="20" t="s">
        <v>278</v>
      </c>
      <c r="H776" s="20" t="s">
        <v>278</v>
      </c>
      <c r="I776" s="20" t="s">
        <v>278</v>
      </c>
      <c r="J776" s="20" t="s">
        <v>278</v>
      </c>
      <c r="K776" s="20" t="s">
        <v>278</v>
      </c>
      <c r="L776" s="55" t="s">
        <v>278</v>
      </c>
    </row>
    <row r="777" spans="1:12" x14ac:dyDescent="0.35">
      <c r="A777" s="19" t="str">
        <f>B753&amp;C777</f>
        <v>PRECIO MEDIO (kg ó litros)Atun Fresco Ing.</v>
      </c>
      <c r="B777" s="19">
        <v>0</v>
      </c>
      <c r="C777" s="19" t="s">
        <v>143</v>
      </c>
      <c r="D777" s="20" t="s">
        <v>278</v>
      </c>
      <c r="E777" s="20" t="s">
        <v>278</v>
      </c>
      <c r="F777" s="20" t="s">
        <v>278</v>
      </c>
      <c r="G777" s="20" t="s">
        <v>278</v>
      </c>
      <c r="H777" s="20" t="s">
        <v>278</v>
      </c>
      <c r="I777" s="20" t="s">
        <v>278</v>
      </c>
      <c r="J777" s="20" t="s">
        <v>278</v>
      </c>
      <c r="K777" s="20" t="s">
        <v>278</v>
      </c>
      <c r="L777" s="55" t="s">
        <v>278</v>
      </c>
    </row>
    <row r="778" spans="1:12" x14ac:dyDescent="0.35">
      <c r="A778" s="19" t="str">
        <f>B753&amp;C778</f>
        <v>PRECIO MEDIO (kg ó litros)Resto pescados Ing.</v>
      </c>
      <c r="B778" s="19">
        <v>0</v>
      </c>
      <c r="C778" s="19" t="s">
        <v>144</v>
      </c>
      <c r="D778" s="20" t="s">
        <v>278</v>
      </c>
      <c r="E778" s="20" t="s">
        <v>278</v>
      </c>
      <c r="F778" s="20" t="s">
        <v>278</v>
      </c>
      <c r="G778" s="20" t="s">
        <v>278</v>
      </c>
      <c r="H778" s="20" t="s">
        <v>278</v>
      </c>
      <c r="I778" s="20" t="s">
        <v>278</v>
      </c>
      <c r="J778" s="20" t="s">
        <v>278</v>
      </c>
      <c r="K778" s="20" t="s">
        <v>278</v>
      </c>
      <c r="L778" s="55" t="s">
        <v>278</v>
      </c>
    </row>
    <row r="779" spans="1:12" x14ac:dyDescent="0.35">
      <c r="A779" s="19" t="str">
        <f>B753&amp;C779</f>
        <v>PRECIO MEDIO (kg ó litros)Mariscos Ing.</v>
      </c>
      <c r="B779" s="19">
        <v>0</v>
      </c>
      <c r="C779" s="19" t="s">
        <v>145</v>
      </c>
      <c r="D779" s="20" t="s">
        <v>278</v>
      </c>
      <c r="E779" s="20" t="s">
        <v>278</v>
      </c>
      <c r="F779" s="20" t="s">
        <v>278</v>
      </c>
      <c r="G779" s="20" t="s">
        <v>278</v>
      </c>
      <c r="H779" s="20" t="s">
        <v>278</v>
      </c>
      <c r="I779" s="20" t="s">
        <v>278</v>
      </c>
      <c r="J779" s="20" t="s">
        <v>278</v>
      </c>
      <c r="K779" s="20" t="s">
        <v>278</v>
      </c>
      <c r="L779" s="55" t="s">
        <v>278</v>
      </c>
    </row>
    <row r="780" spans="1:12" x14ac:dyDescent="0.35">
      <c r="A780" s="19" t="str">
        <f>B753&amp;C780</f>
        <v>PRECIO MEDIO (kg ó litros)Calamares Ing.</v>
      </c>
      <c r="B780" s="19">
        <v>0</v>
      </c>
      <c r="C780" s="19" t="s">
        <v>146</v>
      </c>
      <c r="D780" s="20" t="s">
        <v>278</v>
      </c>
      <c r="E780" s="20" t="s">
        <v>278</v>
      </c>
      <c r="F780" s="20" t="s">
        <v>278</v>
      </c>
      <c r="G780" s="20" t="s">
        <v>278</v>
      </c>
      <c r="H780" s="20" t="s">
        <v>278</v>
      </c>
      <c r="I780" s="20" t="s">
        <v>278</v>
      </c>
      <c r="J780" s="20" t="s">
        <v>278</v>
      </c>
      <c r="K780" s="20" t="s">
        <v>278</v>
      </c>
      <c r="L780" s="55" t="s">
        <v>278</v>
      </c>
    </row>
    <row r="781" spans="1:12" x14ac:dyDescent="0.35">
      <c r="A781" s="19" t="str">
        <f>B753&amp;C781</f>
        <v>PRECIO MEDIO (kg ó litros)Pulpo/sepia Ing.</v>
      </c>
      <c r="B781" s="19">
        <v>0</v>
      </c>
      <c r="C781" s="19" t="s">
        <v>147</v>
      </c>
      <c r="D781" s="20" t="s">
        <v>278</v>
      </c>
      <c r="E781" s="20" t="s">
        <v>278</v>
      </c>
      <c r="F781" s="20" t="s">
        <v>278</v>
      </c>
      <c r="G781" s="20" t="s">
        <v>278</v>
      </c>
      <c r="H781" s="20" t="s">
        <v>278</v>
      </c>
      <c r="I781" s="20" t="s">
        <v>278</v>
      </c>
      <c r="J781" s="20" t="s">
        <v>278</v>
      </c>
      <c r="K781" s="20" t="s">
        <v>278</v>
      </c>
      <c r="L781" s="55" t="s">
        <v>278</v>
      </c>
    </row>
    <row r="782" spans="1:12" x14ac:dyDescent="0.35">
      <c r="A782" s="19" t="str">
        <f>B753&amp;C782</f>
        <v>PRECIO MEDIO (kg ó litros)Langostinos/Gamb.Ing</v>
      </c>
      <c r="B782" s="19">
        <v>0</v>
      </c>
      <c r="C782" s="19" t="s">
        <v>183</v>
      </c>
      <c r="D782" s="20" t="s">
        <v>278</v>
      </c>
      <c r="E782" s="20" t="s">
        <v>278</v>
      </c>
      <c r="F782" s="20" t="s">
        <v>278</v>
      </c>
      <c r="G782" s="20" t="s">
        <v>278</v>
      </c>
      <c r="H782" s="20" t="s">
        <v>278</v>
      </c>
      <c r="I782" s="20" t="s">
        <v>278</v>
      </c>
      <c r="J782" s="20" t="s">
        <v>278</v>
      </c>
      <c r="K782" s="20" t="s">
        <v>278</v>
      </c>
      <c r="L782" s="55" t="s">
        <v>278</v>
      </c>
    </row>
    <row r="783" spans="1:12" x14ac:dyDescent="0.35">
      <c r="A783" s="19" t="str">
        <f>B753&amp;C783</f>
        <v>PRECIO MEDIO (kg ó litros)Otros mariscos Ing.</v>
      </c>
      <c r="B783" s="19">
        <v>0</v>
      </c>
      <c r="C783" s="19" t="s">
        <v>148</v>
      </c>
      <c r="D783" s="20" t="s">
        <v>278</v>
      </c>
      <c r="E783" s="20" t="s">
        <v>278</v>
      </c>
      <c r="F783" s="20" t="s">
        <v>278</v>
      </c>
      <c r="G783" s="20" t="s">
        <v>278</v>
      </c>
      <c r="H783" s="20" t="s">
        <v>278</v>
      </c>
      <c r="I783" s="20" t="s">
        <v>278</v>
      </c>
      <c r="J783" s="20" t="s">
        <v>278</v>
      </c>
      <c r="K783" s="20" t="s">
        <v>278</v>
      </c>
      <c r="L783" s="55" t="s">
        <v>278</v>
      </c>
    </row>
    <row r="784" spans="1:12" x14ac:dyDescent="0.35">
      <c r="A784" s="19" t="str">
        <f>B753&amp;C784</f>
        <v>PRECIO MEDIO (kg ó litros).Derivados lacteos Ing</v>
      </c>
      <c r="B784" s="19">
        <v>0</v>
      </c>
      <c r="C784" s="19" t="s">
        <v>184</v>
      </c>
      <c r="D784" s="20" t="s">
        <v>278</v>
      </c>
      <c r="E784" s="20" t="s">
        <v>278</v>
      </c>
      <c r="F784" s="20" t="s">
        <v>278</v>
      </c>
      <c r="G784" s="20" t="s">
        <v>278</v>
      </c>
      <c r="H784" s="20" t="s">
        <v>278</v>
      </c>
      <c r="I784" s="20" t="s">
        <v>278</v>
      </c>
      <c r="J784" s="20" t="s">
        <v>278</v>
      </c>
      <c r="K784" s="20" t="s">
        <v>278</v>
      </c>
      <c r="L784" s="55" t="s">
        <v>278</v>
      </c>
    </row>
    <row r="785" spans="1:12" x14ac:dyDescent="0.35">
      <c r="A785" s="19" t="str">
        <f>B753&amp;C785</f>
        <v>PRECIO MEDIO (kg ó litros)Mantequilla Ing.</v>
      </c>
      <c r="B785" s="19">
        <v>0</v>
      </c>
      <c r="C785" s="19" t="s">
        <v>149</v>
      </c>
      <c r="D785" s="20" t="s">
        <v>278</v>
      </c>
      <c r="E785" s="20" t="s">
        <v>278</v>
      </c>
      <c r="F785" s="20" t="s">
        <v>278</v>
      </c>
      <c r="G785" s="20" t="s">
        <v>278</v>
      </c>
      <c r="H785" s="20" t="s">
        <v>278</v>
      </c>
      <c r="I785" s="20" t="s">
        <v>278</v>
      </c>
      <c r="J785" s="20" t="s">
        <v>278</v>
      </c>
      <c r="K785" s="20" t="s">
        <v>278</v>
      </c>
      <c r="L785" s="55" t="s">
        <v>278</v>
      </c>
    </row>
    <row r="786" spans="1:12" x14ac:dyDescent="0.35">
      <c r="A786" s="19" t="str">
        <f>B753&amp;C786</f>
        <v>PRECIO MEDIO (kg ó litros)Postres Ing.</v>
      </c>
      <c r="B786" s="19">
        <v>0</v>
      </c>
      <c r="C786" s="19" t="s">
        <v>150</v>
      </c>
      <c r="D786" s="20" t="s">
        <v>278</v>
      </c>
      <c r="E786" s="20" t="s">
        <v>278</v>
      </c>
      <c r="F786" s="20" t="s">
        <v>278</v>
      </c>
      <c r="G786" s="20" t="s">
        <v>278</v>
      </c>
      <c r="H786" s="20" t="s">
        <v>278</v>
      </c>
      <c r="I786" s="20" t="s">
        <v>278</v>
      </c>
      <c r="J786" s="20" t="s">
        <v>278</v>
      </c>
      <c r="K786" s="20" t="s">
        <v>278</v>
      </c>
      <c r="L786" s="55" t="s">
        <v>278</v>
      </c>
    </row>
    <row r="787" spans="1:12" x14ac:dyDescent="0.35">
      <c r="A787" s="19" t="str">
        <f>B753&amp;C787</f>
        <v>PRECIO MEDIO (kg ó litros)Yogures Ing.</v>
      </c>
      <c r="B787" s="19">
        <v>0</v>
      </c>
      <c r="C787" s="19" t="s">
        <v>185</v>
      </c>
      <c r="D787" s="20" t="s">
        <v>278</v>
      </c>
      <c r="E787" s="20" t="s">
        <v>278</v>
      </c>
      <c r="F787" s="20" t="s">
        <v>278</v>
      </c>
      <c r="G787" s="20" t="s">
        <v>278</v>
      </c>
      <c r="H787" s="20" t="s">
        <v>278</v>
      </c>
      <c r="I787" s="20" t="s">
        <v>278</v>
      </c>
      <c r="J787" s="20" t="s">
        <v>278</v>
      </c>
      <c r="K787" s="20" t="s">
        <v>278</v>
      </c>
      <c r="L787" s="55" t="s">
        <v>278</v>
      </c>
    </row>
    <row r="788" spans="1:12" x14ac:dyDescent="0.35">
      <c r="A788" s="19" t="str">
        <f>B753&amp;C788</f>
        <v>PRECIO MEDIO (kg ó litros)Queso Ing.</v>
      </c>
      <c r="B788" s="19">
        <v>0</v>
      </c>
      <c r="C788" s="19" t="s">
        <v>151</v>
      </c>
      <c r="D788" s="20" t="s">
        <v>278</v>
      </c>
      <c r="E788" s="20" t="s">
        <v>278</v>
      </c>
      <c r="F788" s="20" t="s">
        <v>278</v>
      </c>
      <c r="G788" s="20" t="s">
        <v>278</v>
      </c>
      <c r="H788" s="20" t="s">
        <v>278</v>
      </c>
      <c r="I788" s="20" t="s">
        <v>278</v>
      </c>
      <c r="J788" s="20" t="s">
        <v>278</v>
      </c>
      <c r="K788" s="20" t="s">
        <v>278</v>
      </c>
      <c r="L788" s="55" t="s">
        <v>278</v>
      </c>
    </row>
    <row r="789" spans="1:12" x14ac:dyDescent="0.35">
      <c r="A789" s="19" t="str">
        <f>B753&amp;C789</f>
        <v>PRECIO MEDIO (kg ó litros).Fruta Ing.</v>
      </c>
      <c r="B789" s="19">
        <v>0</v>
      </c>
      <c r="C789" s="19" t="s">
        <v>152</v>
      </c>
      <c r="D789" s="20" t="s">
        <v>278</v>
      </c>
      <c r="E789" s="20" t="s">
        <v>278</v>
      </c>
      <c r="F789" s="20" t="s">
        <v>278</v>
      </c>
      <c r="G789" s="20" t="s">
        <v>278</v>
      </c>
      <c r="H789" s="20" t="s">
        <v>278</v>
      </c>
      <c r="I789" s="20" t="s">
        <v>278</v>
      </c>
      <c r="J789" s="20" t="s">
        <v>278</v>
      </c>
      <c r="K789" s="20" t="s">
        <v>278</v>
      </c>
      <c r="L789" s="55" t="s">
        <v>278</v>
      </c>
    </row>
    <row r="790" spans="1:12" x14ac:dyDescent="0.35">
      <c r="A790" s="19" t="str">
        <f>B753&amp;C790</f>
        <v>PRECIO MEDIO (kg ó litros)Fruta Fresca Ing</v>
      </c>
      <c r="B790" s="19">
        <v>0</v>
      </c>
      <c r="C790" s="19" t="s">
        <v>153</v>
      </c>
      <c r="D790" s="20" t="s">
        <v>278</v>
      </c>
      <c r="E790" s="20" t="s">
        <v>278</v>
      </c>
      <c r="F790" s="20" t="s">
        <v>278</v>
      </c>
      <c r="G790" s="20" t="s">
        <v>278</v>
      </c>
      <c r="H790" s="20" t="s">
        <v>278</v>
      </c>
      <c r="I790" s="20" t="s">
        <v>278</v>
      </c>
      <c r="J790" s="20" t="s">
        <v>278</v>
      </c>
      <c r="K790" s="20" t="s">
        <v>278</v>
      </c>
      <c r="L790" s="55" t="s">
        <v>278</v>
      </c>
    </row>
    <row r="791" spans="1:12" x14ac:dyDescent="0.35">
      <c r="A791" s="19" t="str">
        <f>B753&amp;C791</f>
        <v>PRECIO MEDIO (kg ó litros)Manzana Ing.</v>
      </c>
      <c r="B791" s="19">
        <v>0</v>
      </c>
      <c r="C791" s="19" t="s">
        <v>154</v>
      </c>
      <c r="D791" s="20" t="s">
        <v>278</v>
      </c>
      <c r="E791" s="20" t="s">
        <v>278</v>
      </c>
      <c r="F791" s="20" t="s">
        <v>278</v>
      </c>
      <c r="G791" s="20" t="s">
        <v>278</v>
      </c>
      <c r="H791" s="20" t="s">
        <v>278</v>
      </c>
      <c r="I791" s="20" t="s">
        <v>278</v>
      </c>
      <c r="J791" s="20" t="s">
        <v>278</v>
      </c>
      <c r="K791" s="20" t="s">
        <v>278</v>
      </c>
      <c r="L791" s="55" t="s">
        <v>278</v>
      </c>
    </row>
    <row r="792" spans="1:12" x14ac:dyDescent="0.35">
      <c r="A792" s="19" t="str">
        <f>B753&amp;C792</f>
        <v>PRECIO MEDIO (kg ó litros)Platano Ing.</v>
      </c>
      <c r="B792" s="19">
        <v>0</v>
      </c>
      <c r="C792" s="19" t="s">
        <v>155</v>
      </c>
      <c r="D792" s="20" t="s">
        <v>278</v>
      </c>
      <c r="E792" s="20" t="s">
        <v>278</v>
      </c>
      <c r="F792" s="20" t="s">
        <v>278</v>
      </c>
      <c r="G792" s="20" t="s">
        <v>278</v>
      </c>
      <c r="H792" s="20" t="s">
        <v>278</v>
      </c>
      <c r="I792" s="20" t="s">
        <v>278</v>
      </c>
      <c r="J792" s="20" t="s">
        <v>278</v>
      </c>
      <c r="K792" s="20" t="s">
        <v>278</v>
      </c>
      <c r="L792" s="55" t="s">
        <v>278</v>
      </c>
    </row>
    <row r="793" spans="1:12" x14ac:dyDescent="0.35">
      <c r="A793" s="19" t="str">
        <f>B753&amp;C793</f>
        <v>PRECIO MEDIO (kg ó litros)Naranja/Mandarina In</v>
      </c>
      <c r="B793" s="19">
        <v>0</v>
      </c>
      <c r="C793" s="19" t="s">
        <v>186</v>
      </c>
      <c r="D793" s="20" t="s">
        <v>278</v>
      </c>
      <c r="E793" s="20" t="s">
        <v>278</v>
      </c>
      <c r="F793" s="20" t="s">
        <v>278</v>
      </c>
      <c r="G793" s="20" t="s">
        <v>278</v>
      </c>
      <c r="H793" s="20" t="s">
        <v>278</v>
      </c>
      <c r="I793" s="20" t="s">
        <v>278</v>
      </c>
      <c r="J793" s="20" t="s">
        <v>278</v>
      </c>
      <c r="K793" s="20" t="s">
        <v>278</v>
      </c>
      <c r="L793" s="55" t="s">
        <v>278</v>
      </c>
    </row>
    <row r="794" spans="1:12" x14ac:dyDescent="0.35">
      <c r="A794" s="19" t="str">
        <f>B753&amp;C794</f>
        <v>PRECIO MEDIO (kg ó litros)Melon/sandia Ing.</v>
      </c>
      <c r="B794" s="19">
        <v>0</v>
      </c>
      <c r="C794" s="19" t="s">
        <v>156</v>
      </c>
      <c r="D794" s="20" t="s">
        <v>278</v>
      </c>
      <c r="E794" s="20" t="s">
        <v>278</v>
      </c>
      <c r="F794" s="20" t="s">
        <v>278</v>
      </c>
      <c r="G794" s="20" t="s">
        <v>278</v>
      </c>
      <c r="H794" s="20" t="s">
        <v>278</v>
      </c>
      <c r="I794" s="20" t="s">
        <v>278</v>
      </c>
      <c r="J794" s="20" t="s">
        <v>278</v>
      </c>
      <c r="K794" s="20" t="s">
        <v>278</v>
      </c>
      <c r="L794" s="55" t="s">
        <v>278</v>
      </c>
    </row>
    <row r="795" spans="1:12" x14ac:dyDescent="0.35">
      <c r="A795" s="19" t="str">
        <f>B753&amp;C795</f>
        <v>PRECIO MEDIO (kg ó litros)Fresa/freson Ing.</v>
      </c>
      <c r="B795" s="19">
        <v>0</v>
      </c>
      <c r="C795" s="19" t="s">
        <v>157</v>
      </c>
      <c r="D795" s="20" t="s">
        <v>278</v>
      </c>
      <c r="E795" s="20" t="s">
        <v>278</v>
      </c>
      <c r="F795" s="20" t="s">
        <v>278</v>
      </c>
      <c r="G795" s="20" t="s">
        <v>278</v>
      </c>
      <c r="H795" s="20" t="s">
        <v>278</v>
      </c>
      <c r="I795" s="20" t="s">
        <v>278</v>
      </c>
      <c r="J795" s="20" t="s">
        <v>278</v>
      </c>
      <c r="K795" s="20" t="s">
        <v>278</v>
      </c>
      <c r="L795" s="55" t="s">
        <v>278</v>
      </c>
    </row>
    <row r="796" spans="1:12" x14ac:dyDescent="0.35">
      <c r="A796" s="19" t="str">
        <f>B753&amp;C796</f>
        <v>PRECIO MEDIO (kg ó litros)Pina Ing.</v>
      </c>
      <c r="B796" s="19">
        <v>0</v>
      </c>
      <c r="C796" s="19" t="s">
        <v>187</v>
      </c>
      <c r="D796" s="20" t="s">
        <v>278</v>
      </c>
      <c r="E796" s="20" t="s">
        <v>278</v>
      </c>
      <c r="F796" s="20" t="s">
        <v>278</v>
      </c>
      <c r="G796" s="20" t="s">
        <v>278</v>
      </c>
      <c r="H796" s="20" t="s">
        <v>278</v>
      </c>
      <c r="I796" s="20" t="s">
        <v>278</v>
      </c>
      <c r="J796" s="20" t="s">
        <v>278</v>
      </c>
      <c r="K796" s="20" t="s">
        <v>278</v>
      </c>
      <c r="L796" s="55" t="s">
        <v>278</v>
      </c>
    </row>
    <row r="797" spans="1:12" x14ac:dyDescent="0.35">
      <c r="A797" s="19" t="str">
        <f>B753&amp;C797</f>
        <v>PRECIO MEDIO (kg ó litros)Resto frutas Ing.</v>
      </c>
      <c r="B797" s="19">
        <v>0</v>
      </c>
      <c r="C797" s="19" t="s">
        <v>158</v>
      </c>
      <c r="D797" s="20" t="s">
        <v>278</v>
      </c>
      <c r="E797" s="20" t="s">
        <v>278</v>
      </c>
      <c r="F797" s="20" t="s">
        <v>278</v>
      </c>
      <c r="G797" s="20" t="s">
        <v>278</v>
      </c>
      <c r="H797" s="20" t="s">
        <v>278</v>
      </c>
      <c r="I797" s="20" t="s">
        <v>278</v>
      </c>
      <c r="J797" s="20" t="s">
        <v>278</v>
      </c>
      <c r="K797" s="20" t="s">
        <v>278</v>
      </c>
      <c r="L797" s="55" t="s">
        <v>278</v>
      </c>
    </row>
    <row r="798" spans="1:12" x14ac:dyDescent="0.35">
      <c r="A798" s="19" t="str">
        <f>B753&amp;C798</f>
        <v>PRECIO MEDIO (kg ó litros)Mermeladas Ing.</v>
      </c>
      <c r="B798" s="19">
        <v>0</v>
      </c>
      <c r="C798" s="19" t="s">
        <v>188</v>
      </c>
      <c r="D798" s="20" t="s">
        <v>278</v>
      </c>
      <c r="E798" s="20" t="s">
        <v>278</v>
      </c>
      <c r="F798" s="20" t="s">
        <v>278</v>
      </c>
      <c r="G798" s="20" t="s">
        <v>278</v>
      </c>
      <c r="H798" s="20" t="s">
        <v>278</v>
      </c>
      <c r="I798" s="20" t="s">
        <v>278</v>
      </c>
      <c r="J798" s="20" t="s">
        <v>278</v>
      </c>
      <c r="K798" s="20" t="s">
        <v>278</v>
      </c>
      <c r="L798" s="55" t="s">
        <v>278</v>
      </c>
    </row>
    <row r="799" spans="1:12" x14ac:dyDescent="0.35">
      <c r="A799" s="19" t="str">
        <f>B753&amp;C799</f>
        <v>PRECIO MEDIO (kg ó litros).Hortalizas/Verdur.Ing</v>
      </c>
      <c r="B799" s="19">
        <v>0</v>
      </c>
      <c r="C799" s="19" t="s">
        <v>189</v>
      </c>
      <c r="D799" s="20" t="s">
        <v>278</v>
      </c>
      <c r="E799" s="20" t="s">
        <v>278</v>
      </c>
      <c r="F799" s="20" t="s">
        <v>278</v>
      </c>
      <c r="G799" s="20" t="s">
        <v>278</v>
      </c>
      <c r="H799" s="20" t="s">
        <v>278</v>
      </c>
      <c r="I799" s="20" t="s">
        <v>278</v>
      </c>
      <c r="J799" s="20" t="s">
        <v>278</v>
      </c>
      <c r="K799" s="20" t="s">
        <v>278</v>
      </c>
      <c r="L799" s="55" t="s">
        <v>278</v>
      </c>
    </row>
    <row r="800" spans="1:12" x14ac:dyDescent="0.35">
      <c r="A800" s="19" t="str">
        <f>B753&amp;C800</f>
        <v>PRECIO MEDIO (kg ó litros)Tomates Ing.</v>
      </c>
      <c r="B800" s="19">
        <v>0</v>
      </c>
      <c r="C800" s="19" t="s">
        <v>159</v>
      </c>
      <c r="D800" s="20" t="s">
        <v>278</v>
      </c>
      <c r="E800" s="20" t="s">
        <v>278</v>
      </c>
      <c r="F800" s="20" t="s">
        <v>278</v>
      </c>
      <c r="G800" s="20" t="s">
        <v>278</v>
      </c>
      <c r="H800" s="20" t="s">
        <v>278</v>
      </c>
      <c r="I800" s="20" t="s">
        <v>278</v>
      </c>
      <c r="J800" s="20" t="s">
        <v>278</v>
      </c>
      <c r="K800" s="20" t="s">
        <v>278</v>
      </c>
      <c r="L800" s="55" t="s">
        <v>278</v>
      </c>
    </row>
    <row r="801" spans="1:12" x14ac:dyDescent="0.35">
      <c r="A801" s="19" t="str">
        <f>B753&amp;C801</f>
        <v>PRECIO MEDIO (kg ó litros)Judías verdes Ing.</v>
      </c>
      <c r="B801" s="19">
        <v>0</v>
      </c>
      <c r="C801" s="19" t="s">
        <v>190</v>
      </c>
      <c r="D801" s="20" t="s">
        <v>278</v>
      </c>
      <c r="E801" s="20" t="s">
        <v>278</v>
      </c>
      <c r="F801" s="20" t="s">
        <v>278</v>
      </c>
      <c r="G801" s="20" t="s">
        <v>278</v>
      </c>
      <c r="H801" s="20" t="s">
        <v>278</v>
      </c>
      <c r="I801" s="20" t="s">
        <v>278</v>
      </c>
      <c r="J801" s="20" t="s">
        <v>278</v>
      </c>
      <c r="K801" s="20" t="s">
        <v>278</v>
      </c>
      <c r="L801" s="55" t="s">
        <v>278</v>
      </c>
    </row>
    <row r="802" spans="1:12" x14ac:dyDescent="0.35">
      <c r="A802" s="19" t="str">
        <f>B753&amp;C802</f>
        <v>PRECIO MEDIO (kg ó litros)Patatas Ing.</v>
      </c>
      <c r="B802" s="19">
        <v>0</v>
      </c>
      <c r="C802" s="19" t="s">
        <v>160</v>
      </c>
      <c r="D802" s="20" t="s">
        <v>278</v>
      </c>
      <c r="E802" s="20" t="s">
        <v>278</v>
      </c>
      <c r="F802" s="20" t="s">
        <v>278</v>
      </c>
      <c r="G802" s="20" t="s">
        <v>278</v>
      </c>
      <c r="H802" s="20" t="s">
        <v>278</v>
      </c>
      <c r="I802" s="20" t="s">
        <v>278</v>
      </c>
      <c r="J802" s="20" t="s">
        <v>278</v>
      </c>
      <c r="K802" s="20" t="s">
        <v>278</v>
      </c>
      <c r="L802" s="55" t="s">
        <v>278</v>
      </c>
    </row>
    <row r="803" spans="1:12" x14ac:dyDescent="0.35">
      <c r="A803" s="19" t="str">
        <f>B753&amp;C803</f>
        <v>PRECIO MEDIO (kg ó litros)Cebollas Ing.</v>
      </c>
      <c r="B803" s="19">
        <v>0</v>
      </c>
      <c r="C803" s="19" t="s">
        <v>161</v>
      </c>
      <c r="D803" s="20" t="s">
        <v>278</v>
      </c>
      <c r="E803" s="20" t="s">
        <v>278</v>
      </c>
      <c r="F803" s="20" t="s">
        <v>278</v>
      </c>
      <c r="G803" s="20" t="s">
        <v>278</v>
      </c>
      <c r="H803" s="20" t="s">
        <v>278</v>
      </c>
      <c r="I803" s="20" t="s">
        <v>278</v>
      </c>
      <c r="J803" s="20" t="s">
        <v>278</v>
      </c>
      <c r="K803" s="20" t="s">
        <v>278</v>
      </c>
      <c r="L803" s="55" t="s">
        <v>278</v>
      </c>
    </row>
    <row r="804" spans="1:12" x14ac:dyDescent="0.35">
      <c r="A804" s="19" t="str">
        <f>B753&amp;C804</f>
        <v>PRECIO MEDIO (kg ó litros)Pimientos Ing.</v>
      </c>
      <c r="B804" s="19">
        <v>0</v>
      </c>
      <c r="C804" s="19" t="s">
        <v>162</v>
      </c>
      <c r="D804" s="20" t="s">
        <v>278</v>
      </c>
      <c r="E804" s="20" t="s">
        <v>278</v>
      </c>
      <c r="F804" s="20" t="s">
        <v>278</v>
      </c>
      <c r="G804" s="20" t="s">
        <v>278</v>
      </c>
      <c r="H804" s="20" t="s">
        <v>278</v>
      </c>
      <c r="I804" s="20" t="s">
        <v>278</v>
      </c>
      <c r="J804" s="20" t="s">
        <v>278</v>
      </c>
      <c r="K804" s="20" t="s">
        <v>278</v>
      </c>
      <c r="L804" s="55" t="s">
        <v>278</v>
      </c>
    </row>
    <row r="805" spans="1:12" x14ac:dyDescent="0.35">
      <c r="A805" s="19" t="str">
        <f>B753&amp;C805</f>
        <v>PRECIO MEDIO (kg ó litros)Lechugas Ing.</v>
      </c>
      <c r="B805" s="19">
        <v>0</v>
      </c>
      <c r="C805" s="19" t="s">
        <v>163</v>
      </c>
      <c r="D805" s="20" t="s">
        <v>278</v>
      </c>
      <c r="E805" s="20" t="s">
        <v>278</v>
      </c>
      <c r="F805" s="20" t="s">
        <v>278</v>
      </c>
      <c r="G805" s="20" t="s">
        <v>278</v>
      </c>
      <c r="H805" s="20" t="s">
        <v>278</v>
      </c>
      <c r="I805" s="20" t="s">
        <v>278</v>
      </c>
      <c r="J805" s="20" t="s">
        <v>278</v>
      </c>
      <c r="K805" s="20" t="s">
        <v>278</v>
      </c>
      <c r="L805" s="55" t="s">
        <v>278</v>
      </c>
    </row>
    <row r="806" spans="1:12" x14ac:dyDescent="0.35">
      <c r="A806" s="19" t="str">
        <f>B753&amp;C806</f>
        <v>PRECIO MEDIO (kg ó litros)Setas Ing.</v>
      </c>
      <c r="B806" s="19">
        <v>0</v>
      </c>
      <c r="C806" s="19" t="s">
        <v>164</v>
      </c>
      <c r="D806" s="20" t="s">
        <v>278</v>
      </c>
      <c r="E806" s="20" t="s">
        <v>278</v>
      </c>
      <c r="F806" s="20" t="s">
        <v>278</v>
      </c>
      <c r="G806" s="20" t="s">
        <v>278</v>
      </c>
      <c r="H806" s="20" t="s">
        <v>278</v>
      </c>
      <c r="I806" s="20" t="s">
        <v>278</v>
      </c>
      <c r="J806" s="20" t="s">
        <v>278</v>
      </c>
      <c r="K806" s="20" t="s">
        <v>278</v>
      </c>
      <c r="L806" s="55" t="s">
        <v>278</v>
      </c>
    </row>
    <row r="807" spans="1:12" x14ac:dyDescent="0.35">
      <c r="A807" s="19" t="str">
        <f>B753&amp;C807</f>
        <v>PRECIO MEDIO (kg ó litros)Esparragos Ing.</v>
      </c>
      <c r="B807" s="19">
        <v>0</v>
      </c>
      <c r="C807" s="19" t="s">
        <v>165</v>
      </c>
      <c r="D807" s="20" t="s">
        <v>278</v>
      </c>
      <c r="E807" s="20" t="s">
        <v>278</v>
      </c>
      <c r="F807" s="20" t="s">
        <v>278</v>
      </c>
      <c r="G807" s="20" t="s">
        <v>278</v>
      </c>
      <c r="H807" s="20" t="s">
        <v>278</v>
      </c>
      <c r="I807" s="20" t="s">
        <v>278</v>
      </c>
      <c r="J807" s="20" t="s">
        <v>278</v>
      </c>
      <c r="K807" s="20" t="s">
        <v>278</v>
      </c>
      <c r="L807" s="55" t="s">
        <v>278</v>
      </c>
    </row>
    <row r="808" spans="1:12" x14ac:dyDescent="0.35">
      <c r="A808" s="19" t="str">
        <f>B753&amp;C808</f>
        <v>PRECIO MEDIO (kg ó litros)Otras hortalizas Ing.</v>
      </c>
      <c r="B808" s="19">
        <v>0</v>
      </c>
      <c r="C808" s="19" t="s">
        <v>166</v>
      </c>
      <c r="D808" s="20" t="s">
        <v>278</v>
      </c>
      <c r="E808" s="20" t="s">
        <v>278</v>
      </c>
      <c r="F808" s="20" t="s">
        <v>278</v>
      </c>
      <c r="G808" s="20" t="s">
        <v>278</v>
      </c>
      <c r="H808" s="20" t="s">
        <v>278</v>
      </c>
      <c r="I808" s="20" t="s">
        <v>278</v>
      </c>
      <c r="J808" s="20" t="s">
        <v>278</v>
      </c>
      <c r="K808" s="20" t="s">
        <v>278</v>
      </c>
      <c r="L808" s="55" t="s">
        <v>278</v>
      </c>
    </row>
    <row r="809" spans="1:12" x14ac:dyDescent="0.35">
      <c r="A809" s="19" t="str">
        <f>B753&amp;C809</f>
        <v>PRECIO MEDIO (kg ó litros).Aceite alino Ing.</v>
      </c>
      <c r="B809" s="19">
        <v>0</v>
      </c>
      <c r="C809" s="19" t="s">
        <v>191</v>
      </c>
      <c r="D809" s="20" t="s">
        <v>278</v>
      </c>
      <c r="E809" s="20" t="s">
        <v>278</v>
      </c>
      <c r="F809" s="20" t="s">
        <v>278</v>
      </c>
      <c r="G809" s="20" t="s">
        <v>278</v>
      </c>
      <c r="H809" s="20" t="s">
        <v>278</v>
      </c>
      <c r="I809" s="20" t="s">
        <v>278</v>
      </c>
      <c r="J809" s="20" t="s">
        <v>278</v>
      </c>
      <c r="K809" s="20" t="s">
        <v>278</v>
      </c>
      <c r="L809" s="55" t="s">
        <v>278</v>
      </c>
    </row>
    <row r="810" spans="1:12" x14ac:dyDescent="0.35">
      <c r="A810" s="19" t="str">
        <f>B753&amp;C810</f>
        <v>PRECIO MEDIO (kg ó litros)Aceite oliva Ing.</v>
      </c>
      <c r="B810" s="19">
        <v>0</v>
      </c>
      <c r="C810" s="19" t="s">
        <v>266</v>
      </c>
      <c r="D810" s="20" t="s">
        <v>278</v>
      </c>
      <c r="E810" s="20" t="s">
        <v>278</v>
      </c>
      <c r="F810" s="20" t="s">
        <v>278</v>
      </c>
      <c r="G810" s="20" t="s">
        <v>278</v>
      </c>
      <c r="H810" s="20" t="s">
        <v>278</v>
      </c>
      <c r="I810" s="20" t="s">
        <v>278</v>
      </c>
      <c r="J810" s="20" t="s">
        <v>278</v>
      </c>
      <c r="K810" s="20" t="s">
        <v>278</v>
      </c>
      <c r="L810" s="55" t="s">
        <v>278</v>
      </c>
    </row>
    <row r="811" spans="1:12" x14ac:dyDescent="0.35">
      <c r="A811" s="19" t="str">
        <f>B753&amp;C811</f>
        <v>PRECIO MEDIO (kg ó litros)Resto aceite Ing.</v>
      </c>
      <c r="B811" s="19">
        <v>0</v>
      </c>
      <c r="C811" s="19" t="s">
        <v>267</v>
      </c>
      <c r="D811" s="20" t="s">
        <v>278</v>
      </c>
      <c r="E811" s="20" t="s">
        <v>278</v>
      </c>
      <c r="F811" s="20" t="s">
        <v>278</v>
      </c>
      <c r="G811" s="20" t="s">
        <v>278</v>
      </c>
      <c r="H811" s="20" t="s">
        <v>278</v>
      </c>
      <c r="I811" s="20" t="s">
        <v>278</v>
      </c>
      <c r="J811" s="20" t="s">
        <v>278</v>
      </c>
      <c r="K811" s="20" t="s">
        <v>278</v>
      </c>
      <c r="L811" s="55" t="s">
        <v>278</v>
      </c>
    </row>
    <row r="812" spans="1:12" x14ac:dyDescent="0.35">
      <c r="A812" s="19" t="str">
        <f>B753&amp;C812</f>
        <v>PRECIO MEDIO (kg ó litros).Pan Ing.</v>
      </c>
      <c r="B812" s="19">
        <v>0</v>
      </c>
      <c r="C812" s="19" t="s">
        <v>167</v>
      </c>
      <c r="D812" s="20" t="s">
        <v>278</v>
      </c>
      <c r="E812" s="20" t="s">
        <v>278</v>
      </c>
      <c r="F812" s="20" t="s">
        <v>278</v>
      </c>
      <c r="G812" s="20" t="s">
        <v>278</v>
      </c>
      <c r="H812" s="20" t="s">
        <v>278</v>
      </c>
      <c r="I812" s="20" t="s">
        <v>278</v>
      </c>
      <c r="J812" s="20" t="s">
        <v>278</v>
      </c>
      <c r="K812" s="20" t="s">
        <v>278</v>
      </c>
      <c r="L812" s="55" t="s">
        <v>278</v>
      </c>
    </row>
    <row r="813" spans="1:12" x14ac:dyDescent="0.35">
      <c r="A813" s="19" t="str">
        <f>B753&amp;C813</f>
        <v>PRECIO MEDIO (kg ó litros).Pastas Ing.</v>
      </c>
      <c r="B813" s="19">
        <v>0</v>
      </c>
      <c r="C813" s="19" t="s">
        <v>168</v>
      </c>
      <c r="D813" s="20" t="s">
        <v>278</v>
      </c>
      <c r="E813" s="20" t="s">
        <v>278</v>
      </c>
      <c r="F813" s="20" t="s">
        <v>278</v>
      </c>
      <c r="G813" s="20" t="s">
        <v>278</v>
      </c>
      <c r="H813" s="20" t="s">
        <v>278</v>
      </c>
      <c r="I813" s="20" t="s">
        <v>278</v>
      </c>
      <c r="J813" s="20" t="s">
        <v>278</v>
      </c>
      <c r="K813" s="20" t="s">
        <v>278</v>
      </c>
      <c r="L813" s="55" t="s">
        <v>278</v>
      </c>
    </row>
    <row r="814" spans="1:12" x14ac:dyDescent="0.35">
      <c r="A814" s="19" t="str">
        <f>B753&amp;C814</f>
        <v>PRECIO MEDIO (kg ó litros).Arroz Ing.</v>
      </c>
      <c r="B814" s="19">
        <v>0</v>
      </c>
      <c r="C814" s="19" t="s">
        <v>169</v>
      </c>
      <c r="D814" s="20" t="s">
        <v>278</v>
      </c>
      <c r="E814" s="20" t="s">
        <v>278</v>
      </c>
      <c r="F814" s="20" t="s">
        <v>278</v>
      </c>
      <c r="G814" s="20" t="s">
        <v>278</v>
      </c>
      <c r="H814" s="20" t="s">
        <v>278</v>
      </c>
      <c r="I814" s="20" t="s">
        <v>278</v>
      </c>
      <c r="J814" s="20" t="s">
        <v>278</v>
      </c>
      <c r="K814" s="20" t="s">
        <v>278</v>
      </c>
      <c r="L814" s="55" t="s">
        <v>278</v>
      </c>
    </row>
    <row r="815" spans="1:12" x14ac:dyDescent="0.35">
      <c r="A815" s="19" t="str">
        <f>B753&amp;C815</f>
        <v>PRECIO MEDIO (kg ó litros).Legumbres Ing.</v>
      </c>
      <c r="B815" s="19">
        <v>0</v>
      </c>
      <c r="C815" s="19" t="s">
        <v>170</v>
      </c>
      <c r="D815" s="20" t="s">
        <v>278</v>
      </c>
      <c r="E815" s="20" t="s">
        <v>278</v>
      </c>
      <c r="F815" s="20" t="s">
        <v>278</v>
      </c>
      <c r="G815" s="20" t="s">
        <v>278</v>
      </c>
      <c r="H815" s="20" t="s">
        <v>278</v>
      </c>
      <c r="I815" s="20" t="s">
        <v>278</v>
      </c>
      <c r="J815" s="20" t="s">
        <v>278</v>
      </c>
      <c r="K815" s="20" t="s">
        <v>278</v>
      </c>
      <c r="L815" s="55" t="s">
        <v>278</v>
      </c>
    </row>
    <row r="816" spans="1:12" x14ac:dyDescent="0.35">
      <c r="A816" s="19" t="str">
        <f>B753&amp;C816</f>
        <v>PRECIO MEDIO (kg ó litros)BATIDOS</v>
      </c>
      <c r="B816" s="19">
        <v>0</v>
      </c>
      <c r="C816" s="19" t="s">
        <v>268</v>
      </c>
      <c r="D816" s="20" t="s">
        <v>278</v>
      </c>
      <c r="E816" s="20" t="s">
        <v>278</v>
      </c>
      <c r="F816" s="20" t="s">
        <v>278</v>
      </c>
      <c r="G816" s="20" t="s">
        <v>278</v>
      </c>
      <c r="H816" s="20" t="s">
        <v>278</v>
      </c>
      <c r="I816" s="20" t="s">
        <v>278</v>
      </c>
      <c r="J816" s="20" t="s">
        <v>278</v>
      </c>
      <c r="K816" s="20" t="s">
        <v>278</v>
      </c>
      <c r="L816" s="55" t="s">
        <v>278</v>
      </c>
    </row>
    <row r="817" spans="1:3" x14ac:dyDescent="0.35">
      <c r="A817" s="19" t="str">
        <f>B753&amp;C817</f>
        <v>PRECIO MEDIO (kg ó litros)HELADOS</v>
      </c>
      <c r="B817" s="19">
        <v>0</v>
      </c>
      <c r="C817" s="19" t="s">
        <v>269</v>
      </c>
    </row>
    <row r="818" spans="1:3" x14ac:dyDescent="0.35">
      <c r="A818" s="19" t="str">
        <f>B753&amp;C818</f>
        <v>PRECIO MEDIO (kg ó litros)GALLETAS</v>
      </c>
      <c r="B818" s="19">
        <v>0</v>
      </c>
      <c r="C818" s="19" t="s">
        <v>270</v>
      </c>
    </row>
    <row r="819" spans="1:3" x14ac:dyDescent="0.35">
      <c r="A819" s="19" t="str">
        <f>B753&amp;C819</f>
        <v>PRECIO MEDIO (kg ó litros)BOLLERÍA</v>
      </c>
      <c r="B819" s="19">
        <v>0</v>
      </c>
      <c r="C819" s="19" t="s">
        <v>271</v>
      </c>
    </row>
    <row r="820" spans="1:3" x14ac:dyDescent="0.35">
      <c r="A820" s="19" t="str">
        <f>B753&amp;C820</f>
        <v>PRECIO MEDIO (kg ó litros)BOLLERIA SALADA</v>
      </c>
      <c r="B820" s="19">
        <v>0</v>
      </c>
      <c r="C820" s="19" t="s">
        <v>272</v>
      </c>
    </row>
    <row r="821" spans="1:3" x14ac:dyDescent="0.35">
      <c r="A821" s="19" t="str">
        <f>B753&amp;C821</f>
        <v>PRECIO MEDIO (kg ó litros)BOLLERIA DULCE</v>
      </c>
      <c r="B821" s="19">
        <v>0</v>
      </c>
      <c r="C821" s="19" t="s">
        <v>273</v>
      </c>
    </row>
    <row r="822" spans="1:3" x14ac:dyDescent="0.35">
      <c r="A822" s="19" t="str">
        <f>B753&amp;C822</f>
        <v>PRECIO MEDIO (kg ó litros)PAL.PAN+BARRIT+TORTIT</v>
      </c>
      <c r="B822" s="19">
        <v>0</v>
      </c>
      <c r="C822" s="19" t="s">
        <v>274</v>
      </c>
    </row>
    <row r="823" spans="1:3" x14ac:dyDescent="0.35">
      <c r="A823" s="19" t="str">
        <f>B753&amp;C823</f>
        <v>PRECIO MEDIO (kg ó litros)PALITOS PAN</v>
      </c>
      <c r="B823" s="19">
        <v>0</v>
      </c>
      <c r="C823" s="19" t="s">
        <v>275</v>
      </c>
    </row>
    <row r="824" spans="1:3" x14ac:dyDescent="0.35">
      <c r="A824" s="19" t="str">
        <f>B753&amp;C824</f>
        <v>PRECIO MEDIO (kg ó litros)TORTITAS</v>
      </c>
      <c r="B824" s="19">
        <v>0</v>
      </c>
      <c r="C824" s="19" t="s">
        <v>276</v>
      </c>
    </row>
    <row r="825" spans="1:3" x14ac:dyDescent="0.35">
      <c r="A825" s="19" t="str">
        <f>B753&amp;C825</f>
        <v>PRECIO MEDIO (kg ó litros)BARRITAS</v>
      </c>
      <c r="B825" s="19">
        <v>0</v>
      </c>
      <c r="C825" s="19" t="s">
        <v>277</v>
      </c>
    </row>
    <row r="826" spans="1:3" x14ac:dyDescent="0.35">
      <c r="A826" s="19" t="str">
        <f>B753&amp;C826</f>
        <v>PRECIO MEDIO (kg ó litros).Resto productos Ing.</v>
      </c>
      <c r="B826" s="19">
        <v>0</v>
      </c>
      <c r="C826" s="19" t="s">
        <v>175</v>
      </c>
    </row>
    <row r="827" spans="1:3" x14ac:dyDescent="0.35">
      <c r="A827" s="19" t="str">
        <f>B753&amp;C827</f>
        <v>PRECIO MEDIO (kg ó litros)Platos Base Huevos</v>
      </c>
      <c r="B827" s="19">
        <v>0</v>
      </c>
      <c r="C827" s="19" t="s">
        <v>255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N6527"/>
  <sheetViews>
    <sheetView showGridLines="0" zoomScale="40" zoomScaleNormal="40" workbookViewId="0">
      <pane xSplit="3" ySplit="2" topLeftCell="G3" activePane="bottomRight" state="frozen"/>
      <selection activeCell="E66" sqref="E66"/>
      <selection pane="topRight" activeCell="E66" sqref="E66"/>
      <selection pane="bottomLeft" activeCell="E66" sqref="E66"/>
      <selection pane="bottomRight" activeCell="C32" sqref="C32"/>
    </sheetView>
  </sheetViews>
  <sheetFormatPr baseColWidth="10" defaultColWidth="11.453125" defaultRowHeight="14.5" x14ac:dyDescent="0.35"/>
  <cols>
    <col min="1" max="1" width="108.54296875" style="19" bestFit="1" customWidth="1"/>
    <col min="2" max="2" width="58.08984375" style="19" bestFit="1" customWidth="1"/>
    <col min="3" max="3" width="29.1796875" style="19" bestFit="1" customWidth="1"/>
    <col min="4" max="4" width="24.26953125" style="19" bestFit="1" customWidth="1"/>
    <col min="5" max="7" width="12.6328125" style="20" bestFit="1" customWidth="1"/>
    <col min="8" max="8" width="11.7265625" style="20" bestFit="1" customWidth="1"/>
    <col min="9" max="12" width="12.08984375" style="20" bestFit="1" customWidth="1"/>
    <col min="13" max="13" width="12.6328125" style="55" bestFit="1" customWidth="1"/>
    <col min="14" max="14" width="11.453125" style="20"/>
    <col min="15" max="16384" width="11.453125" style="19"/>
  </cols>
  <sheetData>
    <row r="2" spans="1:13" x14ac:dyDescent="0.35">
      <c r="B2" s="19">
        <v>0</v>
      </c>
      <c r="C2" s="19">
        <v>0</v>
      </c>
      <c r="D2">
        <v>0</v>
      </c>
      <c r="E2" s="43" t="s">
        <v>258</v>
      </c>
      <c r="F2" s="43" t="s">
        <v>259</v>
      </c>
      <c r="G2" s="43" t="s">
        <v>260</v>
      </c>
      <c r="H2" s="43" t="s">
        <v>261</v>
      </c>
      <c r="I2" s="43" t="s">
        <v>262</v>
      </c>
      <c r="J2" s="43" t="s">
        <v>263</v>
      </c>
      <c r="K2" s="43" t="s">
        <v>264</v>
      </c>
      <c r="L2" s="43" t="s">
        <v>265</v>
      </c>
      <c r="M2" s="55" t="s">
        <v>257</v>
      </c>
    </row>
    <row r="3" spans="1:13" x14ac:dyDescent="0.35">
      <c r="A3" s="19" t="str">
        <f>B3&amp;C3&amp;D3</f>
        <v>DISTRIBUCION VOLUMEN X CRITERIO (Consumiciones).T.Alimentos TOTAL INGT.ESPAÑA</v>
      </c>
      <c r="B3" s="19" t="s">
        <v>193</v>
      </c>
      <c r="C3" s="19" t="s">
        <v>176</v>
      </c>
      <c r="D3" s="20" t="s">
        <v>36</v>
      </c>
      <c r="E3" s="20">
        <v>100</v>
      </c>
      <c r="F3" s="20">
        <v>100</v>
      </c>
      <c r="G3" s="20">
        <v>100</v>
      </c>
      <c r="H3" s="20">
        <v>100</v>
      </c>
      <c r="I3" s="20">
        <v>100</v>
      </c>
      <c r="J3" s="20">
        <v>100</v>
      </c>
      <c r="K3" s="20">
        <v>100</v>
      </c>
      <c r="L3" s="20">
        <v>100</v>
      </c>
      <c r="M3" s="55">
        <v>100</v>
      </c>
    </row>
    <row r="4" spans="1:13" x14ac:dyDescent="0.35">
      <c r="A4" s="19" t="str">
        <f>B3&amp;C3&amp;D4</f>
        <v>DISTRIBUCION VOLUMEN X CRITERIO (Consumiciones).T.Alimentos TOTAL INGBCN AM</v>
      </c>
      <c r="B4" s="19">
        <v>0</v>
      </c>
      <c r="C4" s="19">
        <v>0</v>
      </c>
      <c r="D4" s="20" t="s">
        <v>1</v>
      </c>
      <c r="E4" s="20">
        <v>9.8430461799256186</v>
      </c>
      <c r="F4" s="20">
        <v>9.314846413334303</v>
      </c>
      <c r="G4" s="20">
        <v>8.7914448964462135</v>
      </c>
      <c r="H4" s="20">
        <v>10.515789785972366</v>
      </c>
      <c r="I4" s="20">
        <v>10.305566572568416</v>
      </c>
      <c r="J4" s="20">
        <v>9.3283879482526952</v>
      </c>
      <c r="K4" s="20">
        <v>9.044289064378539</v>
      </c>
      <c r="L4" s="20">
        <v>9.6910564753224389</v>
      </c>
      <c r="M4" s="55">
        <v>9.6076663537416227</v>
      </c>
    </row>
    <row r="5" spans="1:13" x14ac:dyDescent="0.35">
      <c r="A5" s="19" t="str">
        <f>B3&amp;C3&amp;D5</f>
        <v>DISTRIBUCION VOLUMEN X CRITERIO (Consumiciones).T.Alimentos TOTAL INGREST.CAT ARAGON</v>
      </c>
      <c r="B5" s="19">
        <v>0</v>
      </c>
      <c r="C5" s="19">
        <v>0</v>
      </c>
      <c r="D5" s="20" t="s">
        <v>2</v>
      </c>
      <c r="E5" s="20">
        <v>12.036028480197308</v>
      </c>
      <c r="F5" s="20">
        <v>11.811521292087937</v>
      </c>
      <c r="G5" s="20">
        <v>12.854003619255675</v>
      </c>
      <c r="H5" s="20">
        <v>12.801022715319963</v>
      </c>
      <c r="I5" s="20">
        <v>11.83997353694995</v>
      </c>
      <c r="J5" s="20">
        <v>12.947269871408437</v>
      </c>
      <c r="K5" s="20">
        <v>12.927082354786526</v>
      </c>
      <c r="L5" s="20">
        <v>13.646675678448903</v>
      </c>
      <c r="M5" s="55">
        <v>13.050351639307554</v>
      </c>
    </row>
    <row r="6" spans="1:13" x14ac:dyDescent="0.35">
      <c r="A6" s="19" t="str">
        <f>B3&amp;C3&amp;D6</f>
        <v>DISTRIBUCION VOLUMEN X CRITERIO (Consumiciones).T.Alimentos TOTAL INGLEVANTE</v>
      </c>
      <c r="B6" s="19">
        <v>0</v>
      </c>
      <c r="C6" s="19">
        <v>0</v>
      </c>
      <c r="D6" s="20" t="s">
        <v>3</v>
      </c>
      <c r="E6" s="20">
        <v>17.734475644882433</v>
      </c>
      <c r="F6" s="20">
        <v>17.333348019037437</v>
      </c>
      <c r="G6" s="20">
        <v>16.797078853953852</v>
      </c>
      <c r="H6" s="20">
        <v>16.639207863112933</v>
      </c>
      <c r="I6" s="20">
        <v>16.875926956649256</v>
      </c>
      <c r="J6" s="20">
        <v>16.988270045269633</v>
      </c>
      <c r="K6" s="20">
        <v>17.228789917168616</v>
      </c>
      <c r="L6" s="20">
        <v>16.882083952335702</v>
      </c>
      <c r="M6" s="55">
        <v>16.683183250426502</v>
      </c>
    </row>
    <row r="7" spans="1:13" x14ac:dyDescent="0.35">
      <c r="A7" s="19" t="str">
        <f>B3&amp;C3&amp;D7</f>
        <v>DISTRIBUCION VOLUMEN X CRITERIO (Consumiciones).T.Alimentos TOTAL INGANDALUCIA</v>
      </c>
      <c r="B7" s="19">
        <v>0</v>
      </c>
      <c r="C7" s="19">
        <v>0</v>
      </c>
      <c r="D7" s="20" t="s">
        <v>4</v>
      </c>
      <c r="E7" s="20">
        <v>20.8082331012106</v>
      </c>
      <c r="F7" s="20">
        <v>21.480944108194741</v>
      </c>
      <c r="G7" s="20">
        <v>21.928467788367069</v>
      </c>
      <c r="H7" s="20">
        <v>20.654264505323496</v>
      </c>
      <c r="I7" s="20">
        <v>21.447935448821994</v>
      </c>
      <c r="J7" s="20">
        <v>21.597730603573176</v>
      </c>
      <c r="K7" s="20">
        <v>21.783378393169407</v>
      </c>
      <c r="L7" s="20">
        <v>20.647831149537588</v>
      </c>
      <c r="M7" s="55">
        <v>20.19413464114032</v>
      </c>
    </row>
    <row r="8" spans="1:13" x14ac:dyDescent="0.35">
      <c r="A8" s="19" t="str">
        <f>B3&amp;C3&amp;D8</f>
        <v>DISTRIBUCION VOLUMEN X CRITERIO (Consumiciones).T.Alimentos TOTAL INGMDD AM</v>
      </c>
      <c r="B8" s="19">
        <v>0</v>
      </c>
      <c r="C8" s="19">
        <v>0</v>
      </c>
      <c r="D8" s="20" t="s">
        <v>5</v>
      </c>
      <c r="E8" s="20">
        <v>15.731097752751088</v>
      </c>
      <c r="F8" s="20">
        <v>15.641042891384933</v>
      </c>
      <c r="G8" s="20">
        <v>16.335482177010604</v>
      </c>
      <c r="H8" s="20">
        <v>16.251895790199519</v>
      </c>
      <c r="I8" s="20">
        <v>15.966434587273074</v>
      </c>
      <c r="J8" s="20">
        <v>15.285475898715998</v>
      </c>
      <c r="K8" s="20">
        <v>15.757164686303387</v>
      </c>
      <c r="L8" s="20">
        <v>15.206053062444514</v>
      </c>
      <c r="M8" s="55">
        <v>14.923127752001127</v>
      </c>
    </row>
    <row r="9" spans="1:13" x14ac:dyDescent="0.35">
      <c r="A9" s="19" t="str">
        <f>B3&amp;C3&amp;D9</f>
        <v>DISTRIBUCION VOLUMEN X CRITERIO (Consumiciones).T.Alimentos TOTAL INGRTO CENTRO</v>
      </c>
      <c r="B9" s="19">
        <v>0</v>
      </c>
      <c r="C9" s="19">
        <v>0</v>
      </c>
      <c r="D9" s="20" t="s">
        <v>6</v>
      </c>
      <c r="E9" s="20">
        <v>8.1667303390152775</v>
      </c>
      <c r="F9" s="20">
        <v>8.4154621412471009</v>
      </c>
      <c r="G9" s="20">
        <v>8.1053531176824407</v>
      </c>
      <c r="H9" s="20">
        <v>7.7007640697524931</v>
      </c>
      <c r="I9" s="20">
        <v>7.6847655820371212</v>
      </c>
      <c r="J9" s="20">
        <v>7.4157236240320392</v>
      </c>
      <c r="K9" s="20">
        <v>7.6489935008691656</v>
      </c>
      <c r="L9" s="20">
        <v>7.2936939830739105</v>
      </c>
      <c r="M9" s="55">
        <v>7.4803850076513134</v>
      </c>
    </row>
    <row r="10" spans="1:13" x14ac:dyDescent="0.35">
      <c r="A10" s="19" t="str">
        <f>B3&amp;C3&amp;D10</f>
        <v>DISTRIBUCION VOLUMEN X CRITERIO (Consumiciones).T.Alimentos TOTAL INGNORTE-CENTRO</v>
      </c>
      <c r="B10" s="19">
        <v>0</v>
      </c>
      <c r="C10" s="19">
        <v>0</v>
      </c>
      <c r="D10" s="20" t="s">
        <v>7</v>
      </c>
      <c r="E10" s="20">
        <v>8.6891832821881501</v>
      </c>
      <c r="F10" s="20">
        <v>8.2559039507322414</v>
      </c>
      <c r="G10" s="20">
        <v>8.5383578463970053</v>
      </c>
      <c r="H10" s="20">
        <v>7.8912816575611808</v>
      </c>
      <c r="I10" s="20">
        <v>7.7653304048446712</v>
      </c>
      <c r="J10" s="20">
        <v>8.1822961507370593</v>
      </c>
      <c r="K10" s="20">
        <v>7.5676263822826506</v>
      </c>
      <c r="L10" s="20">
        <v>8.3455402831127241</v>
      </c>
      <c r="M10" s="55">
        <v>7.7186023657809288</v>
      </c>
    </row>
    <row r="11" spans="1:13" x14ac:dyDescent="0.35">
      <c r="A11" s="19" t="str">
        <f>B3&amp;C3&amp;D11</f>
        <v>DISTRIBUCION VOLUMEN X CRITERIO (Consumiciones).T.Alimentos TOTAL INGNOROESTE</v>
      </c>
      <c r="B11" s="19">
        <v>0</v>
      </c>
      <c r="C11" s="19">
        <v>0</v>
      </c>
      <c r="D11" s="20" t="s">
        <v>8</v>
      </c>
      <c r="E11" s="20">
        <v>6.9912007775726455</v>
      </c>
      <c r="F11" s="20">
        <v>7.7469252303174851</v>
      </c>
      <c r="G11" s="20">
        <v>6.6498082686864022</v>
      </c>
      <c r="H11" s="20">
        <v>7.545796088041981</v>
      </c>
      <c r="I11" s="20">
        <v>8.1140294159798163</v>
      </c>
      <c r="J11" s="20">
        <v>8.2548637818454278</v>
      </c>
      <c r="K11" s="20">
        <v>8.0426463985024679</v>
      </c>
      <c r="L11" s="20">
        <v>8.2870761227922252</v>
      </c>
      <c r="M11" s="55">
        <v>10.342547299986396</v>
      </c>
    </row>
    <row r="12" spans="1:13" x14ac:dyDescent="0.35">
      <c r="A12" s="19" t="str">
        <f>B3&amp;C3&amp;D12</f>
        <v>DISTRIBUCION VOLUMEN X CRITERIO (Consumiciones).T.Alimentos TOTAL ING&lt;2MIL</v>
      </c>
      <c r="B12" s="19">
        <v>0</v>
      </c>
      <c r="C12" s="19">
        <v>0</v>
      </c>
      <c r="D12" s="20" t="s">
        <v>9</v>
      </c>
      <c r="E12" s="20">
        <v>4.5439934467826504</v>
      </c>
      <c r="F12" s="20">
        <v>4.9553117993281885</v>
      </c>
      <c r="G12" s="20">
        <v>4.6517517523529879</v>
      </c>
      <c r="H12" s="20">
        <v>4.7524491316898798</v>
      </c>
      <c r="I12" s="20">
        <v>4.5234592938965008</v>
      </c>
      <c r="J12" s="20">
        <v>4.3763306206605641</v>
      </c>
      <c r="K12" s="20">
        <v>3.9687212630428617</v>
      </c>
      <c r="L12" s="20">
        <v>4.5251165508964943</v>
      </c>
      <c r="M12" s="55">
        <v>4.3182295596713693</v>
      </c>
    </row>
    <row r="13" spans="1:13" x14ac:dyDescent="0.35">
      <c r="A13" s="19" t="str">
        <f>B3&amp;C3&amp;D13</f>
        <v>DISTRIBUCION VOLUMEN X CRITERIO (Consumiciones).T.Alimentos TOTAL ING2-5MIL</v>
      </c>
      <c r="B13" s="19">
        <v>0</v>
      </c>
      <c r="C13" s="19">
        <v>0</v>
      </c>
      <c r="D13" s="20" t="s">
        <v>10</v>
      </c>
      <c r="E13" s="20">
        <v>4.5771113602723634</v>
      </c>
      <c r="F13" s="20">
        <v>4.3128662247460463</v>
      </c>
      <c r="G13" s="20">
        <v>4.5150772288068044</v>
      </c>
      <c r="H13" s="20">
        <v>5.1749035585566556</v>
      </c>
      <c r="I13" s="20">
        <v>5.0089262800750562</v>
      </c>
      <c r="J13" s="20">
        <v>4.9535778662153049</v>
      </c>
      <c r="K13" s="20">
        <v>5.1759384784570317</v>
      </c>
      <c r="L13" s="20">
        <v>5.5907044804618309</v>
      </c>
      <c r="M13" s="55">
        <v>5.2480960440472275</v>
      </c>
    </row>
    <row r="14" spans="1:13" x14ac:dyDescent="0.35">
      <c r="A14" s="19" t="str">
        <f>B3&amp;C3&amp;D14</f>
        <v>DISTRIBUCION VOLUMEN X CRITERIO (Consumiciones).T.Alimentos TOTAL ING5-10MIL</v>
      </c>
      <c r="B14" s="19">
        <v>0</v>
      </c>
      <c r="C14" s="19">
        <v>0</v>
      </c>
      <c r="D14" s="20" t="s">
        <v>11</v>
      </c>
      <c r="E14" s="20">
        <v>6.6733661823422068</v>
      </c>
      <c r="F14" s="20">
        <v>6.8176892878108255</v>
      </c>
      <c r="G14" s="20">
        <v>6.9493458654422859</v>
      </c>
      <c r="H14" s="20">
        <v>6.7080110003029674</v>
      </c>
      <c r="I14" s="20">
        <v>7.3747271206268481</v>
      </c>
      <c r="J14" s="20">
        <v>8.3717271825106394</v>
      </c>
      <c r="K14" s="20">
        <v>7.3505695465604424</v>
      </c>
      <c r="L14" s="20">
        <v>6.9095047534920653</v>
      </c>
      <c r="M14" s="55">
        <v>7.4124416856717223</v>
      </c>
    </row>
    <row r="15" spans="1:13" x14ac:dyDescent="0.35">
      <c r="A15" s="19" t="str">
        <f>B3&amp;C3&amp;D15</f>
        <v>DISTRIBUCION VOLUMEN X CRITERIO (Consumiciones).T.Alimentos TOTAL ING10-30MIL</v>
      </c>
      <c r="B15" s="19">
        <v>0</v>
      </c>
      <c r="C15" s="19">
        <v>0</v>
      </c>
      <c r="D15" s="20" t="s">
        <v>12</v>
      </c>
      <c r="E15" s="20">
        <v>19.073771671550187</v>
      </c>
      <c r="F15" s="20">
        <v>18.2611431748984</v>
      </c>
      <c r="G15" s="20">
        <v>18.155183524063588</v>
      </c>
      <c r="H15" s="20">
        <v>16.742827912145014</v>
      </c>
      <c r="I15" s="20">
        <v>16.768649951173341</v>
      </c>
      <c r="J15" s="20">
        <v>17.015777156550953</v>
      </c>
      <c r="K15" s="20">
        <v>17.074063891601288</v>
      </c>
      <c r="L15" s="20">
        <v>17.778247699095701</v>
      </c>
      <c r="M15" s="55">
        <v>17.502123017566333</v>
      </c>
    </row>
    <row r="16" spans="1:13" x14ac:dyDescent="0.35">
      <c r="A16" s="19" t="str">
        <f>B3&amp;C3&amp;D16</f>
        <v>DISTRIBUCION VOLUMEN X CRITERIO (Consumiciones).T.Alimentos TOTAL ING30-100MIL</v>
      </c>
      <c r="B16" s="19">
        <v>0</v>
      </c>
      <c r="C16" s="19">
        <v>0</v>
      </c>
      <c r="D16" s="20" t="s">
        <v>13</v>
      </c>
      <c r="E16" s="20">
        <v>21.276402553764633</v>
      </c>
      <c r="F16" s="20">
        <v>21.677891307531741</v>
      </c>
      <c r="G16" s="20">
        <v>22.148823656100351</v>
      </c>
      <c r="H16" s="20">
        <v>21.84602992089599</v>
      </c>
      <c r="I16" s="20">
        <v>22.359552527821197</v>
      </c>
      <c r="J16" s="20">
        <v>21.88286296212873</v>
      </c>
      <c r="K16" s="20">
        <v>22.57802016531803</v>
      </c>
      <c r="L16" s="20">
        <v>21.644864399445016</v>
      </c>
      <c r="M16" s="55">
        <v>20.947292550553168</v>
      </c>
    </row>
    <row r="17" spans="1:13" x14ac:dyDescent="0.35">
      <c r="A17" s="19" t="str">
        <f>B3&amp;C3&amp;D17</f>
        <v>DISTRIBUCION VOLUMEN X CRITERIO (Consumiciones).T.Alimentos TOTAL ING100-200MIL</v>
      </c>
      <c r="B17" s="19">
        <v>0</v>
      </c>
      <c r="C17" s="19">
        <v>0</v>
      </c>
      <c r="D17" s="20" t="s">
        <v>14</v>
      </c>
      <c r="E17" s="20">
        <v>9.2815271413010834</v>
      </c>
      <c r="F17" s="20">
        <v>9.9862708512191318</v>
      </c>
      <c r="G17" s="20">
        <v>10.333935970579176</v>
      </c>
      <c r="H17" s="20">
        <v>9.9023403962662258</v>
      </c>
      <c r="I17" s="20">
        <v>10.133815045277144</v>
      </c>
      <c r="J17" s="20">
        <v>10.444224313203474</v>
      </c>
      <c r="K17" s="20">
        <v>10.070489843653716</v>
      </c>
      <c r="L17" s="20">
        <v>9.4675731984242777</v>
      </c>
      <c r="M17" s="55">
        <v>9.8686559798961859</v>
      </c>
    </row>
    <row r="18" spans="1:13" x14ac:dyDescent="0.35">
      <c r="A18" s="19" t="str">
        <f>B3&amp;C3&amp;D18</f>
        <v>DISTRIBUCION VOLUMEN X CRITERIO (Consumiciones).T.Alimentos TOTAL ING200-500MIL</v>
      </c>
      <c r="B18" s="19">
        <v>0</v>
      </c>
      <c r="C18" s="19">
        <v>0</v>
      </c>
      <c r="D18" s="20" t="s">
        <v>15</v>
      </c>
      <c r="E18" s="20">
        <v>14.36086584917294</v>
      </c>
      <c r="F18" s="20">
        <v>14.640732110133253</v>
      </c>
      <c r="G18" s="20">
        <v>13.134852024955531</v>
      </c>
      <c r="H18" s="20">
        <v>14.157684794032003</v>
      </c>
      <c r="I18" s="20">
        <v>14.673411300455605</v>
      </c>
      <c r="J18" s="20">
        <v>14.164196662701517</v>
      </c>
      <c r="K18" s="20">
        <v>13.715406844211328</v>
      </c>
      <c r="L18" s="20">
        <v>14.471182372597044</v>
      </c>
      <c r="M18" s="55">
        <v>15.103641281432278</v>
      </c>
    </row>
    <row r="19" spans="1:13" x14ac:dyDescent="0.35">
      <c r="A19" s="19" t="str">
        <f>B3&amp;C3&amp;D19</f>
        <v>DISTRIBUCION VOLUMEN X CRITERIO (Consumiciones).T.Alimentos TOTAL ING&gt;500MIL</v>
      </c>
      <c r="B19" s="19">
        <v>0</v>
      </c>
      <c r="C19" s="19">
        <v>0</v>
      </c>
      <c r="D19" s="20" t="s">
        <v>16</v>
      </c>
      <c r="E19" s="20">
        <v>20.212961794813928</v>
      </c>
      <c r="F19" s="20">
        <v>19.348091672134117</v>
      </c>
      <c r="G19" s="20">
        <v>20.111023113297804</v>
      </c>
      <c r="H19" s="20">
        <v>20.715774862383839</v>
      </c>
      <c r="I19" s="20">
        <v>19.157423485456988</v>
      </c>
      <c r="J19" s="20">
        <v>18.791324147169021</v>
      </c>
      <c r="K19" s="20">
        <v>20.06676669749179</v>
      </c>
      <c r="L19" s="20">
        <v>19.612823498445245</v>
      </c>
      <c r="M19" s="55">
        <v>19.599520726143833</v>
      </c>
    </row>
    <row r="20" spans="1:13" x14ac:dyDescent="0.35">
      <c r="A20" s="19" t="str">
        <f>B3&amp;C3&amp;D20</f>
        <v>DISTRIBUCION VOLUMEN X CRITERIO (Consumiciones).T.Alimentos TOTAL INGDE 15 A 19 AÑOS</v>
      </c>
      <c r="B20" s="19">
        <v>0</v>
      </c>
      <c r="C20" s="19">
        <v>0</v>
      </c>
      <c r="D20" s="20" t="s">
        <v>39</v>
      </c>
      <c r="E20" s="20">
        <v>3.2730370999525569</v>
      </c>
      <c r="F20" s="20">
        <v>2.9520176371337157</v>
      </c>
      <c r="G20" s="20">
        <v>3.2924140641289545</v>
      </c>
      <c r="H20" s="20">
        <v>3.1305661164417491</v>
      </c>
      <c r="I20" s="20">
        <v>2.8461243630037232</v>
      </c>
      <c r="J20" s="20">
        <v>2.6200278536387476</v>
      </c>
      <c r="K20" s="20">
        <v>2.0857254403783823</v>
      </c>
      <c r="L20" s="20">
        <v>2.111794281533431</v>
      </c>
      <c r="M20" s="55">
        <v>2.4393247916907836</v>
      </c>
    </row>
    <row r="21" spans="1:13" x14ac:dyDescent="0.35">
      <c r="A21" s="19" t="str">
        <f>B3&amp;C3&amp;D21</f>
        <v>DISTRIBUCION VOLUMEN X CRITERIO (Consumiciones).T.Alimentos TOTAL INGDE 20 A 24 AÑOS</v>
      </c>
      <c r="B21" s="19">
        <v>0</v>
      </c>
      <c r="C21" s="19">
        <v>0</v>
      </c>
      <c r="D21" s="20" t="s">
        <v>40</v>
      </c>
      <c r="E21" s="20">
        <v>3.8843875993510748</v>
      </c>
      <c r="F21" s="20">
        <v>2.909882367510142</v>
      </c>
      <c r="G21" s="20">
        <v>3.440970008571921</v>
      </c>
      <c r="H21" s="20">
        <v>3.5431449035495666</v>
      </c>
      <c r="I21" s="20">
        <v>2.9895930889445106</v>
      </c>
      <c r="J21" s="20">
        <v>2.9687163367984089</v>
      </c>
      <c r="K21" s="20">
        <v>3.0884738461909715</v>
      </c>
      <c r="L21" s="20">
        <v>3.4468862507863003</v>
      </c>
      <c r="M21" s="55">
        <v>2.9621279015629636</v>
      </c>
    </row>
    <row r="22" spans="1:13" x14ac:dyDescent="0.35">
      <c r="A22" s="19" t="str">
        <f>B3&amp;C3&amp;D22</f>
        <v>DISTRIBUCION VOLUMEN X CRITERIO (Consumiciones).T.Alimentos TOTAL INGDE 25 A 34 AÑOS</v>
      </c>
      <c r="B22" s="19">
        <v>0</v>
      </c>
      <c r="C22" s="19">
        <v>0</v>
      </c>
      <c r="D22" s="20" t="s">
        <v>41</v>
      </c>
      <c r="E22" s="20">
        <v>11.074901781700389</v>
      </c>
      <c r="F22" s="20">
        <v>9.901550214986802</v>
      </c>
      <c r="G22" s="20">
        <v>10.565892676799095</v>
      </c>
      <c r="H22" s="20">
        <v>10.619823380228762</v>
      </c>
      <c r="I22" s="20">
        <v>9.8995220653177398</v>
      </c>
      <c r="J22" s="20">
        <v>10.393272826451277</v>
      </c>
      <c r="K22" s="20">
        <v>10.735510971646347</v>
      </c>
      <c r="L22" s="20">
        <v>10.860259378722379</v>
      </c>
      <c r="M22" s="55">
        <v>10.505780945146295</v>
      </c>
    </row>
    <row r="23" spans="1:13" x14ac:dyDescent="0.35">
      <c r="A23" s="19" t="str">
        <f>B3&amp;C3&amp;D23</f>
        <v>DISTRIBUCION VOLUMEN X CRITERIO (Consumiciones).T.Alimentos TOTAL INGDE 35 A 49 AÑOS</v>
      </c>
      <c r="B23" s="19">
        <v>0</v>
      </c>
      <c r="C23" s="19">
        <v>0</v>
      </c>
      <c r="D23" s="20" t="s">
        <v>42</v>
      </c>
      <c r="E23" s="20">
        <v>27.863176711201771</v>
      </c>
      <c r="F23" s="20">
        <v>28.654656539087593</v>
      </c>
      <c r="G23" s="20">
        <v>27.449128349720663</v>
      </c>
      <c r="H23" s="20">
        <v>27.500721456614158</v>
      </c>
      <c r="I23" s="20">
        <v>27.375975283377933</v>
      </c>
      <c r="J23" s="20">
        <v>26.661799349842774</v>
      </c>
      <c r="K23" s="20">
        <v>26.905651856531321</v>
      </c>
      <c r="L23" s="20">
        <v>24.804609392775408</v>
      </c>
      <c r="M23" s="55">
        <v>24.614726179320414</v>
      </c>
    </row>
    <row r="24" spans="1:13" x14ac:dyDescent="0.35">
      <c r="A24" s="19" t="str">
        <f>B3&amp;C3&amp;D24</f>
        <v>DISTRIBUCION VOLUMEN X CRITERIO (Consumiciones).T.Alimentos TOTAL INGDE 50 A 59 AÑOS</v>
      </c>
      <c r="B24" s="19">
        <v>0</v>
      </c>
      <c r="C24" s="19">
        <v>0</v>
      </c>
      <c r="D24" s="20" t="s">
        <v>43</v>
      </c>
      <c r="E24" s="20">
        <v>25.296280764850021</v>
      </c>
      <c r="F24" s="20">
        <v>25.918650328225485</v>
      </c>
      <c r="G24" s="20">
        <v>25.88783739605795</v>
      </c>
      <c r="H24" s="20">
        <v>23.827864497412197</v>
      </c>
      <c r="I24" s="20">
        <v>24.767623424798611</v>
      </c>
      <c r="J24" s="20">
        <v>24.430604588860096</v>
      </c>
      <c r="K24" s="20">
        <v>24.804995910572096</v>
      </c>
      <c r="L24" s="20">
        <v>25.007312035190566</v>
      </c>
      <c r="M24" s="55">
        <v>25.029139208268653</v>
      </c>
    </row>
    <row r="25" spans="1:13" x14ac:dyDescent="0.35">
      <c r="A25" s="19" t="str">
        <f>B3&amp;C3&amp;D25</f>
        <v>DISTRIBUCION VOLUMEN X CRITERIO (Consumiciones).T.Alimentos TOTAL INGDE 60 A 75 AÑOS</v>
      </c>
      <c r="B25" s="19">
        <v>0</v>
      </c>
      <c r="C25" s="19">
        <v>0</v>
      </c>
      <c r="D25" s="20" t="s">
        <v>44</v>
      </c>
      <c r="E25" s="20">
        <v>28.608214266041436</v>
      </c>
      <c r="F25" s="20">
        <v>29.663242913056266</v>
      </c>
      <c r="G25" s="20">
        <v>29.363747208119211</v>
      </c>
      <c r="H25" s="20">
        <v>31.377905717082921</v>
      </c>
      <c r="I25" s="20">
        <v>32.121126779340159</v>
      </c>
      <c r="J25" s="20">
        <v>32.92559995554889</v>
      </c>
      <c r="K25" s="20">
        <v>32.379616119499197</v>
      </c>
      <c r="L25" s="20">
        <v>33.769164536406258</v>
      </c>
      <c r="M25" s="55">
        <v>34.448898439064543</v>
      </c>
    </row>
    <row r="26" spans="1:13" x14ac:dyDescent="0.35">
      <c r="A26" s="19" t="str">
        <f>B3&amp;C3&amp;D26</f>
        <v>DISTRIBUCION VOLUMEN X CRITERIO (Consumiciones).T.Alimentos TOTAL INGALTA Y MEDIA ALTA</v>
      </c>
      <c r="B26" s="19">
        <v>0</v>
      </c>
      <c r="C26" s="19">
        <v>0</v>
      </c>
      <c r="D26" s="20" t="s">
        <v>17</v>
      </c>
      <c r="E26" s="20">
        <v>27.801100613564522</v>
      </c>
      <c r="F26" s="20">
        <v>28.674017853847079</v>
      </c>
      <c r="G26" s="20">
        <v>28.341328930963854</v>
      </c>
      <c r="H26" s="20">
        <v>28.420661798220497</v>
      </c>
      <c r="I26" s="20">
        <v>27.667468779266834</v>
      </c>
      <c r="J26" s="20">
        <v>27.512231523364616</v>
      </c>
      <c r="K26" s="20">
        <v>27.250939189474526</v>
      </c>
      <c r="L26" s="20">
        <v>26.922601282171392</v>
      </c>
      <c r="M26" s="55">
        <v>27.326307588699883</v>
      </c>
    </row>
    <row r="27" spans="1:13" x14ac:dyDescent="0.35">
      <c r="A27" s="19" t="str">
        <f>B3&amp;C3&amp;D27</f>
        <v>DISTRIBUCION VOLUMEN X CRITERIO (Consumiciones).T.Alimentos TOTAL INGMEDIA</v>
      </c>
      <c r="B27" s="19">
        <v>0</v>
      </c>
      <c r="C27" s="19">
        <v>0</v>
      </c>
      <c r="D27" s="20" t="s">
        <v>18</v>
      </c>
      <c r="E27" s="20">
        <v>32.719318664408817</v>
      </c>
      <c r="F27" s="20">
        <v>33.844221195281364</v>
      </c>
      <c r="G27" s="20">
        <v>34.297201126105065</v>
      </c>
      <c r="H27" s="20">
        <v>33.266449885061398</v>
      </c>
      <c r="I27" s="20">
        <v>34.793186597831628</v>
      </c>
      <c r="J27" s="20">
        <v>33.823613934944845</v>
      </c>
      <c r="K27" s="20">
        <v>34.692146660932558</v>
      </c>
      <c r="L27" s="20">
        <v>33.58978545712489</v>
      </c>
      <c r="M27" s="55">
        <v>32.71453884678531</v>
      </c>
    </row>
    <row r="28" spans="1:13" x14ac:dyDescent="0.35">
      <c r="A28" s="19" t="str">
        <f>B3&amp;C3&amp;D28</f>
        <v>DISTRIBUCION VOLUMEN X CRITERIO (Consumiciones).T.Alimentos TOTAL INGMEDIA BAJA</v>
      </c>
      <c r="B28" s="19">
        <v>0</v>
      </c>
      <c r="C28" s="19">
        <v>0</v>
      </c>
      <c r="D28" s="20" t="s">
        <v>19</v>
      </c>
      <c r="E28" s="20">
        <v>22.910113597392929</v>
      </c>
      <c r="F28" s="20">
        <v>21.943704536334614</v>
      </c>
      <c r="G28" s="20">
        <v>22.258602596631466</v>
      </c>
      <c r="H28" s="20">
        <v>23.542113737522847</v>
      </c>
      <c r="I28" s="20">
        <v>22.063484657096861</v>
      </c>
      <c r="J28" s="20">
        <v>22.654029965066442</v>
      </c>
      <c r="K28" s="20">
        <v>23.001717645902943</v>
      </c>
      <c r="L28" s="20">
        <v>24.286985112714195</v>
      </c>
      <c r="M28" s="55">
        <v>24.032170159118586</v>
      </c>
    </row>
    <row r="29" spans="1:13" x14ac:dyDescent="0.35">
      <c r="A29" s="19" t="str">
        <f>B3&amp;C3&amp;D29</f>
        <v>DISTRIBUCION VOLUMEN X CRITERIO (Consumiciones).T.Alimentos TOTAL INGBAJA</v>
      </c>
      <c r="B29" s="19">
        <v>0</v>
      </c>
      <c r="C29" s="19">
        <v>0</v>
      </c>
      <c r="D29" s="20" t="s">
        <v>20</v>
      </c>
      <c r="E29" s="20">
        <v>16.569458240119978</v>
      </c>
      <c r="F29" s="20">
        <v>15.538050460873118</v>
      </c>
      <c r="G29" s="20">
        <v>15.102867346299615</v>
      </c>
      <c r="H29" s="20">
        <v>14.770792559422402</v>
      </c>
      <c r="I29" s="20">
        <v>15.475826637026271</v>
      </c>
      <c r="J29" s="20">
        <v>16.010142500458549</v>
      </c>
      <c r="K29" s="20">
        <v>15.055162030114392</v>
      </c>
      <c r="L29" s="20">
        <v>15.200645993102862</v>
      </c>
      <c r="M29" s="55">
        <v>15.926983405396225</v>
      </c>
    </row>
    <row r="30" spans="1:13" x14ac:dyDescent="0.35">
      <c r="A30" s="19" t="str">
        <f>B3&amp;C3&amp;D30</f>
        <v>DISTRIBUCION VOLUMEN X CRITERIO (Consumiciones).T.Alimentos TOTAL INGHOMBRE</v>
      </c>
      <c r="B30" s="19">
        <v>0</v>
      </c>
      <c r="C30" s="19">
        <v>0</v>
      </c>
      <c r="D30" s="20" t="s">
        <v>21</v>
      </c>
      <c r="E30" s="20">
        <v>48.7076852820922</v>
      </c>
      <c r="F30" s="20">
        <v>49.86706659411135</v>
      </c>
      <c r="G30" s="20">
        <v>50.53176802098448</v>
      </c>
      <c r="H30" s="20">
        <v>49.732301388163442</v>
      </c>
      <c r="I30" s="20">
        <v>49.601829416646396</v>
      </c>
      <c r="J30" s="20">
        <v>50.321475920224593</v>
      </c>
      <c r="K30" s="20">
        <v>50.159009367332317</v>
      </c>
      <c r="L30" s="20">
        <v>50.448001570369968</v>
      </c>
      <c r="M30" s="55">
        <v>50.56267359101345</v>
      </c>
    </row>
    <row r="31" spans="1:13" x14ac:dyDescent="0.35">
      <c r="A31" s="19" t="str">
        <f>B3&amp;C3&amp;D31</f>
        <v>DISTRIBUCION VOLUMEN X CRITERIO (Consumiciones).T.Alimentos TOTAL INGMUJER</v>
      </c>
      <c r="B31" s="19">
        <v>0</v>
      </c>
      <c r="C31" s="19">
        <v>0</v>
      </c>
      <c r="D31" s="20" t="s">
        <v>22</v>
      </c>
      <c r="E31" s="20">
        <v>51.292314717907793</v>
      </c>
      <c r="F31" s="20">
        <v>50.132933405888657</v>
      </c>
      <c r="G31" s="20">
        <v>49.468240559517362</v>
      </c>
      <c r="H31" s="20">
        <v>50.267716592063707</v>
      </c>
      <c r="I31" s="20">
        <v>50.398145586769807</v>
      </c>
      <c r="J31" s="20">
        <v>49.678542003609863</v>
      </c>
      <c r="K31" s="20">
        <v>49.840956159092102</v>
      </c>
      <c r="L31" s="20">
        <v>49.552016274743359</v>
      </c>
      <c r="M31" s="55">
        <v>49.437334858807716</v>
      </c>
    </row>
    <row r="32" spans="1:13" x14ac:dyDescent="0.35">
      <c r="A32" s="19" t="str">
        <f>B3&amp;C32&amp;D32</f>
        <v>DISTRIBUCION VOLUMEN X CRITERIO (Consumiciones).T.Carne Ing.T.ESPAÑA</v>
      </c>
      <c r="B32" s="19">
        <v>0</v>
      </c>
      <c r="C32" s="19" t="s">
        <v>126</v>
      </c>
      <c r="D32" s="20" t="s">
        <v>36</v>
      </c>
      <c r="E32" s="20">
        <v>100</v>
      </c>
      <c r="F32" s="20">
        <v>100</v>
      </c>
      <c r="G32" s="20">
        <v>100</v>
      </c>
      <c r="H32" s="20">
        <v>100</v>
      </c>
      <c r="I32" s="20">
        <v>100</v>
      </c>
      <c r="J32" s="20">
        <v>100</v>
      </c>
      <c r="K32" s="20">
        <v>100</v>
      </c>
      <c r="L32" s="20">
        <v>100</v>
      </c>
      <c r="M32" s="55">
        <v>100</v>
      </c>
    </row>
    <row r="33" spans="1:13" x14ac:dyDescent="0.35">
      <c r="A33" s="19" t="str">
        <f>B3&amp;C32&amp;D33</f>
        <v>DISTRIBUCION VOLUMEN X CRITERIO (Consumiciones).T.Carne Ing.BCN AM</v>
      </c>
      <c r="B33" s="19">
        <v>0</v>
      </c>
      <c r="C33" s="19">
        <v>0</v>
      </c>
      <c r="D33" s="20" t="s">
        <v>1</v>
      </c>
      <c r="E33" s="20">
        <v>9.4715156231952111</v>
      </c>
      <c r="F33" s="20">
        <v>8.9464874683980913</v>
      </c>
      <c r="G33" s="20">
        <v>8.6477029483638432</v>
      </c>
      <c r="H33" s="20">
        <v>9.0993538232246003</v>
      </c>
      <c r="I33" s="20">
        <v>9.5060635868163441</v>
      </c>
      <c r="J33" s="20">
        <v>8.7581279824141411</v>
      </c>
      <c r="K33" s="20">
        <v>7.5954113806764045</v>
      </c>
      <c r="L33" s="20">
        <v>7.3449640896712634</v>
      </c>
      <c r="M33" s="55">
        <v>9.5282809544954628</v>
      </c>
    </row>
    <row r="34" spans="1:13" x14ac:dyDescent="0.35">
      <c r="A34" s="19" t="str">
        <f>B3&amp;C32&amp;D34</f>
        <v>DISTRIBUCION VOLUMEN X CRITERIO (Consumiciones).T.Carne Ing.REST.CAT ARAGON</v>
      </c>
      <c r="B34" s="19">
        <v>0</v>
      </c>
      <c r="C34" s="19">
        <v>0</v>
      </c>
      <c r="D34" s="20" t="s">
        <v>2</v>
      </c>
      <c r="E34" s="20">
        <v>10.454034185778371</v>
      </c>
      <c r="F34" s="20">
        <v>11.247938984049917</v>
      </c>
      <c r="G34" s="20">
        <v>11.690198755517828</v>
      </c>
      <c r="H34" s="20">
        <v>11.290779548930271</v>
      </c>
      <c r="I34" s="20">
        <v>10.601010558841168</v>
      </c>
      <c r="J34" s="20">
        <v>11.354700660085101</v>
      </c>
      <c r="K34" s="20">
        <v>11.840746302666583</v>
      </c>
      <c r="L34" s="20">
        <v>10.792789114610212</v>
      </c>
      <c r="M34" s="55">
        <v>12.055187369043484</v>
      </c>
    </row>
    <row r="35" spans="1:13" x14ac:dyDescent="0.35">
      <c r="A35" s="19" t="str">
        <f>B3&amp;C32&amp;D35</f>
        <v>DISTRIBUCION VOLUMEN X CRITERIO (Consumiciones).T.Carne Ing.LEVANTE</v>
      </c>
      <c r="B35" s="19">
        <v>0</v>
      </c>
      <c r="C35" s="19">
        <v>0</v>
      </c>
      <c r="D35" s="20" t="s">
        <v>3</v>
      </c>
      <c r="E35" s="20">
        <v>16.461160313178102</v>
      </c>
      <c r="F35" s="20">
        <v>16.732169629147155</v>
      </c>
      <c r="G35" s="20">
        <v>16.259686313402923</v>
      </c>
      <c r="H35" s="20">
        <v>17.060133501880298</v>
      </c>
      <c r="I35" s="20">
        <v>16.652371239203429</v>
      </c>
      <c r="J35" s="20">
        <v>15.032696551630767</v>
      </c>
      <c r="K35" s="20">
        <v>16.274971242199705</v>
      </c>
      <c r="L35" s="20">
        <v>15.382091638261944</v>
      </c>
      <c r="M35" s="55">
        <v>15.501099377570551</v>
      </c>
    </row>
    <row r="36" spans="1:13" x14ac:dyDescent="0.35">
      <c r="A36" s="19" t="str">
        <f>B3&amp;C32&amp;D36</f>
        <v>DISTRIBUCION VOLUMEN X CRITERIO (Consumiciones).T.Carne Ing.ANDALUCIA</v>
      </c>
      <c r="B36" s="19">
        <v>0</v>
      </c>
      <c r="C36" s="19">
        <v>0</v>
      </c>
      <c r="D36" s="20" t="s">
        <v>4</v>
      </c>
      <c r="E36" s="20">
        <v>20.822064601874725</v>
      </c>
      <c r="F36" s="20">
        <v>20.425804534547556</v>
      </c>
      <c r="G36" s="20">
        <v>20.842060985473104</v>
      </c>
      <c r="H36" s="20">
        <v>20.43296294321053</v>
      </c>
      <c r="I36" s="20">
        <v>21.939225688444182</v>
      </c>
      <c r="J36" s="20">
        <v>20.647485674360482</v>
      </c>
      <c r="K36" s="20">
        <v>21.461376695612071</v>
      </c>
      <c r="L36" s="20">
        <v>22.320886215717366</v>
      </c>
      <c r="M36" s="55">
        <v>18.690594534458331</v>
      </c>
    </row>
    <row r="37" spans="1:13" x14ac:dyDescent="0.35">
      <c r="A37" s="19" t="str">
        <f>B3&amp;C32&amp;D37</f>
        <v>DISTRIBUCION VOLUMEN X CRITERIO (Consumiciones).T.Carne Ing.MDD AM</v>
      </c>
      <c r="B37" s="19">
        <v>0</v>
      </c>
      <c r="C37" s="19">
        <v>0</v>
      </c>
      <c r="D37" s="20" t="s">
        <v>5</v>
      </c>
      <c r="E37" s="20">
        <v>18.749018709978724</v>
      </c>
      <c r="F37" s="20">
        <v>17.753903356066747</v>
      </c>
      <c r="G37" s="20">
        <v>18.52175786625552</v>
      </c>
      <c r="H37" s="20">
        <v>18.014399522610422</v>
      </c>
      <c r="I37" s="20">
        <v>17.305839635797774</v>
      </c>
      <c r="J37" s="20">
        <v>19.107857388140623</v>
      </c>
      <c r="K37" s="20">
        <v>19.228184566052345</v>
      </c>
      <c r="L37" s="20">
        <v>16.48204717869174</v>
      </c>
      <c r="M37" s="55">
        <v>17.548202880174209</v>
      </c>
    </row>
    <row r="38" spans="1:13" x14ac:dyDescent="0.35">
      <c r="A38" s="19" t="str">
        <f>B3&amp;C32&amp;D38</f>
        <v>DISTRIBUCION VOLUMEN X CRITERIO (Consumiciones).T.Carne Ing.RTO CENTRO</v>
      </c>
      <c r="B38" s="19">
        <v>0</v>
      </c>
      <c r="C38" s="19">
        <v>0</v>
      </c>
      <c r="D38" s="20" t="s">
        <v>6</v>
      </c>
      <c r="E38" s="20">
        <v>8.3596916184973633</v>
      </c>
      <c r="F38" s="20">
        <v>8.8427527734385301</v>
      </c>
      <c r="G38" s="20">
        <v>9.2583399469682117</v>
      </c>
      <c r="H38" s="20">
        <v>8.9822867133774302</v>
      </c>
      <c r="I38" s="20">
        <v>8.8717434958229315</v>
      </c>
      <c r="J38" s="20">
        <v>8.9547483335815468</v>
      </c>
      <c r="K38" s="20">
        <v>8.1704767892293457</v>
      </c>
      <c r="L38" s="20">
        <v>10.745790252751778</v>
      </c>
      <c r="M38" s="55">
        <v>9.4049454607535363</v>
      </c>
    </row>
    <row r="39" spans="1:13" x14ac:dyDescent="0.35">
      <c r="A39" s="19" t="str">
        <f>B3&amp;C32&amp;D39</f>
        <v>DISTRIBUCION VOLUMEN X CRITERIO (Consumiciones).T.Carne Ing.NORTE-CENTRO</v>
      </c>
      <c r="B39" s="19">
        <v>0</v>
      </c>
      <c r="C39" s="19">
        <v>0</v>
      </c>
      <c r="D39" s="20" t="s">
        <v>7</v>
      </c>
      <c r="E39" s="20">
        <v>9.6759736998109283</v>
      </c>
      <c r="F39" s="20">
        <v>9.1833770483409154</v>
      </c>
      <c r="G39" s="20">
        <v>8.6747845651295972</v>
      </c>
      <c r="H39" s="20">
        <v>8.4377137766964125</v>
      </c>
      <c r="I39" s="20">
        <v>6.973159904196133</v>
      </c>
      <c r="J39" s="20">
        <v>8.4239088738757033</v>
      </c>
      <c r="K39" s="20">
        <v>7.8915412259196325</v>
      </c>
      <c r="L39" s="20">
        <v>8.4266818340773533</v>
      </c>
      <c r="M39" s="55">
        <v>6.8117004639178313</v>
      </c>
    </row>
    <row r="40" spans="1:13" x14ac:dyDescent="0.35">
      <c r="A40" s="19" t="str">
        <f>B3&amp;C32&amp;D40</f>
        <v>DISTRIBUCION VOLUMEN X CRITERIO (Consumiciones).T.Carne Ing.NOROESTE</v>
      </c>
      <c r="B40" s="19">
        <v>0</v>
      </c>
      <c r="C40" s="19">
        <v>0</v>
      </c>
      <c r="D40" s="20" t="s">
        <v>8</v>
      </c>
      <c r="E40" s="20">
        <v>6.0065383085925292</v>
      </c>
      <c r="F40" s="20">
        <v>6.8675561264612561</v>
      </c>
      <c r="G40" s="20">
        <v>6.1054767393137919</v>
      </c>
      <c r="H40" s="20">
        <v>6.6823557561334903</v>
      </c>
      <c r="I40" s="20">
        <v>8.1505936831890491</v>
      </c>
      <c r="J40" s="20">
        <v>7.7204683818458353</v>
      </c>
      <c r="K40" s="20">
        <v>7.5373027791428386</v>
      </c>
      <c r="L40" s="20">
        <v>8.5047613915201126</v>
      </c>
      <c r="M40" s="55">
        <v>10.459986133059877</v>
      </c>
    </row>
    <row r="41" spans="1:13" x14ac:dyDescent="0.35">
      <c r="A41" s="19" t="str">
        <f>B3&amp;C32&amp;D41</f>
        <v>DISTRIBUCION VOLUMEN X CRITERIO (Consumiciones).T.Carne Ing.&lt;2MIL</v>
      </c>
      <c r="B41" s="19">
        <v>0</v>
      </c>
      <c r="C41" s="19">
        <v>0</v>
      </c>
      <c r="D41" s="20" t="s">
        <v>9</v>
      </c>
      <c r="E41" s="20">
        <v>2.8367450826752454</v>
      </c>
      <c r="F41" s="20">
        <v>2.9023600056364844</v>
      </c>
      <c r="G41" s="20">
        <v>2.9323963806725231</v>
      </c>
      <c r="H41" s="20">
        <v>2.7683856246928031</v>
      </c>
      <c r="I41" s="20">
        <v>2.3272897900725438</v>
      </c>
      <c r="J41" s="20">
        <v>3.3655396110548352</v>
      </c>
      <c r="K41" s="20">
        <v>2.950783667216657</v>
      </c>
      <c r="L41" s="20">
        <v>3.9538059793728682</v>
      </c>
      <c r="M41" s="55">
        <v>2.8477058919797589</v>
      </c>
    </row>
    <row r="42" spans="1:13" x14ac:dyDescent="0.35">
      <c r="A42" s="19" t="str">
        <f>B3&amp;C32&amp;D42</f>
        <v>DISTRIBUCION VOLUMEN X CRITERIO (Consumiciones).T.Carne Ing.2-5MIL</v>
      </c>
      <c r="B42" s="19">
        <v>0</v>
      </c>
      <c r="C42" s="19">
        <v>0</v>
      </c>
      <c r="D42" s="20" t="s">
        <v>10</v>
      </c>
      <c r="E42" s="20">
        <v>7.0704756541615064</v>
      </c>
      <c r="F42" s="20">
        <v>7.3012166621409484</v>
      </c>
      <c r="G42" s="20">
        <v>6.1801142706180299</v>
      </c>
      <c r="H42" s="20">
        <v>8.6170980998107449</v>
      </c>
      <c r="I42" s="20">
        <v>8.0956786700291357</v>
      </c>
      <c r="J42" s="20">
        <v>7.1279877476652498</v>
      </c>
      <c r="K42" s="20">
        <v>8.7988244305406464</v>
      </c>
      <c r="L42" s="20">
        <v>7.4206302949502954</v>
      </c>
      <c r="M42" s="55">
        <v>6.306840392536726</v>
      </c>
    </row>
    <row r="43" spans="1:13" x14ac:dyDescent="0.35">
      <c r="A43" s="19" t="str">
        <f>B3&amp;C32&amp;D43</f>
        <v>DISTRIBUCION VOLUMEN X CRITERIO (Consumiciones).T.Carne Ing.5-10MIL</v>
      </c>
      <c r="B43" s="19">
        <v>0</v>
      </c>
      <c r="C43" s="19">
        <v>0</v>
      </c>
      <c r="D43" s="20" t="s">
        <v>11</v>
      </c>
      <c r="E43" s="20">
        <v>7.1227680152503705</v>
      </c>
      <c r="F43" s="20">
        <v>7.4857893466818828</v>
      </c>
      <c r="G43" s="20">
        <v>7.3507059897336173</v>
      </c>
      <c r="H43" s="20">
        <v>6.3679560893837044</v>
      </c>
      <c r="I43" s="20">
        <v>6.5555985287077831</v>
      </c>
      <c r="J43" s="20">
        <v>7.2044376558260748</v>
      </c>
      <c r="K43" s="20">
        <v>7.2774256072082562</v>
      </c>
      <c r="L43" s="20">
        <v>7.6970352671586708</v>
      </c>
      <c r="M43" s="55">
        <v>7.1240090550610242</v>
      </c>
    </row>
    <row r="44" spans="1:13" x14ac:dyDescent="0.35">
      <c r="A44" s="19" t="str">
        <f>B3&amp;C32&amp;D44</f>
        <v>DISTRIBUCION VOLUMEN X CRITERIO (Consumiciones).T.Carne Ing.10-30MIL</v>
      </c>
      <c r="B44" s="19">
        <v>0</v>
      </c>
      <c r="C44" s="19">
        <v>0</v>
      </c>
      <c r="D44" s="20" t="s">
        <v>12</v>
      </c>
      <c r="E44" s="20">
        <v>17.146645215198994</v>
      </c>
      <c r="F44" s="20">
        <v>19.158690214914142</v>
      </c>
      <c r="G44" s="20">
        <v>19.181802236256722</v>
      </c>
      <c r="H44" s="20">
        <v>17.238811542103829</v>
      </c>
      <c r="I44" s="20">
        <v>18.138229883045202</v>
      </c>
      <c r="J44" s="20">
        <v>16.811036947780291</v>
      </c>
      <c r="K44" s="20">
        <v>16.520429706052727</v>
      </c>
      <c r="L44" s="20">
        <v>18.199135527882714</v>
      </c>
      <c r="M44" s="55">
        <v>18.876286034329297</v>
      </c>
    </row>
    <row r="45" spans="1:13" x14ac:dyDescent="0.35">
      <c r="A45" s="19" t="str">
        <f>B3&amp;C32&amp;D45</f>
        <v>DISTRIBUCION VOLUMEN X CRITERIO (Consumiciones).T.Carne Ing.30-100MIL</v>
      </c>
      <c r="B45" s="19">
        <v>0</v>
      </c>
      <c r="C45" s="19">
        <v>0</v>
      </c>
      <c r="D45" s="20" t="s">
        <v>13</v>
      </c>
      <c r="E45" s="20">
        <v>20.809961412634401</v>
      </c>
      <c r="F45" s="20">
        <v>21.939551326982812</v>
      </c>
      <c r="G45" s="20">
        <v>21.332261256803562</v>
      </c>
      <c r="H45" s="20">
        <v>21.615009520405088</v>
      </c>
      <c r="I45" s="20">
        <v>21.989106868688392</v>
      </c>
      <c r="J45" s="20">
        <v>21.554841136893916</v>
      </c>
      <c r="K45" s="20">
        <v>22.222902465071968</v>
      </c>
      <c r="L45" s="20">
        <v>20.811873341186494</v>
      </c>
      <c r="M45" s="55">
        <v>21.864987559042611</v>
      </c>
    </row>
    <row r="46" spans="1:13" x14ac:dyDescent="0.35">
      <c r="A46" s="19" t="str">
        <f>B3&amp;C32&amp;D46</f>
        <v>DISTRIBUCION VOLUMEN X CRITERIO (Consumiciones).T.Carne Ing.100-200MIL</v>
      </c>
      <c r="B46" s="19">
        <v>0</v>
      </c>
      <c r="C46" s="19">
        <v>0</v>
      </c>
      <c r="D46" s="20" t="s">
        <v>14</v>
      </c>
      <c r="E46" s="20">
        <v>9.7720644402245558</v>
      </c>
      <c r="F46" s="20">
        <v>10.111266134587391</v>
      </c>
      <c r="G46" s="20">
        <v>10.431941636882753</v>
      </c>
      <c r="H46" s="20">
        <v>10.242090712668265</v>
      </c>
      <c r="I46" s="20">
        <v>9.2735462210018884</v>
      </c>
      <c r="J46" s="20">
        <v>10.564260139746526</v>
      </c>
      <c r="K46" s="20">
        <v>8.7230356157463724</v>
      </c>
      <c r="L46" s="20">
        <v>9.3251576147411299</v>
      </c>
      <c r="M46" s="55">
        <v>9.4459470574584827</v>
      </c>
    </row>
    <row r="47" spans="1:13" x14ac:dyDescent="0.35">
      <c r="A47" s="19" t="str">
        <f>B3&amp;C32&amp;D47</f>
        <v>DISTRIBUCION VOLUMEN X CRITERIO (Consumiciones).T.Carne Ing.200-500MIL</v>
      </c>
      <c r="B47" s="19">
        <v>0</v>
      </c>
      <c r="C47" s="19">
        <v>0</v>
      </c>
      <c r="D47" s="20" t="s">
        <v>15</v>
      </c>
      <c r="E47" s="20">
        <v>14.251496513205788</v>
      </c>
      <c r="F47" s="20">
        <v>13.170266376294995</v>
      </c>
      <c r="G47" s="20">
        <v>12.931833364551856</v>
      </c>
      <c r="H47" s="20">
        <v>13.433154648566607</v>
      </c>
      <c r="I47" s="20">
        <v>16.36142972283529</v>
      </c>
      <c r="J47" s="20">
        <v>14.410520498577794</v>
      </c>
      <c r="K47" s="20">
        <v>14.541473003357593</v>
      </c>
      <c r="L47" s="20">
        <v>15.076439415195567</v>
      </c>
      <c r="M47" s="55">
        <v>14.711834186897299</v>
      </c>
    </row>
    <row r="48" spans="1:13" x14ac:dyDescent="0.35">
      <c r="A48" s="19" t="str">
        <f>B3&amp;C32&amp;D48</f>
        <v>DISTRIBUCION VOLUMEN X CRITERIO (Consumiciones).T.Carne Ing.&gt;500MIL</v>
      </c>
      <c r="B48" s="19">
        <v>0</v>
      </c>
      <c r="C48" s="19">
        <v>0</v>
      </c>
      <c r="D48" s="20" t="s">
        <v>16</v>
      </c>
      <c r="E48" s="20">
        <v>20.989839845826882</v>
      </c>
      <c r="F48" s="20">
        <v>17.930843805481619</v>
      </c>
      <c r="G48" s="20">
        <v>19.658952984905756</v>
      </c>
      <c r="H48" s="20">
        <v>19.71747819531749</v>
      </c>
      <c r="I48" s="20">
        <v>17.259127328699677</v>
      </c>
      <c r="J48" s="20">
        <v>18.961374211100047</v>
      </c>
      <c r="K48" s="20">
        <v>18.965133740929968</v>
      </c>
      <c r="L48" s="20">
        <v>17.515931345988591</v>
      </c>
      <c r="M48" s="55">
        <v>18.822386996168078</v>
      </c>
    </row>
    <row r="49" spans="1:13" x14ac:dyDescent="0.35">
      <c r="A49" s="19" t="str">
        <f>B3&amp;C32&amp;D49</f>
        <v>DISTRIBUCION VOLUMEN X CRITERIO (Consumiciones).T.Carne Ing.DE 15 A 19 AÑOS</v>
      </c>
      <c r="B49" s="19">
        <v>0</v>
      </c>
      <c r="C49" s="19">
        <v>0</v>
      </c>
      <c r="D49" s="20" t="s">
        <v>39</v>
      </c>
      <c r="E49" s="20">
        <v>3.4917083748602828</v>
      </c>
      <c r="F49" s="20">
        <v>2.0360005233302267</v>
      </c>
      <c r="G49" s="20">
        <v>2.5506113597164135</v>
      </c>
      <c r="H49" s="20">
        <v>3.9674763935754198</v>
      </c>
      <c r="I49" s="20">
        <v>4.6283989735967923</v>
      </c>
      <c r="J49" s="20">
        <v>3.3285659836884438</v>
      </c>
      <c r="K49" s="20">
        <v>1.9938758925899591</v>
      </c>
      <c r="L49" s="20">
        <v>4.6325524889451488</v>
      </c>
      <c r="M49" s="55">
        <v>3.1214860973043135</v>
      </c>
    </row>
    <row r="50" spans="1:13" x14ac:dyDescent="0.35">
      <c r="A50" s="19" t="str">
        <f>B3&amp;C32&amp;D50</f>
        <v>DISTRIBUCION VOLUMEN X CRITERIO (Consumiciones).T.Carne Ing.DE 20 A 24 AÑOS</v>
      </c>
      <c r="B50" s="19">
        <v>0</v>
      </c>
      <c r="C50" s="19">
        <v>0</v>
      </c>
      <c r="D50" s="20" t="s">
        <v>40</v>
      </c>
      <c r="E50" s="20">
        <v>4.5996322017723319</v>
      </c>
      <c r="F50" s="20">
        <v>4.0529244906652284</v>
      </c>
      <c r="G50" s="20">
        <v>4.3255960121135084</v>
      </c>
      <c r="H50" s="20">
        <v>4.2525091060044131</v>
      </c>
      <c r="I50" s="20">
        <v>3.4747758996288001</v>
      </c>
      <c r="J50" s="20">
        <v>3.7773409758625234</v>
      </c>
      <c r="K50" s="20">
        <v>3.0243542192291537</v>
      </c>
      <c r="L50" s="20">
        <v>3.8543489250331984</v>
      </c>
      <c r="M50" s="55">
        <v>2.3713445589784481</v>
      </c>
    </row>
    <row r="51" spans="1:13" x14ac:dyDescent="0.35">
      <c r="A51" s="19" t="str">
        <f>B3&amp;C32&amp;D51</f>
        <v>DISTRIBUCION VOLUMEN X CRITERIO (Consumiciones).T.Carne Ing.DE 25 A 34 AÑOS</v>
      </c>
      <c r="B51" s="19">
        <v>0</v>
      </c>
      <c r="C51" s="19">
        <v>0</v>
      </c>
      <c r="D51" s="20" t="s">
        <v>41</v>
      </c>
      <c r="E51" s="20">
        <v>12.737992404793191</v>
      </c>
      <c r="F51" s="20">
        <v>12.265513888712496</v>
      </c>
      <c r="G51" s="20">
        <v>13.555720189649815</v>
      </c>
      <c r="H51" s="20">
        <v>12.943680425730028</v>
      </c>
      <c r="I51" s="20">
        <v>11.076367505127989</v>
      </c>
      <c r="J51" s="20">
        <v>13.449618509460649</v>
      </c>
      <c r="K51" s="20">
        <v>15.033545733824937</v>
      </c>
      <c r="L51" s="20">
        <v>13.605460267846944</v>
      </c>
      <c r="M51" s="55">
        <v>13.495935878545279</v>
      </c>
    </row>
    <row r="52" spans="1:13" x14ac:dyDescent="0.35">
      <c r="A52" s="19" t="str">
        <f>B3&amp;C32&amp;D52</f>
        <v>DISTRIBUCION VOLUMEN X CRITERIO (Consumiciones).T.Carne Ing.DE 35 A 49 AÑOS</v>
      </c>
      <c r="B52" s="19">
        <v>0</v>
      </c>
      <c r="C52" s="19">
        <v>0</v>
      </c>
      <c r="D52" s="20" t="s">
        <v>42</v>
      </c>
      <c r="E52" s="20">
        <v>30.632296117251041</v>
      </c>
      <c r="F52" s="20">
        <v>30.005852186627301</v>
      </c>
      <c r="G52" s="20">
        <v>30.351793043935832</v>
      </c>
      <c r="H52" s="20">
        <v>29.743648138512164</v>
      </c>
      <c r="I52" s="20">
        <v>30.839135791149442</v>
      </c>
      <c r="J52" s="20">
        <v>30.269182941093693</v>
      </c>
      <c r="K52" s="20">
        <v>31.064601412769839</v>
      </c>
      <c r="L52" s="20">
        <v>27.877245896569114</v>
      </c>
      <c r="M52" s="55">
        <v>29.411536921081392</v>
      </c>
    </row>
    <row r="53" spans="1:13" x14ac:dyDescent="0.35">
      <c r="A53" s="19" t="str">
        <f>B3&amp;C32&amp;D53</f>
        <v>DISTRIBUCION VOLUMEN X CRITERIO (Consumiciones).T.Carne Ing.DE 50 A 59 AÑOS</v>
      </c>
      <c r="B53" s="19">
        <v>0</v>
      </c>
      <c r="C53" s="19">
        <v>0</v>
      </c>
      <c r="D53" s="20" t="s">
        <v>43</v>
      </c>
      <c r="E53" s="20">
        <v>26.275083330663655</v>
      </c>
      <c r="F53" s="20">
        <v>27.755633006816392</v>
      </c>
      <c r="G53" s="20">
        <v>27.00551755798254</v>
      </c>
      <c r="H53" s="20">
        <v>24.503723840506911</v>
      </c>
      <c r="I53" s="20">
        <v>25.519470517661404</v>
      </c>
      <c r="J53" s="20">
        <v>24.932253992245059</v>
      </c>
      <c r="K53" s="20">
        <v>25.942786390628385</v>
      </c>
      <c r="L53" s="20">
        <v>25.825641749586598</v>
      </c>
      <c r="M53" s="55">
        <v>27.017700558323828</v>
      </c>
    </row>
    <row r="54" spans="1:13" x14ac:dyDescent="0.35">
      <c r="A54" s="19" t="str">
        <f>B3&amp;C32&amp;D54</f>
        <v>DISTRIBUCION VOLUMEN X CRITERIO (Consumiciones).T.Carne Ing.DE 60 A 75 AÑOS</v>
      </c>
      <c r="B54" s="19">
        <v>0</v>
      </c>
      <c r="C54" s="19">
        <v>0</v>
      </c>
      <c r="D54" s="20" t="s">
        <v>44</v>
      </c>
      <c r="E54" s="20">
        <v>22.263269936095277</v>
      </c>
      <c r="F54" s="20">
        <v>23.884077919758315</v>
      </c>
      <c r="G54" s="20">
        <v>22.210777536089875</v>
      </c>
      <c r="H54" s="20">
        <v>24.588959212883751</v>
      </c>
      <c r="I54" s="20">
        <v>24.4618668974576</v>
      </c>
      <c r="J54" s="20">
        <v>24.243019135452222</v>
      </c>
      <c r="K54" s="20">
        <v>22.940837174570145</v>
      </c>
      <c r="L54" s="20">
        <v>24.204753600844441</v>
      </c>
      <c r="M54" s="55">
        <v>24.582003334736235</v>
      </c>
    </row>
    <row r="55" spans="1:13" x14ac:dyDescent="0.35">
      <c r="A55" s="19" t="str">
        <f>B3&amp;C32&amp;D55</f>
        <v>DISTRIBUCION VOLUMEN X CRITERIO (Consumiciones).T.Carne Ing.ALTA Y MEDIA ALTA</v>
      </c>
      <c r="B55" s="19">
        <v>0</v>
      </c>
      <c r="C55" s="19">
        <v>0</v>
      </c>
      <c r="D55" s="20" t="s">
        <v>17</v>
      </c>
      <c r="E55" s="20">
        <v>27.355508993774702</v>
      </c>
      <c r="F55" s="20">
        <v>28.271988185154878</v>
      </c>
      <c r="G55" s="20">
        <v>26.689140393483303</v>
      </c>
      <c r="H55" s="20">
        <v>29.944117168007406</v>
      </c>
      <c r="I55" s="20">
        <v>29.241140596927384</v>
      </c>
      <c r="J55" s="20">
        <v>26.748975245475432</v>
      </c>
      <c r="K55" s="20">
        <v>26.429634672984687</v>
      </c>
      <c r="L55" s="20">
        <v>26.552344846936656</v>
      </c>
      <c r="M55" s="55">
        <v>24.348475696533921</v>
      </c>
    </row>
    <row r="56" spans="1:13" x14ac:dyDescent="0.35">
      <c r="A56" s="19" t="str">
        <f>B3&amp;C32&amp;D56</f>
        <v>DISTRIBUCION VOLUMEN X CRITERIO (Consumiciones).T.Carne Ing.MEDIA</v>
      </c>
      <c r="B56" s="19">
        <v>0</v>
      </c>
      <c r="C56" s="19">
        <v>0</v>
      </c>
      <c r="D56" s="20" t="s">
        <v>18</v>
      </c>
      <c r="E56" s="20">
        <v>31.152192461282581</v>
      </c>
      <c r="F56" s="20">
        <v>30.735692230219335</v>
      </c>
      <c r="G56" s="20">
        <v>30.557889425799345</v>
      </c>
      <c r="H56" s="20">
        <v>28.697862269070718</v>
      </c>
      <c r="I56" s="20">
        <v>30.865837443560938</v>
      </c>
      <c r="J56" s="20">
        <v>29.86120940521775</v>
      </c>
      <c r="K56" s="20">
        <v>31.554129180862546</v>
      </c>
      <c r="L56" s="20">
        <v>31.753124617422174</v>
      </c>
      <c r="M56" s="55">
        <v>30.339994420436238</v>
      </c>
    </row>
    <row r="57" spans="1:13" x14ac:dyDescent="0.35">
      <c r="A57" s="19" t="str">
        <f>B3&amp;C32&amp;D57</f>
        <v>DISTRIBUCION VOLUMEN X CRITERIO (Consumiciones).T.Carne Ing.MEDIA BAJA</v>
      </c>
      <c r="B57" s="19">
        <v>0</v>
      </c>
      <c r="C57" s="19">
        <v>0</v>
      </c>
      <c r="D57" s="20" t="s">
        <v>19</v>
      </c>
      <c r="E57" s="20">
        <v>23.689045026626722</v>
      </c>
      <c r="F57" s="20">
        <v>24.105122447379205</v>
      </c>
      <c r="G57" s="20">
        <v>25.556969110986721</v>
      </c>
      <c r="H57" s="20">
        <v>22.592801968367176</v>
      </c>
      <c r="I57" s="20">
        <v>20.607797661735258</v>
      </c>
      <c r="J57" s="20">
        <v>23.091860099211747</v>
      </c>
      <c r="K57" s="20">
        <v>22.746151670972331</v>
      </c>
      <c r="L57" s="20">
        <v>23.39290369026148</v>
      </c>
      <c r="M57" s="55">
        <v>25.019987783751489</v>
      </c>
    </row>
    <row r="58" spans="1:13" x14ac:dyDescent="0.35">
      <c r="A58" s="19" t="str">
        <f>B3&amp;C32&amp;D58</f>
        <v>DISTRIBUCION VOLUMEN X CRITERIO (Consumiciones).T.Carne Ing.BAJA</v>
      </c>
      <c r="B58" s="19">
        <v>0</v>
      </c>
      <c r="C58" s="19">
        <v>0</v>
      </c>
      <c r="D58" s="20" t="s">
        <v>20</v>
      </c>
      <c r="E58" s="20">
        <v>17.803250579221956</v>
      </c>
      <c r="F58" s="20">
        <v>16.887191089516683</v>
      </c>
      <c r="G58" s="20">
        <v>17.196017310580263</v>
      </c>
      <c r="H58" s="20">
        <v>18.765204180618156</v>
      </c>
      <c r="I58" s="20">
        <v>19.28525027214646</v>
      </c>
      <c r="J58" s="20">
        <v>20.297934736542391</v>
      </c>
      <c r="K58" s="20">
        <v>19.270106438178278</v>
      </c>
      <c r="L58" s="20">
        <v>18.301623916554249</v>
      </c>
      <c r="M58" s="55">
        <v>20.291530793171454</v>
      </c>
    </row>
    <row r="59" spans="1:13" x14ac:dyDescent="0.35">
      <c r="A59" s="19" t="str">
        <f>B3&amp;C32&amp;D59</f>
        <v>DISTRIBUCION VOLUMEN X CRITERIO (Consumiciones).T.Carne Ing.HOMBRE</v>
      </c>
      <c r="B59" s="19">
        <v>0</v>
      </c>
      <c r="C59" s="19">
        <v>0</v>
      </c>
      <c r="D59" s="20" t="s">
        <v>21</v>
      </c>
      <c r="E59" s="20">
        <v>44.092905938116203</v>
      </c>
      <c r="F59" s="20">
        <v>47.063917852475299</v>
      </c>
      <c r="G59" s="20">
        <v>46.85141354941603</v>
      </c>
      <c r="H59" s="20">
        <v>46.872132527498188</v>
      </c>
      <c r="I59" s="20">
        <v>47.904322888433065</v>
      </c>
      <c r="J59" s="20">
        <v>45.183992208132153</v>
      </c>
      <c r="K59" s="20">
        <v>44.778956153620186</v>
      </c>
      <c r="L59" s="20">
        <v>46.445020967461339</v>
      </c>
      <c r="M59" s="55">
        <v>49.094423234501946</v>
      </c>
    </row>
    <row r="60" spans="1:13" x14ac:dyDescent="0.35">
      <c r="A60" s="19" t="str">
        <f>B3&amp;C32&amp;D60</f>
        <v>DISTRIBUCION VOLUMEN X CRITERIO (Consumiciones).T.Carne Ing.MUJER</v>
      </c>
      <c r="B60" s="19">
        <v>0</v>
      </c>
      <c r="C60" s="19">
        <v>0</v>
      </c>
      <c r="D60" s="20" t="s">
        <v>22</v>
      </c>
      <c r="E60" s="20">
        <v>55.907094061883789</v>
      </c>
      <c r="F60" s="20">
        <v>52.936082147524687</v>
      </c>
      <c r="G60" s="20">
        <v>53.14858645058397</v>
      </c>
      <c r="H60" s="20">
        <v>53.127867472501812</v>
      </c>
      <c r="I60" s="20">
        <v>52.095677111566928</v>
      </c>
      <c r="J60" s="20">
        <v>54.816007791867861</v>
      </c>
      <c r="K60" s="20">
        <v>55.221071300127115</v>
      </c>
      <c r="L60" s="20">
        <v>53.554979032538661</v>
      </c>
      <c r="M60" s="55">
        <v>50.905576765498061</v>
      </c>
    </row>
    <row r="61" spans="1:13" x14ac:dyDescent="0.35">
      <c r="A61" s="19" t="str">
        <f>B3&amp;C61&amp;D61</f>
        <v>DISTRIBUCION VOLUMEN X CRITERIO (Consumiciones)T.Carne Fresca IngT.ESPAÑA</v>
      </c>
      <c r="B61" s="19">
        <v>0</v>
      </c>
      <c r="C61" s="19" t="s">
        <v>127</v>
      </c>
      <c r="D61" s="20" t="s">
        <v>36</v>
      </c>
      <c r="E61" s="20">
        <v>100</v>
      </c>
      <c r="F61" s="20">
        <v>100</v>
      </c>
      <c r="G61" s="20">
        <v>100</v>
      </c>
      <c r="H61" s="20">
        <v>100</v>
      </c>
      <c r="I61" s="20">
        <v>100</v>
      </c>
      <c r="J61" s="20">
        <v>100</v>
      </c>
      <c r="K61" s="20">
        <v>100</v>
      </c>
      <c r="L61" s="20">
        <v>100</v>
      </c>
      <c r="M61" s="55">
        <v>100</v>
      </c>
    </row>
    <row r="62" spans="1:13" x14ac:dyDescent="0.35">
      <c r="A62" s="19" t="str">
        <f>B3&amp;C61&amp;D62</f>
        <v>DISTRIBUCION VOLUMEN X CRITERIO (Consumiciones)T.Carne Fresca IngBCN AM</v>
      </c>
      <c r="B62" s="19">
        <v>0</v>
      </c>
      <c r="C62" s="19">
        <v>0</v>
      </c>
      <c r="D62" s="20" t="s">
        <v>1</v>
      </c>
      <c r="E62" s="20">
        <v>9.0153008772472756</v>
      </c>
      <c r="F62" s="20">
        <v>8.071743880144469</v>
      </c>
      <c r="G62" s="20">
        <v>8.246942462770674</v>
      </c>
      <c r="H62" s="20">
        <v>8.2099813299609377</v>
      </c>
      <c r="I62" s="20">
        <v>8.404769169960737</v>
      </c>
      <c r="J62" s="20">
        <v>8.2968246791567495</v>
      </c>
      <c r="K62" s="20">
        <v>6.8304541594907189</v>
      </c>
      <c r="L62" s="20">
        <v>6.9719903956148004</v>
      </c>
      <c r="M62" s="55">
        <v>9.3200028077266648</v>
      </c>
    </row>
    <row r="63" spans="1:13" x14ac:dyDescent="0.35">
      <c r="A63" s="19" t="str">
        <f>B3&amp;C61&amp;D63</f>
        <v>DISTRIBUCION VOLUMEN X CRITERIO (Consumiciones)T.Carne Fresca IngREST.CAT ARAGON</v>
      </c>
      <c r="B63" s="19">
        <v>0</v>
      </c>
      <c r="C63" s="19">
        <v>0</v>
      </c>
      <c r="D63" s="20" t="s">
        <v>2</v>
      </c>
      <c r="E63" s="20">
        <v>9.4890310123744541</v>
      </c>
      <c r="F63" s="20">
        <v>10.818361386034589</v>
      </c>
      <c r="G63" s="20">
        <v>11.202923090389856</v>
      </c>
      <c r="H63" s="20">
        <v>11.149091694829592</v>
      </c>
      <c r="I63" s="20">
        <v>10.677728511683553</v>
      </c>
      <c r="J63" s="20">
        <v>11.230556553997758</v>
      </c>
      <c r="K63" s="20">
        <v>12.426544916002868</v>
      </c>
      <c r="L63" s="20">
        <v>10.856399590652044</v>
      </c>
      <c r="M63" s="55">
        <v>12.198588939195972</v>
      </c>
    </row>
    <row r="64" spans="1:13" x14ac:dyDescent="0.35">
      <c r="A64" s="19" t="str">
        <f>B3&amp;C61&amp;D64</f>
        <v>DISTRIBUCION VOLUMEN X CRITERIO (Consumiciones)T.Carne Fresca IngLEVANTE</v>
      </c>
      <c r="B64" s="19">
        <v>0</v>
      </c>
      <c r="C64" s="19">
        <v>0</v>
      </c>
      <c r="D64" s="20" t="s">
        <v>3</v>
      </c>
      <c r="E64" s="20">
        <v>16.93768464688948</v>
      </c>
      <c r="F64" s="20">
        <v>17.098942725542745</v>
      </c>
      <c r="G64" s="20">
        <v>15.566830884203387</v>
      </c>
      <c r="H64" s="20">
        <v>16.795823919997812</v>
      </c>
      <c r="I64" s="20">
        <v>16.119478395641526</v>
      </c>
      <c r="J64" s="20">
        <v>15.02007040476561</v>
      </c>
      <c r="K64" s="20">
        <v>16.061821997221685</v>
      </c>
      <c r="L64" s="20">
        <v>14.644441454714411</v>
      </c>
      <c r="M64" s="55">
        <v>16.119857147998196</v>
      </c>
    </row>
    <row r="65" spans="1:13" x14ac:dyDescent="0.35">
      <c r="A65" s="19" t="str">
        <f>B3&amp;C61&amp;D65</f>
        <v>DISTRIBUCION VOLUMEN X CRITERIO (Consumiciones)T.Carne Fresca IngANDALUCIA</v>
      </c>
      <c r="B65" s="19">
        <v>0</v>
      </c>
      <c r="C65" s="19">
        <v>0</v>
      </c>
      <c r="D65" s="20" t="s">
        <v>4</v>
      </c>
      <c r="E65" s="20">
        <v>20.772244807997428</v>
      </c>
      <c r="F65" s="20">
        <v>20.937996021831239</v>
      </c>
      <c r="G65" s="20">
        <v>21.12124629347981</v>
      </c>
      <c r="H65" s="20">
        <v>20.744751780239657</v>
      </c>
      <c r="I65" s="20">
        <v>22.635845374039651</v>
      </c>
      <c r="J65" s="20">
        <v>20.882258431629825</v>
      </c>
      <c r="K65" s="20">
        <v>21.854714742827536</v>
      </c>
      <c r="L65" s="20">
        <v>22.745667587111416</v>
      </c>
      <c r="M65" s="55">
        <v>18.780894346457082</v>
      </c>
    </row>
    <row r="66" spans="1:13" x14ac:dyDescent="0.35">
      <c r="A66" s="19" t="str">
        <f>B3&amp;C61&amp;D66</f>
        <v>DISTRIBUCION VOLUMEN X CRITERIO (Consumiciones)T.Carne Fresca IngMDD AM</v>
      </c>
      <c r="B66" s="19">
        <v>0</v>
      </c>
      <c r="C66" s="19">
        <v>0</v>
      </c>
      <c r="D66" s="20" t="s">
        <v>5</v>
      </c>
      <c r="E66" s="20">
        <v>19.781861919980432</v>
      </c>
      <c r="F66" s="20">
        <v>18.398489812925614</v>
      </c>
      <c r="G66" s="20">
        <v>19.181310384821597</v>
      </c>
      <c r="H66" s="20">
        <v>18.682630055728922</v>
      </c>
      <c r="I66" s="20">
        <v>18.621043016555991</v>
      </c>
      <c r="J66" s="20">
        <v>19.944132438408705</v>
      </c>
      <c r="K66" s="20">
        <v>19.349011107098139</v>
      </c>
      <c r="L66" s="20">
        <v>17.176524688798509</v>
      </c>
      <c r="M66" s="55">
        <v>17.807058582076657</v>
      </c>
    </row>
    <row r="67" spans="1:13" x14ac:dyDescent="0.35">
      <c r="A67" s="19" t="str">
        <f>B3&amp;C61&amp;D67</f>
        <v>DISTRIBUCION VOLUMEN X CRITERIO (Consumiciones)T.Carne Fresca IngRTO CENTRO</v>
      </c>
      <c r="B67" s="19">
        <v>0</v>
      </c>
      <c r="C67" s="19">
        <v>0</v>
      </c>
      <c r="D67" s="20" t="s">
        <v>6</v>
      </c>
      <c r="E67" s="20">
        <v>8.4964742539775031</v>
      </c>
      <c r="F67" s="20">
        <v>8.7848493374929344</v>
      </c>
      <c r="G67" s="20">
        <v>9.5153827426608171</v>
      </c>
      <c r="H67" s="20">
        <v>8.9459456859481872</v>
      </c>
      <c r="I67" s="20">
        <v>8.6873385475215716</v>
      </c>
      <c r="J67" s="20">
        <v>8.7183598243794531</v>
      </c>
      <c r="K67" s="20">
        <v>8.1550888629530611</v>
      </c>
      <c r="L67" s="20">
        <v>10.440776878898289</v>
      </c>
      <c r="M67" s="55">
        <v>9.1369981767592208</v>
      </c>
    </row>
    <row r="68" spans="1:13" x14ac:dyDescent="0.35">
      <c r="A68" s="19" t="str">
        <f>B3&amp;C61&amp;D68</f>
        <v>DISTRIBUCION VOLUMEN X CRITERIO (Consumiciones)T.Carne Fresca IngNORTE-CENTRO</v>
      </c>
      <c r="B68" s="19">
        <v>0</v>
      </c>
      <c r="C68" s="19">
        <v>0</v>
      </c>
      <c r="D68" s="20" t="s">
        <v>7</v>
      </c>
      <c r="E68" s="20">
        <v>9.3094489389550024</v>
      </c>
      <c r="F68" s="20">
        <v>9.1430715952497721</v>
      </c>
      <c r="G68" s="20">
        <v>8.8627548061667749</v>
      </c>
      <c r="H68" s="20">
        <v>8.479435207268514</v>
      </c>
      <c r="I68" s="20">
        <v>6.5896167482191155</v>
      </c>
      <c r="J68" s="20">
        <v>8.1931434656735558</v>
      </c>
      <c r="K68" s="20">
        <v>7.4213569890011826</v>
      </c>
      <c r="L68" s="20">
        <v>8.5177825221362546</v>
      </c>
      <c r="M68" s="55">
        <v>6.3170892568467734</v>
      </c>
    </row>
    <row r="69" spans="1:13" x14ac:dyDescent="0.35">
      <c r="A69" s="19" t="str">
        <f>B3&amp;C61&amp;D69</f>
        <v>DISTRIBUCION VOLUMEN X CRITERIO (Consumiciones)T.Carne Fresca IngNOROESTE</v>
      </c>
      <c r="B69" s="19">
        <v>0</v>
      </c>
      <c r="C69" s="19">
        <v>0</v>
      </c>
      <c r="D69" s="20" t="s">
        <v>8</v>
      </c>
      <c r="E69" s="20">
        <v>6.1979535425784205</v>
      </c>
      <c r="F69" s="20">
        <v>6.7465580537416674</v>
      </c>
      <c r="G69" s="20">
        <v>6.3026127548061677</v>
      </c>
      <c r="H69" s="20">
        <v>6.9923588258669218</v>
      </c>
      <c r="I69" s="20">
        <v>8.2641669838979048</v>
      </c>
      <c r="J69" s="20">
        <v>7.7146542019883482</v>
      </c>
      <c r="K69" s="20">
        <v>7.9010072254048049</v>
      </c>
      <c r="L69" s="20">
        <v>8.6464095302791026</v>
      </c>
      <c r="M69" s="55">
        <v>10.319507179834538</v>
      </c>
    </row>
    <row r="70" spans="1:13" x14ac:dyDescent="0.35">
      <c r="A70" s="19" t="str">
        <f>B3&amp;C61&amp;D70</f>
        <v>DISTRIBUCION VOLUMEN X CRITERIO (Consumiciones)T.Carne Fresca Ing&lt;2MIL</v>
      </c>
      <c r="B70" s="19">
        <v>0</v>
      </c>
      <c r="C70" s="19">
        <v>0</v>
      </c>
      <c r="D70" s="20" t="s">
        <v>9</v>
      </c>
      <c r="E70" s="21">
        <v>2.6147369541358638</v>
      </c>
      <c r="F70" s="20">
        <v>2.7932464409432596</v>
      </c>
      <c r="G70" s="21">
        <v>2.8916796827984639</v>
      </c>
      <c r="H70" s="20">
        <v>2.7320875294054967</v>
      </c>
      <c r="I70" s="20">
        <v>2.317979341371625</v>
      </c>
      <c r="J70" s="20">
        <v>3.3202963673983503</v>
      </c>
      <c r="K70" s="20">
        <v>2.8345897665569915</v>
      </c>
      <c r="L70" s="20">
        <v>3.5078980335418302</v>
      </c>
      <c r="M70" s="55">
        <v>2.8091754227000427</v>
      </c>
    </row>
    <row r="71" spans="1:13" x14ac:dyDescent="0.35">
      <c r="A71" s="19" t="str">
        <f>B3&amp;C61&amp;D71</f>
        <v>DISTRIBUCION VOLUMEN X CRITERIO (Consumiciones)T.Carne Fresca Ing2-5MIL</v>
      </c>
      <c r="B71" s="19">
        <v>0</v>
      </c>
      <c r="C71" s="19">
        <v>0</v>
      </c>
      <c r="D71" s="20" t="s">
        <v>10</v>
      </c>
      <c r="E71" s="20">
        <v>6.2386456787532856</v>
      </c>
      <c r="F71" s="20">
        <v>6.919240919068713</v>
      </c>
      <c r="G71" s="20">
        <v>6.0212625693433859</v>
      </c>
      <c r="H71" s="20">
        <v>7.5780082775686468</v>
      </c>
      <c r="I71" s="20">
        <v>7.1634226252301385</v>
      </c>
      <c r="J71" s="20">
        <v>6.8849727639843987</v>
      </c>
      <c r="K71" s="20">
        <v>9.091379474587038</v>
      </c>
      <c r="L71" s="20">
        <v>7.6829163395117819</v>
      </c>
      <c r="M71" s="55">
        <v>6.0944949672924791</v>
      </c>
    </row>
    <row r="72" spans="1:13" x14ac:dyDescent="0.35">
      <c r="A72" s="19" t="str">
        <f>B3&amp;C61&amp;D72</f>
        <v>DISTRIBUCION VOLUMEN X CRITERIO (Consumiciones)T.Carne Fresca Ing5-10MIL</v>
      </c>
      <c r="B72" s="19">
        <v>0</v>
      </c>
      <c r="C72" s="19">
        <v>0</v>
      </c>
      <c r="D72" s="20" t="s">
        <v>11</v>
      </c>
      <c r="E72" s="20">
        <v>7.285530326246616</v>
      </c>
      <c r="F72" s="20">
        <v>7.8429607374936507</v>
      </c>
      <c r="G72" s="20">
        <v>7.695180429573381</v>
      </c>
      <c r="H72" s="20">
        <v>6.2644641003194561</v>
      </c>
      <c r="I72" s="20">
        <v>6.6775204477482877</v>
      </c>
      <c r="J72" s="20">
        <v>6.9006763430306384</v>
      </c>
      <c r="K72" s="20">
        <v>7.1112841181586344</v>
      </c>
      <c r="L72" s="20">
        <v>7.4988090091838613</v>
      </c>
      <c r="M72" s="55">
        <v>7.2691758288940029</v>
      </c>
    </row>
    <row r="73" spans="1:13" x14ac:dyDescent="0.35">
      <c r="A73" s="19" t="str">
        <f>B3&amp;C61&amp;D73</f>
        <v>DISTRIBUCION VOLUMEN X CRITERIO (Consumiciones)T.Carne Fresca Ing10-30MIL</v>
      </c>
      <c r="B73" s="19">
        <v>0</v>
      </c>
      <c r="C73" s="19">
        <v>0</v>
      </c>
      <c r="D73" s="20" t="s">
        <v>12</v>
      </c>
      <c r="E73" s="20">
        <v>17.238184486113646</v>
      </c>
      <c r="F73" s="20">
        <v>19.766263365842384</v>
      </c>
      <c r="G73" s="20">
        <v>19.392582035823313</v>
      </c>
      <c r="H73" s="20">
        <v>17.518923486879544</v>
      </c>
      <c r="I73" s="20">
        <v>18.251225937223666</v>
      </c>
      <c r="J73" s="20">
        <v>16.744552024445987</v>
      </c>
      <c r="K73" s="20">
        <v>16.698401885472229</v>
      </c>
      <c r="L73" s="20">
        <v>17.64832246738008</v>
      </c>
      <c r="M73" s="55">
        <v>18.104378307674825</v>
      </c>
    </row>
    <row r="74" spans="1:13" x14ac:dyDescent="0.35">
      <c r="A74" s="19" t="str">
        <f>B3&amp;C61&amp;D74</f>
        <v>DISTRIBUCION VOLUMEN X CRITERIO (Consumiciones)T.Carne Fresca Ing30-100MIL</v>
      </c>
      <c r="B74" s="19">
        <v>0</v>
      </c>
      <c r="C74" s="19">
        <v>0</v>
      </c>
      <c r="D74" s="20" t="s">
        <v>13</v>
      </c>
      <c r="E74" s="20">
        <v>21.150985110497526</v>
      </c>
      <c r="F74" s="20">
        <v>21.926792879477684</v>
      </c>
      <c r="G74" s="20">
        <v>21.219773396211963</v>
      </c>
      <c r="H74" s="20">
        <v>21.721402761508198</v>
      </c>
      <c r="I74" s="20">
        <v>22.220115077909671</v>
      </c>
      <c r="J74" s="20">
        <v>21.859255868179538</v>
      </c>
      <c r="K74" s="20">
        <v>22.491339177346916</v>
      </c>
      <c r="L74" s="20">
        <v>20.8362299406269</v>
      </c>
      <c r="M74" s="55">
        <v>22.589978197361095</v>
      </c>
    </row>
    <row r="75" spans="1:13" x14ac:dyDescent="0.35">
      <c r="A75" s="19" t="str">
        <f>B3&amp;C61&amp;D75</f>
        <v>DISTRIBUCION VOLUMEN X CRITERIO (Consumiciones)T.Carne Fresca Ing100-200MIL</v>
      </c>
      <c r="B75" s="19">
        <v>0</v>
      </c>
      <c r="C75" s="19">
        <v>0</v>
      </c>
      <c r="D75" s="20" t="s">
        <v>14</v>
      </c>
      <c r="E75" s="20">
        <v>9.6460025693940175</v>
      </c>
      <c r="F75" s="20">
        <v>9.8156368375762177</v>
      </c>
      <c r="G75" s="20">
        <v>10.148972021927282</v>
      </c>
      <c r="H75" s="20">
        <v>10.458363148909658</v>
      </c>
      <c r="I75" s="20">
        <v>9.1313728277114663</v>
      </c>
      <c r="J75" s="20">
        <v>10.347744544815065</v>
      </c>
      <c r="K75" s="20">
        <v>8.5414934787689045</v>
      </c>
      <c r="L75" s="20">
        <v>9.2121853064081183</v>
      </c>
      <c r="M75" s="55">
        <v>8.9433861824929703</v>
      </c>
    </row>
    <row r="76" spans="1:13" x14ac:dyDescent="0.35">
      <c r="A76" s="19" t="str">
        <f>B3&amp;C61&amp;D76</f>
        <v>DISTRIBUCION VOLUMEN X CRITERIO (Consumiciones)T.Carne Fresca Ing200-500MIL</v>
      </c>
      <c r="B76" s="19">
        <v>0</v>
      </c>
      <c r="C76" s="19">
        <v>0</v>
      </c>
      <c r="D76" s="20" t="s">
        <v>15</v>
      </c>
      <c r="E76" s="20">
        <v>14.273040384171201</v>
      </c>
      <c r="F76" s="20">
        <v>13.251496938470614</v>
      </c>
      <c r="G76" s="20">
        <v>13.221095981092645</v>
      </c>
      <c r="H76" s="20">
        <v>13.999251126455292</v>
      </c>
      <c r="I76" s="20">
        <v>17.128909854312173</v>
      </c>
      <c r="J76" s="20">
        <v>14.944534103981949</v>
      </c>
      <c r="K76" s="20">
        <v>14.945173822967645</v>
      </c>
      <c r="L76" s="20">
        <v>15.843052406536625</v>
      </c>
      <c r="M76" s="55">
        <v>14.995287793764639</v>
      </c>
    </row>
    <row r="77" spans="1:13" x14ac:dyDescent="0.35">
      <c r="A77" s="19" t="str">
        <f>B3&amp;C61&amp;D77</f>
        <v>DISTRIBUCION VOLUMEN X CRITERIO (Consumiciones)T.Carne Fresca Ing&gt;500MIL</v>
      </c>
      <c r="B77" s="19">
        <v>0</v>
      </c>
      <c r="C77" s="19">
        <v>0</v>
      </c>
      <c r="D77" s="20" t="s">
        <v>16</v>
      </c>
      <c r="E77" s="20">
        <v>21.552883171073031</v>
      </c>
      <c r="F77" s="20">
        <v>17.684374694090508</v>
      </c>
      <c r="G77" s="20">
        <v>19.409463115337061</v>
      </c>
      <c r="H77" s="20">
        <v>19.727515848813386</v>
      </c>
      <c r="I77" s="20">
        <v>17.109435335021036</v>
      </c>
      <c r="J77" s="20">
        <v>18.997965409384761</v>
      </c>
      <c r="K77" s="20">
        <v>18.286339304132454</v>
      </c>
      <c r="L77" s="20">
        <v>17.77058649681079</v>
      </c>
      <c r="M77" s="55">
        <v>19.19411474836819</v>
      </c>
    </row>
    <row r="78" spans="1:13" x14ac:dyDescent="0.35">
      <c r="A78" s="19" t="str">
        <f>B3&amp;C61&amp;D78</f>
        <v>DISTRIBUCION VOLUMEN X CRITERIO (Consumiciones)T.Carne Fresca IngDE 15 A 19 AÑOS</v>
      </c>
      <c r="B78" s="19">
        <v>0</v>
      </c>
      <c r="C78" s="19">
        <v>0</v>
      </c>
      <c r="D78" s="20" t="s">
        <v>39</v>
      </c>
      <c r="E78" s="20">
        <v>2.7487413441463255</v>
      </c>
      <c r="F78" s="20">
        <v>2.1469541793066549</v>
      </c>
      <c r="G78" s="20">
        <v>2.3394543345770469</v>
      </c>
      <c r="H78" s="20">
        <v>2.695865211641876</v>
      </c>
      <c r="I78" s="20">
        <v>3.8603181986699155</v>
      </c>
      <c r="J78" s="20">
        <v>3.5248677335865541</v>
      </c>
      <c r="K78" s="20">
        <v>2.1563471237159537</v>
      </c>
      <c r="L78" s="20">
        <v>4.7633126306781586</v>
      </c>
      <c r="M78" s="55">
        <v>2.8496148818064655</v>
      </c>
    </row>
    <row r="79" spans="1:13" x14ac:dyDescent="0.35">
      <c r="A79" s="19" t="str">
        <f>B3&amp;C61&amp;D79</f>
        <v>DISTRIBUCION VOLUMEN X CRITERIO (Consumiciones)T.Carne Fresca IngDE 20 A 24 AÑOS</v>
      </c>
      <c r="B79" s="19">
        <v>0</v>
      </c>
      <c r="C79" s="19">
        <v>0</v>
      </c>
      <c r="D79" s="20" t="s">
        <v>40</v>
      </c>
      <c r="E79" s="20">
        <v>4.7833602299471778</v>
      </c>
      <c r="F79" s="20">
        <v>4.1702760783517823</v>
      </c>
      <c r="G79" s="20">
        <v>4.5400393082621209</v>
      </c>
      <c r="H79" s="20">
        <v>4.3533306742895883</v>
      </c>
      <c r="I79" s="20">
        <v>3.6030213003797171</v>
      </c>
      <c r="J79" s="20">
        <v>4.0857731083868805</v>
      </c>
      <c r="K79" s="20">
        <v>3.195216484586648</v>
      </c>
      <c r="L79" s="20">
        <v>4.0047470541356791</v>
      </c>
      <c r="M79" s="55">
        <v>2.4630294016727352</v>
      </c>
    </row>
    <row r="80" spans="1:13" x14ac:dyDescent="0.35">
      <c r="A80" s="19" t="str">
        <f>B3&amp;C61&amp;D80</f>
        <v>DISTRIBUCION VOLUMEN X CRITERIO (Consumiciones)T.Carne Fresca IngDE 25 A 34 AÑOS</v>
      </c>
      <c r="B80" s="19">
        <v>0</v>
      </c>
      <c r="C80" s="19">
        <v>0</v>
      </c>
      <c r="D80" s="20" t="s">
        <v>41</v>
      </c>
      <c r="E80" s="20">
        <v>13.436806040944244</v>
      </c>
      <c r="F80" s="20">
        <v>12.741787018828393</v>
      </c>
      <c r="G80" s="20">
        <v>14.244765736982046</v>
      </c>
      <c r="H80" s="20">
        <v>13.591651539963728</v>
      </c>
      <c r="I80" s="20">
        <v>11.693107020733173</v>
      </c>
      <c r="J80" s="20">
        <v>13.973383991258109</v>
      </c>
      <c r="K80" s="20">
        <v>15.730384050516838</v>
      </c>
      <c r="L80" s="20">
        <v>14.307633662987829</v>
      </c>
      <c r="M80" s="55">
        <v>13.940227489995694</v>
      </c>
    </row>
    <row r="81" spans="1:13" x14ac:dyDescent="0.35">
      <c r="A81" s="19" t="str">
        <f>B3&amp;C61&amp;D81</f>
        <v>DISTRIBUCION VOLUMEN X CRITERIO (Consumiciones)T.Carne Fresca IngDE 35 A 49 AÑOS</v>
      </c>
      <c r="B81" s="19">
        <v>0</v>
      </c>
      <c r="C81" s="19">
        <v>0</v>
      </c>
      <c r="D81" s="20" t="s">
        <v>42</v>
      </c>
      <c r="E81" s="20">
        <v>31.216046484594955</v>
      </c>
      <c r="F81" s="20">
        <v>30.597150704533586</v>
      </c>
      <c r="G81" s="20">
        <v>31.139720766360661</v>
      </c>
      <c r="H81" s="20">
        <v>31.35298953723019</v>
      </c>
      <c r="I81" s="20">
        <v>32.529553858575497</v>
      </c>
      <c r="J81" s="20">
        <v>31.379401971457028</v>
      </c>
      <c r="K81" s="20">
        <v>31.556049143443783</v>
      </c>
      <c r="L81" s="20">
        <v>28.694111653183469</v>
      </c>
      <c r="M81" s="55">
        <v>30.42967482035716</v>
      </c>
    </row>
    <row r="82" spans="1:13" x14ac:dyDescent="0.35">
      <c r="A82" s="19" t="str">
        <f>B3&amp;C61&amp;D82</f>
        <v>DISTRIBUCION VOLUMEN X CRITERIO (Consumiciones)T.Carne Fresca IngDE 50 A 59 AÑOS</v>
      </c>
      <c r="B82" s="19">
        <v>0</v>
      </c>
      <c r="C82" s="19">
        <v>0</v>
      </c>
      <c r="D82" s="20" t="s">
        <v>43</v>
      </c>
      <c r="E82" s="20">
        <v>26.053621381222889</v>
      </c>
      <c r="F82" s="20">
        <v>27.427223651294696</v>
      </c>
      <c r="G82" s="20">
        <v>26.496781071854524</v>
      </c>
      <c r="H82" s="20">
        <v>24.033483231374547</v>
      </c>
      <c r="I82" s="20">
        <v>25.520794300638471</v>
      </c>
      <c r="J82" s="20">
        <v>23.876379180540436</v>
      </c>
      <c r="K82" s="20">
        <v>25.508625870965218</v>
      </c>
      <c r="L82" s="20">
        <v>25.358447800783988</v>
      </c>
      <c r="M82" s="55">
        <v>26.457593172520909</v>
      </c>
    </row>
    <row r="83" spans="1:13" x14ac:dyDescent="0.35">
      <c r="A83" s="19" t="str">
        <f>B3&amp;C61&amp;D83</f>
        <v>DISTRIBUCION VOLUMEN X CRITERIO (Consumiciones)T.Carne Fresca IngDE 60 A 75 AÑOS</v>
      </c>
      <c r="B83" s="19">
        <v>0</v>
      </c>
      <c r="C83" s="19">
        <v>0</v>
      </c>
      <c r="D83" s="20" t="s">
        <v>44</v>
      </c>
      <c r="E83" s="20">
        <v>21.761423764328296</v>
      </c>
      <c r="F83" s="20">
        <v>22.916630149722035</v>
      </c>
      <c r="G83" s="20">
        <v>21.239246304421567</v>
      </c>
      <c r="H83" s="20">
        <v>23.972700155324663</v>
      </c>
      <c r="I83" s="20">
        <v>22.793192068523272</v>
      </c>
      <c r="J83" s="20">
        <v>23.160201739108942</v>
      </c>
      <c r="K83" s="20">
        <v>21.85337835476237</v>
      </c>
      <c r="L83" s="20">
        <v>22.871747198230864</v>
      </c>
      <c r="M83" s="55">
        <v>23.859858095784102</v>
      </c>
    </row>
    <row r="84" spans="1:13" x14ac:dyDescent="0.35">
      <c r="A84" s="19" t="str">
        <f>B3&amp;C61&amp;D84</f>
        <v>DISTRIBUCION VOLUMEN X CRITERIO (Consumiciones)T.Carne Fresca IngALTA Y MEDIA ALTA</v>
      </c>
      <c r="B84" s="19">
        <v>0</v>
      </c>
      <c r="C84" s="19">
        <v>0</v>
      </c>
      <c r="D84" s="20" t="s">
        <v>17</v>
      </c>
      <c r="E84" s="20">
        <v>27.599390410514285</v>
      </c>
      <c r="F84" s="20">
        <v>28.222447388692508</v>
      </c>
      <c r="G84" s="20">
        <v>26.630971463897673</v>
      </c>
      <c r="H84" s="20">
        <v>30.166132267939851</v>
      </c>
      <c r="I84" s="20">
        <v>28.934894873046211</v>
      </c>
      <c r="J84" s="20">
        <v>25.940463892839745</v>
      </c>
      <c r="K84" s="20">
        <v>25.98514416200587</v>
      </c>
      <c r="L84" s="20">
        <v>25.908439272701607</v>
      </c>
      <c r="M84" s="55">
        <v>23.616829399606136</v>
      </c>
    </row>
    <row r="85" spans="1:13" x14ac:dyDescent="0.35">
      <c r="A85" s="19" t="str">
        <f>B3&amp;C61&amp;D85</f>
        <v>DISTRIBUCION VOLUMEN X CRITERIO (Consumiciones)T.Carne Fresca IngMEDIA</v>
      </c>
      <c r="B85" s="19">
        <v>0</v>
      </c>
      <c r="C85" s="19">
        <v>0</v>
      </c>
      <c r="D85" s="20" t="s">
        <v>18</v>
      </c>
      <c r="E85" s="20">
        <v>30.724046025666762</v>
      </c>
      <c r="F85" s="20">
        <v>29.955656897551137</v>
      </c>
      <c r="G85" s="20">
        <v>30.175789584541491</v>
      </c>
      <c r="H85" s="20">
        <v>29.511408111662078</v>
      </c>
      <c r="I85" s="20">
        <v>30.322952997098042</v>
      </c>
      <c r="J85" s="20">
        <v>30.087017241752211</v>
      </c>
      <c r="K85" s="20">
        <v>31.401004141432349</v>
      </c>
      <c r="L85" s="20">
        <v>32.238371665593299</v>
      </c>
      <c r="M85" s="55">
        <v>30.368136435562498</v>
      </c>
    </row>
    <row r="86" spans="1:13" x14ac:dyDescent="0.35">
      <c r="A86" s="19" t="str">
        <f>B3&amp;C61&amp;D86</f>
        <v>DISTRIBUCION VOLUMEN X CRITERIO (Consumiciones)T.Carne Fresca IngMEDIA BAJA</v>
      </c>
      <c r="B86" s="19">
        <v>0</v>
      </c>
      <c r="C86" s="19">
        <v>0</v>
      </c>
      <c r="D86" s="20" t="s">
        <v>19</v>
      </c>
      <c r="E86" s="20">
        <v>23.969094809431578</v>
      </c>
      <c r="F86" s="20">
        <v>24.859972252247267</v>
      </c>
      <c r="G86" s="20">
        <v>26.158355946297863</v>
      </c>
      <c r="H86" s="20">
        <v>22.587080599365237</v>
      </c>
      <c r="I86" s="20">
        <v>21.121570630914128</v>
      </c>
      <c r="J86" s="20">
        <v>23.241950982381301</v>
      </c>
      <c r="K86" s="20">
        <v>23.014391186143779</v>
      </c>
      <c r="L86" s="20">
        <v>23.743670104366082</v>
      </c>
      <c r="M86" s="55">
        <v>25.946978861167537</v>
      </c>
    </row>
    <row r="87" spans="1:13" x14ac:dyDescent="0.35">
      <c r="A87" s="19" t="str">
        <f>B3&amp;C61&amp;D87</f>
        <v>DISTRIBUCION VOLUMEN X CRITERIO (Consumiciones)T.Carne Fresca IngBAJA</v>
      </c>
      <c r="B87" s="19">
        <v>0</v>
      </c>
      <c r="C87" s="19">
        <v>0</v>
      </c>
      <c r="D87" s="20" t="s">
        <v>20</v>
      </c>
      <c r="E87" s="20">
        <v>17.707476302548411</v>
      </c>
      <c r="F87" s="20">
        <v>16.961928586694302</v>
      </c>
      <c r="G87" s="20">
        <v>17.03488984386113</v>
      </c>
      <c r="H87" s="20">
        <v>17.735397520873374</v>
      </c>
      <c r="I87" s="20">
        <v>19.620568246461673</v>
      </c>
      <c r="J87" s="20">
        <v>20.730567883026747</v>
      </c>
      <c r="K87" s="20">
        <v>19.599463937054065</v>
      </c>
      <c r="L87" s="20">
        <v>18.109518957339002</v>
      </c>
      <c r="M87" s="55">
        <v>20.068048177454028</v>
      </c>
    </row>
    <row r="88" spans="1:13" x14ac:dyDescent="0.35">
      <c r="A88" s="19" t="str">
        <f>B3&amp;C61&amp;D88</f>
        <v>DISTRIBUCION VOLUMEN X CRITERIO (Consumiciones)T.Carne Fresca IngHOMBRE</v>
      </c>
      <c r="B88" s="19">
        <v>0</v>
      </c>
      <c r="C88" s="19">
        <v>0</v>
      </c>
      <c r="D88" s="20" t="s">
        <v>21</v>
      </c>
      <c r="E88" s="20">
        <v>44.581816781977409</v>
      </c>
      <c r="F88" s="20">
        <v>47.501549087230146</v>
      </c>
      <c r="G88" s="20">
        <v>47.541284616983802</v>
      </c>
      <c r="H88" s="20">
        <v>46.3556424143624</v>
      </c>
      <c r="I88" s="20">
        <v>46.961554224343949</v>
      </c>
      <c r="J88" s="20">
        <v>45.107636074512051</v>
      </c>
      <c r="K88" s="20">
        <v>45.26092805640517</v>
      </c>
      <c r="L88" s="20">
        <v>46.068664296447906</v>
      </c>
      <c r="M88" s="55">
        <v>48.921822271614779</v>
      </c>
    </row>
    <row r="89" spans="1:13" x14ac:dyDescent="0.35">
      <c r="A89" s="19" t="str">
        <f>B3&amp;C61&amp;D89</f>
        <v>DISTRIBUCION VOLUMEN X CRITERIO (Consumiciones)T.Carne Fresca IngMUJER</v>
      </c>
      <c r="B89" s="19">
        <v>0</v>
      </c>
      <c r="C89" s="19">
        <v>0</v>
      </c>
      <c r="D89" s="20" t="s">
        <v>22</v>
      </c>
      <c r="E89" s="20">
        <v>55.418183218022591</v>
      </c>
      <c r="F89" s="20">
        <v>52.498476538695925</v>
      </c>
      <c r="G89" s="20">
        <v>52.458715383016205</v>
      </c>
      <c r="H89" s="20">
        <v>53.644357585637614</v>
      </c>
      <c r="I89" s="20">
        <v>53.03841264445618</v>
      </c>
      <c r="J89" s="20">
        <v>54.892363925487956</v>
      </c>
      <c r="K89" s="20">
        <v>54.739071943594823</v>
      </c>
      <c r="L89" s="20">
        <v>53.931298944576277</v>
      </c>
      <c r="M89" s="55">
        <v>51.078177728385235</v>
      </c>
    </row>
    <row r="90" spans="1:13" x14ac:dyDescent="0.35">
      <c r="A90" s="19" t="str">
        <f>B3&amp;C90&amp;D90</f>
        <v>DISTRIBUCION VOLUMEN X CRITERIO (Consumiciones)Ternera Ing.T.ESPAÑA</v>
      </c>
      <c r="B90" s="19">
        <v>0</v>
      </c>
      <c r="C90" s="19" t="s">
        <v>128</v>
      </c>
      <c r="D90" s="20" t="s">
        <v>36</v>
      </c>
      <c r="E90" s="20">
        <v>100</v>
      </c>
      <c r="F90" s="20">
        <v>100</v>
      </c>
      <c r="G90" s="20">
        <v>100</v>
      </c>
      <c r="H90" s="20">
        <v>100</v>
      </c>
      <c r="I90" s="20">
        <v>100</v>
      </c>
      <c r="J90" s="20">
        <v>100</v>
      </c>
      <c r="K90" s="20">
        <v>100</v>
      </c>
      <c r="L90" s="20">
        <v>100</v>
      </c>
      <c r="M90" s="55">
        <v>100</v>
      </c>
    </row>
    <row r="91" spans="1:13" x14ac:dyDescent="0.35">
      <c r="A91" s="19" t="str">
        <f>B3&amp;C90&amp;D91</f>
        <v>DISTRIBUCION VOLUMEN X CRITERIO (Consumiciones)Ternera Ing.BCN AM</v>
      </c>
      <c r="B91" s="19">
        <v>0</v>
      </c>
      <c r="C91" s="19">
        <v>0</v>
      </c>
      <c r="D91" s="20" t="s">
        <v>1</v>
      </c>
      <c r="E91" s="20">
        <v>7.8220176808076287</v>
      </c>
      <c r="F91" s="20">
        <v>7.1350366628874697</v>
      </c>
      <c r="G91" s="20">
        <v>8.4391859094049462</v>
      </c>
      <c r="H91" s="20">
        <v>7.0395158708568513</v>
      </c>
      <c r="I91" s="20">
        <v>8.0725243507953817</v>
      </c>
      <c r="J91" s="20">
        <v>6.2067736070364417</v>
      </c>
      <c r="K91" s="20">
        <v>6.0404214084568872</v>
      </c>
      <c r="L91" s="20">
        <v>5.8927867579776532</v>
      </c>
      <c r="M91" s="55">
        <v>6.7409827150217776</v>
      </c>
    </row>
    <row r="92" spans="1:13" x14ac:dyDescent="0.35">
      <c r="A92" s="19" t="str">
        <f>B3&amp;C90&amp;D92</f>
        <v>DISTRIBUCION VOLUMEN X CRITERIO (Consumiciones)Ternera Ing.REST.CAT ARAGON</v>
      </c>
      <c r="B92" s="19">
        <v>0</v>
      </c>
      <c r="C92" s="19">
        <v>0</v>
      </c>
      <c r="D92" s="20" t="s">
        <v>2</v>
      </c>
      <c r="E92" s="20">
        <v>7.9504131416615094</v>
      </c>
      <c r="F92" s="20">
        <v>8.9858438080261713</v>
      </c>
      <c r="G92" s="20">
        <v>9.994080849190782</v>
      </c>
      <c r="H92" s="20">
        <v>10.822122730778254</v>
      </c>
      <c r="I92" s="20">
        <v>8.4282510605684422</v>
      </c>
      <c r="J92" s="20">
        <v>10.127753449249925</v>
      </c>
      <c r="K92" s="20">
        <v>10.843292502796372</v>
      </c>
      <c r="L92" s="20">
        <v>9.156197269251992</v>
      </c>
      <c r="M92" s="55">
        <v>10.492322717273925</v>
      </c>
    </row>
    <row r="93" spans="1:13" x14ac:dyDescent="0.35">
      <c r="A93" s="19" t="str">
        <f>B3&amp;C90&amp;D93</f>
        <v>DISTRIBUCION VOLUMEN X CRITERIO (Consumiciones)Ternera Ing.LEVANTE</v>
      </c>
      <c r="B93" s="19">
        <v>0</v>
      </c>
      <c r="C93" s="19">
        <v>0</v>
      </c>
      <c r="D93" s="20" t="s">
        <v>3</v>
      </c>
      <c r="E93" s="20">
        <v>15.911237753069676</v>
      </c>
      <c r="F93" s="20">
        <v>17.146641019610872</v>
      </c>
      <c r="G93" s="20">
        <v>15.3660966499303</v>
      </c>
      <c r="H93" s="20">
        <v>18.091820139374722</v>
      </c>
      <c r="I93" s="20">
        <v>16.449443538898304</v>
      </c>
      <c r="J93" s="20">
        <v>15.550818901115287</v>
      </c>
      <c r="K93" s="20">
        <v>18.307113439871372</v>
      </c>
      <c r="L93" s="20">
        <v>15.302925829946423</v>
      </c>
      <c r="M93" s="55">
        <v>17.62712831899967</v>
      </c>
    </row>
    <row r="94" spans="1:13" x14ac:dyDescent="0.35">
      <c r="A94" s="19" t="str">
        <f>B3&amp;C90&amp;D94</f>
        <v>DISTRIBUCION VOLUMEN X CRITERIO (Consumiciones)Ternera Ing.ANDALUCIA</v>
      </c>
      <c r="B94" s="19">
        <v>0</v>
      </c>
      <c r="C94" s="19">
        <v>0</v>
      </c>
      <c r="D94" s="20" t="s">
        <v>4</v>
      </c>
      <c r="E94" s="20">
        <v>18.09343580350194</v>
      </c>
      <c r="F94" s="20">
        <v>17.438048670904514</v>
      </c>
      <c r="G94" s="20">
        <v>20.059191508092177</v>
      </c>
      <c r="H94" s="20">
        <v>17.901715113964141</v>
      </c>
      <c r="I94" s="20">
        <v>19.666941928705334</v>
      </c>
      <c r="J94" s="20">
        <v>18.891164012515091</v>
      </c>
      <c r="K94" s="20">
        <v>18.068761026577196</v>
      </c>
      <c r="L94" s="20">
        <v>20.07212543519238</v>
      </c>
      <c r="M94" s="55">
        <v>16.23636970310563</v>
      </c>
    </row>
    <row r="95" spans="1:13" x14ac:dyDescent="0.35">
      <c r="A95" s="19" t="str">
        <f>B3&amp;C90&amp;D95</f>
        <v>DISTRIBUCION VOLUMEN X CRITERIO (Consumiciones)Ternera Ing.MDD AM</v>
      </c>
      <c r="B95" s="19">
        <v>0</v>
      </c>
      <c r="C95" s="19">
        <v>0</v>
      </c>
      <c r="D95" s="20" t="s">
        <v>5</v>
      </c>
      <c r="E95" s="20">
        <v>23.807389658241298</v>
      </c>
      <c r="F95" s="20">
        <v>20.785663389412868</v>
      </c>
      <c r="G95" s="20">
        <v>21.923412974816276</v>
      </c>
      <c r="H95" s="20">
        <v>19.203600504737661</v>
      </c>
      <c r="I95" s="20">
        <v>22.045071010409583</v>
      </c>
      <c r="J95" s="20">
        <v>21.599517061993293</v>
      </c>
      <c r="K95" s="20">
        <v>21.786797100004481</v>
      </c>
      <c r="L95" s="20">
        <v>18.997987313187839</v>
      </c>
      <c r="M95" s="55">
        <v>20.958584862138952</v>
      </c>
    </row>
    <row r="96" spans="1:13" x14ac:dyDescent="0.35">
      <c r="A96" s="19" t="str">
        <f>B3&amp;C90&amp;D96</f>
        <v>DISTRIBUCION VOLUMEN X CRITERIO (Consumiciones)Ternera Ing.RTO CENTRO</v>
      </c>
      <c r="B96" s="19">
        <v>0</v>
      </c>
      <c r="C96" s="19">
        <v>0</v>
      </c>
      <c r="D96" s="20" t="s">
        <v>6</v>
      </c>
      <c r="E96" s="20">
        <v>9.9906863662327421</v>
      </c>
      <c r="F96" s="20">
        <v>9.7205617547640699</v>
      </c>
      <c r="G96" s="20">
        <v>9.7529320061114291</v>
      </c>
      <c r="H96" s="20">
        <v>9.3305384990735245</v>
      </c>
      <c r="I96" s="20">
        <v>9.3229453397956945</v>
      </c>
      <c r="J96" s="20">
        <v>10.116031304936349</v>
      </c>
      <c r="K96" s="20">
        <v>8.1393603876416361</v>
      </c>
      <c r="L96" s="20">
        <v>13.02283207087212</v>
      </c>
      <c r="M96" s="55">
        <v>10.991863725312642</v>
      </c>
    </row>
    <row r="97" spans="1:13" x14ac:dyDescent="0.35">
      <c r="A97" s="19" t="str">
        <f>B3&amp;C90&amp;D97</f>
        <v>DISTRIBUCION VOLUMEN X CRITERIO (Consumiciones)Ternera Ing.NORTE-CENTRO</v>
      </c>
      <c r="B97" s="19">
        <v>0</v>
      </c>
      <c r="C97" s="19">
        <v>0</v>
      </c>
      <c r="D97" s="20" t="s">
        <v>7</v>
      </c>
      <c r="E97" s="20">
        <v>9.2600472531609768</v>
      </c>
      <c r="F97" s="20">
        <v>10.651311194027231</v>
      </c>
      <c r="G97" s="20">
        <v>7.834205339865763</v>
      </c>
      <c r="H97" s="20">
        <v>9.3885085066253495</v>
      </c>
      <c r="I97" s="20">
        <v>7.1659614201362274</v>
      </c>
      <c r="J97" s="20">
        <v>9.9706552069263186</v>
      </c>
      <c r="K97" s="20">
        <v>7.9116383035739588</v>
      </c>
      <c r="L97" s="20">
        <v>8.9542450528517374</v>
      </c>
      <c r="M97" s="55">
        <v>7.3853275137269483</v>
      </c>
    </row>
    <row r="98" spans="1:13" x14ac:dyDescent="0.35">
      <c r="A98" s="19" t="str">
        <f>B3&amp;C90&amp;D98</f>
        <v>DISTRIBUCION VOLUMEN X CRITERIO (Consumiciones)Ternera Ing.NOROESTE</v>
      </c>
      <c r="B98" s="19">
        <v>0</v>
      </c>
      <c r="C98" s="19">
        <v>0</v>
      </c>
      <c r="D98" s="20" t="s">
        <v>8</v>
      </c>
      <c r="E98" s="20">
        <v>7.1647702893747747</v>
      </c>
      <c r="F98" s="20">
        <v>8.1369075407258151</v>
      </c>
      <c r="G98" s="20">
        <v>6.6309296365660257</v>
      </c>
      <c r="H98" s="20">
        <v>8.2221914614677907</v>
      </c>
      <c r="I98" s="20">
        <v>8.8488838394196829</v>
      </c>
      <c r="J98" s="20">
        <v>7.5372599290505562</v>
      </c>
      <c r="K98" s="20">
        <v>8.9026057705411006</v>
      </c>
      <c r="L98" s="20">
        <v>8.600909251474091</v>
      </c>
      <c r="M98" s="55">
        <v>9.5674214822767869</v>
      </c>
    </row>
    <row r="99" spans="1:13" x14ac:dyDescent="0.35">
      <c r="A99" s="19" t="str">
        <f>B3&amp;C90&amp;D99</f>
        <v>DISTRIBUCION VOLUMEN X CRITERIO (Consumiciones)Ternera Ing.&lt;2MIL</v>
      </c>
      <c r="B99" s="19">
        <v>0</v>
      </c>
      <c r="C99" s="19">
        <v>0</v>
      </c>
      <c r="D99" s="20" t="s">
        <v>9</v>
      </c>
      <c r="E99" s="21">
        <v>2.2684752239267034</v>
      </c>
      <c r="F99" s="20">
        <v>3.2687079008610254</v>
      </c>
      <c r="G99" s="20">
        <v>2.4946176256853447</v>
      </c>
      <c r="H99" s="20">
        <v>2.4023107621250079</v>
      </c>
      <c r="I99" s="20">
        <v>2.4690456143380937</v>
      </c>
      <c r="J99" s="20">
        <v>3.5115013234910339</v>
      </c>
      <c r="K99" s="20">
        <v>2.5485004769609128</v>
      </c>
      <c r="L99" s="20">
        <v>3.6711906384617765</v>
      </c>
      <c r="M99" s="55">
        <v>2.5305822529681392</v>
      </c>
    </row>
    <row r="100" spans="1:13" x14ac:dyDescent="0.35">
      <c r="A100" s="19" t="str">
        <f>B3&amp;C90&amp;D100</f>
        <v>DISTRIBUCION VOLUMEN X CRITERIO (Consumiciones)Ternera Ing.2-5MIL</v>
      </c>
      <c r="B100" s="19">
        <v>0</v>
      </c>
      <c r="C100" s="19">
        <v>0</v>
      </c>
      <c r="D100" s="20" t="s">
        <v>10</v>
      </c>
      <c r="E100" s="20">
        <v>5.7570292825410805</v>
      </c>
      <c r="F100" s="20">
        <v>8.6897185961045018</v>
      </c>
      <c r="G100" s="20">
        <v>5.4292741594193199</v>
      </c>
      <c r="H100" s="20">
        <v>6.5875511939418647</v>
      </c>
      <c r="I100" s="20">
        <v>6.9195110410662171</v>
      </c>
      <c r="J100" s="20">
        <v>5.0884702852603532</v>
      </c>
      <c r="K100" s="20">
        <v>8.2938143245584115</v>
      </c>
      <c r="L100" s="20">
        <v>6.7836596174398256</v>
      </c>
      <c r="M100" s="55">
        <v>6.0630124091291915</v>
      </c>
    </row>
    <row r="101" spans="1:13" x14ac:dyDescent="0.35">
      <c r="A101" s="19" t="str">
        <f>B3&amp;C90&amp;D101</f>
        <v>DISTRIBUCION VOLUMEN X CRITERIO (Consumiciones)Ternera Ing.5-10MIL</v>
      </c>
      <c r="B101" s="19">
        <v>0</v>
      </c>
      <c r="C101" s="19">
        <v>0</v>
      </c>
      <c r="D101" s="20" t="s">
        <v>11</v>
      </c>
      <c r="E101" s="20">
        <v>7.7171871819587654</v>
      </c>
      <c r="F101" s="20">
        <v>7.2672898246008142</v>
      </c>
      <c r="G101" s="20">
        <v>5.9500755445760127</v>
      </c>
      <c r="H101" s="20">
        <v>5.6683386146223205</v>
      </c>
      <c r="I101" s="20">
        <v>6.0297013137015725</v>
      </c>
      <c r="J101" s="20">
        <v>7.2312796996836806</v>
      </c>
      <c r="K101" s="20">
        <v>7.6040529330581013</v>
      </c>
      <c r="L101" s="20">
        <v>7.3446803500099289</v>
      </c>
      <c r="M101" s="55">
        <v>6.249764276881387</v>
      </c>
    </row>
    <row r="102" spans="1:13" x14ac:dyDescent="0.35">
      <c r="A102" s="19" t="str">
        <f>B3&amp;C90&amp;D102</f>
        <v>DISTRIBUCION VOLUMEN X CRITERIO (Consumiciones)Ternera Ing.10-30MIL</v>
      </c>
      <c r="B102" s="19">
        <v>0</v>
      </c>
      <c r="C102" s="19">
        <v>0</v>
      </c>
      <c r="D102" s="20" t="s">
        <v>12</v>
      </c>
      <c r="E102" s="20">
        <v>13.421204029273708</v>
      </c>
      <c r="F102" s="20">
        <v>18.365140596645059</v>
      </c>
      <c r="G102" s="20">
        <v>18.767459374172333</v>
      </c>
      <c r="H102" s="20">
        <v>18.794786515316627</v>
      </c>
      <c r="I102" s="20">
        <v>17.298572955234835</v>
      </c>
      <c r="J102" s="20">
        <v>16.256778769081642</v>
      </c>
      <c r="K102" s="20">
        <v>14.879241545261898</v>
      </c>
      <c r="L102" s="20">
        <v>15.727046938410986</v>
      </c>
      <c r="M102" s="55">
        <v>15.431397956149533</v>
      </c>
    </row>
    <row r="103" spans="1:13" x14ac:dyDescent="0.35">
      <c r="A103" s="19" t="str">
        <f>B3&amp;C90&amp;D103</f>
        <v>DISTRIBUCION VOLUMEN X CRITERIO (Consumiciones)Ternera Ing.30-100MIL</v>
      </c>
      <c r="B103" s="19">
        <v>0</v>
      </c>
      <c r="C103" s="19">
        <v>0</v>
      </c>
      <c r="D103" s="20" t="s">
        <v>13</v>
      </c>
      <c r="E103" s="20">
        <v>22.442427283514242</v>
      </c>
      <c r="F103" s="20">
        <v>21.599583001337344</v>
      </c>
      <c r="G103" s="20">
        <v>23.234438901262344</v>
      </c>
      <c r="H103" s="20">
        <v>22.965563572948327</v>
      </c>
      <c r="I103" s="20">
        <v>24.167935030962482</v>
      </c>
      <c r="J103" s="20">
        <v>23.190466562852201</v>
      </c>
      <c r="K103" s="20">
        <v>24.169068238793244</v>
      </c>
      <c r="L103" s="20">
        <v>20.71538692581797</v>
      </c>
      <c r="M103" s="55">
        <v>23.19470859329472</v>
      </c>
    </row>
    <row r="104" spans="1:13" x14ac:dyDescent="0.35">
      <c r="A104" s="19" t="str">
        <f>B3&amp;C90&amp;D104</f>
        <v>DISTRIBUCION VOLUMEN X CRITERIO (Consumiciones)Ternera Ing.100-200MIL</v>
      </c>
      <c r="B104" s="19">
        <v>0</v>
      </c>
      <c r="C104" s="19">
        <v>0</v>
      </c>
      <c r="D104" s="20" t="s">
        <v>14</v>
      </c>
      <c r="E104" s="20">
        <v>10.352387890817798</v>
      </c>
      <c r="F104" s="20">
        <v>9.052247685973331</v>
      </c>
      <c r="G104" s="20">
        <v>9.9100062867413836</v>
      </c>
      <c r="H104" s="20">
        <v>9.6974096653734687</v>
      </c>
      <c r="I104" s="20">
        <v>8.1704942482827612</v>
      </c>
      <c r="J104" s="20">
        <v>9.8235369186605066</v>
      </c>
      <c r="K104" s="20">
        <v>7.366343479537325</v>
      </c>
      <c r="L104" s="20">
        <v>8.6434490886031217</v>
      </c>
      <c r="M104" s="55">
        <v>9.6790190597125445</v>
      </c>
    </row>
    <row r="105" spans="1:13" x14ac:dyDescent="0.35">
      <c r="A105" s="19" t="str">
        <f>B3&amp;C90&amp;D105</f>
        <v>DISTRIBUCION VOLUMEN X CRITERIO (Consumiciones)Ternera Ing.200-500MIL</v>
      </c>
      <c r="B105" s="19">
        <v>0</v>
      </c>
      <c r="C105" s="19">
        <v>0</v>
      </c>
      <c r="D105" s="20" t="s">
        <v>15</v>
      </c>
      <c r="E105" s="20">
        <v>14.286799944707681</v>
      </c>
      <c r="F105" s="20">
        <v>12.890980122361729</v>
      </c>
      <c r="G105" s="20">
        <v>13.610738546019041</v>
      </c>
      <c r="H105" s="20">
        <v>14.833985455388918</v>
      </c>
      <c r="I105" s="20">
        <v>18.746217395841203</v>
      </c>
      <c r="J105" s="20">
        <v>15.039346255653156</v>
      </c>
      <c r="K105" s="20">
        <v>15.480120836195249</v>
      </c>
      <c r="L105" s="20">
        <v>19.20521322805228</v>
      </c>
      <c r="M105" s="55">
        <v>17.314380692966296</v>
      </c>
    </row>
    <row r="106" spans="1:13" x14ac:dyDescent="0.35">
      <c r="A106" s="19" t="str">
        <f>B3&amp;C90&amp;D106</f>
        <v>DISTRIBUCION VOLUMEN X CRITERIO (Consumiciones)Ternera Ing.&gt;500MIL</v>
      </c>
      <c r="B106" s="19">
        <v>0</v>
      </c>
      <c r="C106" s="19">
        <v>0</v>
      </c>
      <c r="D106" s="20" t="s">
        <v>16</v>
      </c>
      <c r="E106" s="20">
        <v>23.75450045998198</v>
      </c>
      <c r="F106" s="20">
        <v>18.866353332654715</v>
      </c>
      <c r="G106" s="20">
        <v>20.60342349356198</v>
      </c>
      <c r="H106" s="20">
        <v>19.050062771535657</v>
      </c>
      <c r="I106" s="20">
        <v>16.198541291104899</v>
      </c>
      <c r="J106" s="20">
        <v>19.858581469978404</v>
      </c>
      <c r="K106" s="20">
        <v>19.658856336446306</v>
      </c>
      <c r="L106" s="20">
        <v>17.90938019823518</v>
      </c>
      <c r="M106" s="55">
        <v>19.537136834610848</v>
      </c>
    </row>
    <row r="107" spans="1:13" x14ac:dyDescent="0.35">
      <c r="A107" s="19" t="str">
        <f>B3&amp;C90&amp;D107</f>
        <v>DISTRIBUCION VOLUMEN X CRITERIO (Consumiciones)Ternera Ing.DE 15 A 19 AÑOS</v>
      </c>
      <c r="B107" s="19">
        <v>0</v>
      </c>
      <c r="C107" s="19">
        <v>0</v>
      </c>
      <c r="D107" s="20" t="s">
        <v>39</v>
      </c>
      <c r="E107" s="20">
        <v>2.7960793802166468</v>
      </c>
      <c r="F107" s="20">
        <v>1.8478713060692962</v>
      </c>
      <c r="G107" s="20">
        <v>2.6420704586305086</v>
      </c>
      <c r="H107" s="20">
        <v>2.1389685372709</v>
      </c>
      <c r="I107" s="20">
        <v>4.6283602658347629</v>
      </c>
      <c r="J107" s="20">
        <v>4.3582896710343304</v>
      </c>
      <c r="K107" s="20">
        <v>2.5534758698020177</v>
      </c>
      <c r="L107" s="20">
        <v>6.980421955748831</v>
      </c>
      <c r="M107" s="55">
        <v>4.1640705555489248</v>
      </c>
    </row>
    <row r="108" spans="1:13" x14ac:dyDescent="0.35">
      <c r="A108" s="19" t="str">
        <f>B3&amp;C90&amp;D108</f>
        <v>DISTRIBUCION VOLUMEN X CRITERIO (Consumiciones)Ternera Ing.DE 20 A 24 AÑOS</v>
      </c>
      <c r="B108" s="19">
        <v>0</v>
      </c>
      <c r="C108" s="19">
        <v>0</v>
      </c>
      <c r="D108" s="20" t="s">
        <v>40</v>
      </c>
      <c r="E108" s="20">
        <v>5.5657090264300155</v>
      </c>
      <c r="F108" s="20">
        <v>3.9844243277300602</v>
      </c>
      <c r="G108" s="20">
        <v>5.9076414540375106</v>
      </c>
      <c r="H108" s="20">
        <v>5.0480008508495935</v>
      </c>
      <c r="I108" s="20">
        <v>3.6796615536293209</v>
      </c>
      <c r="J108" s="20">
        <v>4.8956083900441349</v>
      </c>
      <c r="K108" s="20">
        <v>4.5205340133036884</v>
      </c>
      <c r="L108" s="20">
        <v>5.3569340902446054</v>
      </c>
      <c r="M108" s="55">
        <v>2.7722875754586416</v>
      </c>
    </row>
    <row r="109" spans="1:13" x14ac:dyDescent="0.35">
      <c r="A109" s="19" t="str">
        <f>B3&amp;C90&amp;D109</f>
        <v>DISTRIBUCION VOLUMEN X CRITERIO (Consumiciones)Ternera Ing.DE 25 A 34 AÑOS</v>
      </c>
      <c r="B109" s="19">
        <v>0</v>
      </c>
      <c r="C109" s="19">
        <v>0</v>
      </c>
      <c r="D109" s="20" t="s">
        <v>41</v>
      </c>
      <c r="E109" s="20">
        <v>12.884743242968458</v>
      </c>
      <c r="F109" s="20">
        <v>14.076779703257014</v>
      </c>
      <c r="G109" s="20">
        <v>16.357592112071767</v>
      </c>
      <c r="H109" s="20">
        <v>16.263027966335859</v>
      </c>
      <c r="I109" s="20">
        <v>12.576839488048591</v>
      </c>
      <c r="J109" s="20">
        <v>15.895478621963354</v>
      </c>
      <c r="K109" s="20">
        <v>17.100873346070582</v>
      </c>
      <c r="L109" s="20">
        <v>14.892525318243004</v>
      </c>
      <c r="M109" s="55">
        <v>15.169941189871148</v>
      </c>
    </row>
    <row r="110" spans="1:13" x14ac:dyDescent="0.35">
      <c r="A110" s="19" t="str">
        <f>B3&amp;C90&amp;D110</f>
        <v>DISTRIBUCION VOLUMEN X CRITERIO (Consumiciones)Ternera Ing.DE 35 A 49 AÑOS</v>
      </c>
      <c r="B110" s="19">
        <v>0</v>
      </c>
      <c r="C110" s="19">
        <v>0</v>
      </c>
      <c r="D110" s="20" t="s">
        <v>42</v>
      </c>
      <c r="E110" s="20">
        <v>34.471330870921804</v>
      </c>
      <c r="F110" s="20">
        <v>30.762630180453716</v>
      </c>
      <c r="G110" s="20">
        <v>30.715086199990012</v>
      </c>
      <c r="H110" s="20">
        <v>30.929547836506472</v>
      </c>
      <c r="I110" s="20">
        <v>32.067532752584398</v>
      </c>
      <c r="J110" s="20">
        <v>32.385675037783308</v>
      </c>
      <c r="K110" s="20">
        <v>31.159495180545477</v>
      </c>
      <c r="L110" s="20">
        <v>27.678774386489753</v>
      </c>
      <c r="M110" s="55">
        <v>31.893428760763221</v>
      </c>
    </row>
    <row r="111" spans="1:13" x14ac:dyDescent="0.35">
      <c r="A111" s="19" t="str">
        <f>B3&amp;C90&amp;D111</f>
        <v>DISTRIBUCION VOLUMEN X CRITERIO (Consumiciones)Ternera Ing.DE 50 A 59 AÑOS</v>
      </c>
      <c r="B111" s="19">
        <v>0</v>
      </c>
      <c r="C111" s="19">
        <v>0</v>
      </c>
      <c r="D111" s="20" t="s">
        <v>43</v>
      </c>
      <c r="E111" s="20">
        <v>24.665611895160669</v>
      </c>
      <c r="F111" s="20">
        <v>26.476950995636955</v>
      </c>
      <c r="G111" s="20">
        <v>26.654058624099047</v>
      </c>
      <c r="H111" s="20">
        <v>25.599028577750389</v>
      </c>
      <c r="I111" s="20">
        <v>26.623308397831007</v>
      </c>
      <c r="J111" s="20">
        <v>22.581753890891569</v>
      </c>
      <c r="K111" s="20">
        <v>25.379798990470842</v>
      </c>
      <c r="L111" s="20">
        <v>26.226396831589899</v>
      </c>
      <c r="M111" s="55">
        <v>26.846852363380485</v>
      </c>
    </row>
    <row r="112" spans="1:13" x14ac:dyDescent="0.35">
      <c r="A112" s="19" t="str">
        <f>B3&amp;C90&amp;D112</f>
        <v>DISTRIBUCION VOLUMEN X CRITERIO (Consumiciones)Ternera Ing.DE 60 A 75 AÑOS</v>
      </c>
      <c r="B112" s="19">
        <v>0</v>
      </c>
      <c r="C112" s="19">
        <v>0</v>
      </c>
      <c r="D112" s="20" t="s">
        <v>44</v>
      </c>
      <c r="E112" s="21">
        <v>19.616521476403509</v>
      </c>
      <c r="F112" s="20">
        <v>22.85135822922992</v>
      </c>
      <c r="G112" s="20">
        <v>17.723577542289412</v>
      </c>
      <c r="H112" s="20">
        <v>20.021442264884655</v>
      </c>
      <c r="I112" s="21">
        <v>20.424317332153123</v>
      </c>
      <c r="J112" s="20">
        <v>19.883158540747178</v>
      </c>
      <c r="K112" s="20">
        <v>19.285820770618841</v>
      </c>
      <c r="L112" s="20">
        <v>18.864972364223469</v>
      </c>
      <c r="M112" s="55">
        <v>19.153420592833914</v>
      </c>
    </row>
    <row r="113" spans="1:13" x14ac:dyDescent="0.35">
      <c r="A113" s="19" t="str">
        <f>B3&amp;C90&amp;D113</f>
        <v>DISTRIBUCION VOLUMEN X CRITERIO (Consumiciones)Ternera Ing.ALTA Y MEDIA ALTA</v>
      </c>
      <c r="B113" s="19">
        <v>0</v>
      </c>
      <c r="C113" s="19">
        <v>0</v>
      </c>
      <c r="D113" s="20" t="s">
        <v>17</v>
      </c>
      <c r="E113" s="20">
        <v>26.714672942440735</v>
      </c>
      <c r="F113" s="20">
        <v>27.57143910169783</v>
      </c>
      <c r="G113" s="20">
        <v>24.158269421271051</v>
      </c>
      <c r="H113" s="20">
        <v>28.267425447778304</v>
      </c>
      <c r="I113" s="20">
        <v>28.41872753376008</v>
      </c>
      <c r="J113" s="20">
        <v>24.364681286725801</v>
      </c>
      <c r="K113" s="20">
        <v>25.659975799835554</v>
      </c>
      <c r="L113" s="20">
        <v>23.723829832668589</v>
      </c>
      <c r="M113" s="55">
        <v>25.323455708702792</v>
      </c>
    </row>
    <row r="114" spans="1:13" x14ac:dyDescent="0.35">
      <c r="A114" s="19" t="str">
        <f>B3&amp;C90&amp;D114</f>
        <v>DISTRIBUCION VOLUMEN X CRITERIO (Consumiciones)Ternera Ing.MEDIA</v>
      </c>
      <c r="B114" s="19">
        <v>0</v>
      </c>
      <c r="C114" s="19">
        <v>0</v>
      </c>
      <c r="D114" s="20" t="s">
        <v>18</v>
      </c>
      <c r="E114" s="20">
        <v>32.268716562986718</v>
      </c>
      <c r="F114" s="20">
        <v>29.544214845573602</v>
      </c>
      <c r="G114" s="20">
        <v>31.053429761452566</v>
      </c>
      <c r="H114" s="20">
        <v>30.545340075283082</v>
      </c>
      <c r="I114" s="20">
        <v>31.108739299862904</v>
      </c>
      <c r="J114" s="20">
        <v>34.381450764126079</v>
      </c>
      <c r="K114" s="20">
        <v>31.466707396598252</v>
      </c>
      <c r="L114" s="20">
        <v>35.078846032951382</v>
      </c>
      <c r="M114" s="55">
        <v>30.808702840457091</v>
      </c>
    </row>
    <row r="115" spans="1:13" x14ac:dyDescent="0.35">
      <c r="A115" s="19" t="str">
        <f>B3&amp;C90&amp;D115</f>
        <v>DISTRIBUCION VOLUMEN X CRITERIO (Consumiciones)Ternera Ing.MEDIA BAJA</v>
      </c>
      <c r="B115" s="19">
        <v>0</v>
      </c>
      <c r="C115" s="19">
        <v>0</v>
      </c>
      <c r="D115" s="20" t="s">
        <v>19</v>
      </c>
      <c r="E115" s="20">
        <v>23.544781951699733</v>
      </c>
      <c r="F115" s="20">
        <v>27.186269932922187</v>
      </c>
      <c r="G115" s="20">
        <v>25.685268949058543</v>
      </c>
      <c r="H115" s="20">
        <v>22.301238167872835</v>
      </c>
      <c r="I115" s="20">
        <v>19.694737997315741</v>
      </c>
      <c r="J115" s="20">
        <v>21.75434257052644</v>
      </c>
      <c r="K115" s="20">
        <v>21.551133593870752</v>
      </c>
      <c r="L115" s="20">
        <v>24.27666510667639</v>
      </c>
      <c r="M115" s="55">
        <v>27.756305106927741</v>
      </c>
    </row>
    <row r="116" spans="1:13" x14ac:dyDescent="0.35">
      <c r="A116" s="19" t="str">
        <f>B3&amp;C90&amp;D116</f>
        <v>DISTRIBUCION VOLUMEN X CRITERIO (Consumiciones)Ternera Ing.BAJA</v>
      </c>
      <c r="B116" s="19">
        <v>0</v>
      </c>
      <c r="C116" s="19">
        <v>0</v>
      </c>
      <c r="D116" s="20" t="s">
        <v>20</v>
      </c>
      <c r="E116" s="20">
        <v>17.471828542872807</v>
      </c>
      <c r="F116" s="20">
        <v>15.698090160165396</v>
      </c>
      <c r="G116" s="20">
        <v>19.103060144415966</v>
      </c>
      <c r="H116" s="20">
        <v>18.886006998131016</v>
      </c>
      <c r="I116" s="20">
        <v>20.777822155535645</v>
      </c>
      <c r="J116" s="20">
        <v>19.499489531085548</v>
      </c>
      <c r="K116" s="20">
        <v>21.322174063752705</v>
      </c>
      <c r="L116" s="20">
        <v>16.920678984935282</v>
      </c>
      <c r="M116" s="55">
        <v>16.111536343912377</v>
      </c>
    </row>
    <row r="117" spans="1:13" x14ac:dyDescent="0.35">
      <c r="A117" s="19" t="str">
        <f>B3&amp;C90&amp;D117</f>
        <v>DISTRIBUCION VOLUMEN X CRITERIO (Consumiciones)Ternera Ing.HOMBRE</v>
      </c>
      <c r="B117" s="19">
        <v>0</v>
      </c>
      <c r="C117" s="19">
        <v>0</v>
      </c>
      <c r="D117" s="20" t="s">
        <v>21</v>
      </c>
      <c r="E117" s="20">
        <v>46.614228652635859</v>
      </c>
      <c r="F117" s="20">
        <v>49.627425033258099</v>
      </c>
      <c r="G117" s="20">
        <v>46.674087597776733</v>
      </c>
      <c r="H117" s="20">
        <v>46.30421827926358</v>
      </c>
      <c r="I117" s="20">
        <v>45.491711554169051</v>
      </c>
      <c r="J117" s="20">
        <v>45.702848301830521</v>
      </c>
      <c r="K117" s="20">
        <v>47.325131861629202</v>
      </c>
      <c r="L117" s="20">
        <v>47.375075213816785</v>
      </c>
      <c r="M117" s="55">
        <v>48.573648101319691</v>
      </c>
    </row>
    <row r="118" spans="1:13" x14ac:dyDescent="0.35">
      <c r="A118" s="19" t="str">
        <f>B3&amp;C90&amp;D118</f>
        <v>DISTRIBUCION VOLUMEN X CRITERIO (Consumiciones)Ternera Ing.MUJER</v>
      </c>
      <c r="B118" s="19">
        <v>0</v>
      </c>
      <c r="C118" s="19">
        <v>0</v>
      </c>
      <c r="D118" s="20" t="s">
        <v>22</v>
      </c>
      <c r="E118" s="20">
        <v>53.385771347364127</v>
      </c>
      <c r="F118" s="20">
        <v>50.372589007100913</v>
      </c>
      <c r="G118" s="20">
        <v>53.325940678421389</v>
      </c>
      <c r="H118" s="20">
        <v>53.695792409801655</v>
      </c>
      <c r="I118" s="20">
        <v>54.508306436813868</v>
      </c>
      <c r="J118" s="20">
        <v>54.297115850633347</v>
      </c>
      <c r="K118" s="20">
        <v>52.674849846485351</v>
      </c>
      <c r="L118" s="20">
        <v>52.624944743414858</v>
      </c>
      <c r="M118" s="55">
        <v>51.426351898680323</v>
      </c>
    </row>
    <row r="119" spans="1:13" x14ac:dyDescent="0.35">
      <c r="A119" s="19" t="str">
        <f>B3&amp;C119&amp;D119</f>
        <v>DISTRIBUCION VOLUMEN X CRITERIO (Consumiciones)Pollo Ing.T.ESPAÑA</v>
      </c>
      <c r="B119" s="19">
        <v>0</v>
      </c>
      <c r="C119" s="19" t="s">
        <v>129</v>
      </c>
      <c r="D119" s="20" t="s">
        <v>36</v>
      </c>
      <c r="E119" s="20">
        <v>100</v>
      </c>
      <c r="F119" s="20">
        <v>100</v>
      </c>
      <c r="G119" s="20">
        <v>100</v>
      </c>
      <c r="H119" s="20">
        <v>100</v>
      </c>
      <c r="I119" s="20">
        <v>100</v>
      </c>
      <c r="J119" s="20">
        <v>100</v>
      </c>
      <c r="K119" s="20">
        <v>100</v>
      </c>
      <c r="L119" s="20">
        <v>100</v>
      </c>
      <c r="M119" s="55">
        <v>100</v>
      </c>
    </row>
    <row r="120" spans="1:13" x14ac:dyDescent="0.35">
      <c r="A120" s="19" t="str">
        <f>B3&amp;C119&amp;D120</f>
        <v>DISTRIBUCION VOLUMEN X CRITERIO (Consumiciones)Pollo Ing.BCN AM</v>
      </c>
      <c r="B120" s="19">
        <v>0</v>
      </c>
      <c r="C120" s="19">
        <v>0</v>
      </c>
      <c r="D120" s="20" t="s">
        <v>1</v>
      </c>
      <c r="E120" s="20">
        <v>9.788180139495017</v>
      </c>
      <c r="F120" s="21">
        <v>8.9270300124595483</v>
      </c>
      <c r="G120" s="20">
        <v>8.0207491496016239</v>
      </c>
      <c r="H120" s="20">
        <v>9.5399489942865241</v>
      </c>
      <c r="I120" s="20">
        <v>9.5149581686594242</v>
      </c>
      <c r="J120" s="20">
        <v>9.7578497557838997</v>
      </c>
      <c r="K120" s="21">
        <v>7.5523695962641382</v>
      </c>
      <c r="L120" s="20">
        <v>8.9319274302994689</v>
      </c>
      <c r="M120" s="55">
        <v>10.548992329602756</v>
      </c>
    </row>
    <row r="121" spans="1:13" x14ac:dyDescent="0.35">
      <c r="A121" s="19" t="str">
        <f>B3&amp;C119&amp;D121</f>
        <v>DISTRIBUCION VOLUMEN X CRITERIO (Consumiciones)Pollo Ing.REST.CAT ARAGON</v>
      </c>
      <c r="B121" s="19">
        <v>0</v>
      </c>
      <c r="C121" s="19">
        <v>0</v>
      </c>
      <c r="D121" s="20" t="s">
        <v>2</v>
      </c>
      <c r="E121" s="20">
        <v>9.4165755155748787</v>
      </c>
      <c r="F121" s="20">
        <v>10.647832936036506</v>
      </c>
      <c r="G121" s="20">
        <v>11.268634568408556</v>
      </c>
      <c r="H121" s="20">
        <v>11.211350814267648</v>
      </c>
      <c r="I121" s="20">
        <v>13.206651314523709</v>
      </c>
      <c r="J121" s="20">
        <v>11.111915606780528</v>
      </c>
      <c r="K121" s="20">
        <v>12.413157119216558</v>
      </c>
      <c r="L121" s="20">
        <v>11.183594866475188</v>
      </c>
      <c r="M121" s="55">
        <v>12.112611007745802</v>
      </c>
    </row>
    <row r="122" spans="1:13" x14ac:dyDescent="0.35">
      <c r="A122" s="19" t="str">
        <f>B3&amp;C119&amp;D122</f>
        <v>DISTRIBUCION VOLUMEN X CRITERIO (Consumiciones)Pollo Ing.LEVANTE</v>
      </c>
      <c r="B122" s="19">
        <v>0</v>
      </c>
      <c r="C122" s="19">
        <v>0</v>
      </c>
      <c r="D122" s="20" t="s">
        <v>3</v>
      </c>
      <c r="E122" s="20">
        <v>17.020612364851605</v>
      </c>
      <c r="F122" s="20">
        <v>17.487658827445497</v>
      </c>
      <c r="G122" s="20">
        <v>14.661790668827859</v>
      </c>
      <c r="H122" s="20">
        <v>17.109925384959592</v>
      </c>
      <c r="I122" s="20">
        <v>15.445744696179284</v>
      </c>
      <c r="J122" s="20">
        <v>14.379422742620211</v>
      </c>
      <c r="K122" s="20">
        <v>13.987532020039446</v>
      </c>
      <c r="L122" s="20">
        <v>14.042470903563526</v>
      </c>
      <c r="M122" s="55">
        <v>16.308463451094386</v>
      </c>
    </row>
    <row r="123" spans="1:13" x14ac:dyDescent="0.35">
      <c r="A123" s="19" t="str">
        <f>B3&amp;C119&amp;D123</f>
        <v>DISTRIBUCION VOLUMEN X CRITERIO (Consumiciones)Pollo Ing.ANDALUCIA</v>
      </c>
      <c r="B123" s="19">
        <v>0</v>
      </c>
      <c r="C123" s="19">
        <v>0</v>
      </c>
      <c r="D123" s="20" t="s">
        <v>4</v>
      </c>
      <c r="E123" s="20">
        <v>20.547189355625044</v>
      </c>
      <c r="F123" s="20">
        <v>20.961484234041638</v>
      </c>
      <c r="G123" s="20">
        <v>20.530804587204834</v>
      </c>
      <c r="H123" s="20">
        <v>19.838621430571738</v>
      </c>
      <c r="I123" s="20">
        <v>21.586421066281762</v>
      </c>
      <c r="J123" s="20">
        <v>18.256928755856304</v>
      </c>
      <c r="K123" s="20">
        <v>22.548164940040351</v>
      </c>
      <c r="L123" s="20">
        <v>21.075273975203821</v>
      </c>
      <c r="M123" s="55">
        <v>17.736280847004888</v>
      </c>
    </row>
    <row r="124" spans="1:13" x14ac:dyDescent="0.35">
      <c r="A124" s="19" t="str">
        <f>B3&amp;C119&amp;D124</f>
        <v>DISTRIBUCION VOLUMEN X CRITERIO (Consumiciones)Pollo Ing.MDD AM</v>
      </c>
      <c r="B124" s="19">
        <v>0</v>
      </c>
      <c r="C124" s="19">
        <v>0</v>
      </c>
      <c r="D124" s="20" t="s">
        <v>5</v>
      </c>
      <c r="E124" s="20">
        <v>20.279768248411802</v>
      </c>
      <c r="F124" s="20">
        <v>20.01600730470205</v>
      </c>
      <c r="G124" s="20">
        <v>20.929055468042527</v>
      </c>
      <c r="H124" s="20">
        <v>20.848739855912349</v>
      </c>
      <c r="I124" s="20">
        <v>19.155779047799861</v>
      </c>
      <c r="J124" s="20">
        <v>23.070686163213278</v>
      </c>
      <c r="K124" s="20">
        <v>20.774266089361412</v>
      </c>
      <c r="L124" s="20">
        <v>17.116589615825102</v>
      </c>
      <c r="M124" s="55">
        <v>19.121862988495348</v>
      </c>
    </row>
    <row r="125" spans="1:13" x14ac:dyDescent="0.35">
      <c r="A125" s="19" t="str">
        <f>B3&amp;C119&amp;D125</f>
        <v>DISTRIBUCION VOLUMEN X CRITERIO (Consumiciones)Pollo Ing.RTO CENTRO</v>
      </c>
      <c r="B125" s="19">
        <v>0</v>
      </c>
      <c r="C125" s="19">
        <v>0</v>
      </c>
      <c r="D125" s="20" t="s">
        <v>6</v>
      </c>
      <c r="E125" s="20">
        <v>9.2539255976434536</v>
      </c>
      <c r="F125" s="20">
        <v>9.0877673802932772</v>
      </c>
      <c r="G125" s="20">
        <v>10.400077239762878</v>
      </c>
      <c r="H125" s="20">
        <v>9.2716996024583995</v>
      </c>
      <c r="I125" s="20">
        <v>8.692841590124905</v>
      </c>
      <c r="J125" s="20">
        <v>9.1201046346257453</v>
      </c>
      <c r="K125" s="20">
        <v>9.5163511889919068</v>
      </c>
      <c r="L125" s="20">
        <v>10.902574157687397</v>
      </c>
      <c r="M125" s="55">
        <v>9.999670110710845</v>
      </c>
    </row>
    <row r="126" spans="1:13" x14ac:dyDescent="0.35">
      <c r="A126" s="19" t="str">
        <f>B3&amp;C119&amp;D126</f>
        <v>DISTRIBUCION VOLUMEN X CRITERIO (Consumiciones)Pollo Ing.NORTE-CENTRO</v>
      </c>
      <c r="B126" s="19">
        <v>0</v>
      </c>
      <c r="C126" s="19">
        <v>0</v>
      </c>
      <c r="D126" s="20" t="s">
        <v>7</v>
      </c>
      <c r="E126" s="20">
        <v>8.0690924440048821</v>
      </c>
      <c r="F126" s="20">
        <v>6.7419933440708322</v>
      </c>
      <c r="G126" s="20">
        <v>7.5163991811824147</v>
      </c>
      <c r="H126" s="20">
        <v>6.3719709751778169</v>
      </c>
      <c r="I126" s="20">
        <v>5.6499253723120688</v>
      </c>
      <c r="J126" s="20">
        <v>6.4389718811049876</v>
      </c>
      <c r="K126" s="20">
        <v>6.1821358783125158</v>
      </c>
      <c r="L126" s="20">
        <v>7.9595847849072285</v>
      </c>
      <c r="M126" s="55">
        <v>4.8476495859418147</v>
      </c>
    </row>
    <row r="127" spans="1:13" x14ac:dyDescent="0.35">
      <c r="A127" s="19" t="str">
        <f>B3&amp;C119&amp;D127</f>
        <v>DISTRIBUCION VOLUMEN X CRITERIO (Consumiciones)Pollo Ing.NOROESTE</v>
      </c>
      <c r="B127" s="19">
        <v>0</v>
      </c>
      <c r="C127" s="19">
        <v>0</v>
      </c>
      <c r="D127" s="20" t="s">
        <v>8</v>
      </c>
      <c r="E127" s="20">
        <v>5.624657337247541</v>
      </c>
      <c r="F127" s="20">
        <v>6.1302330281933513</v>
      </c>
      <c r="G127" s="20">
        <v>6.6725043566270195</v>
      </c>
      <c r="H127" s="20">
        <v>5.8077469287444794</v>
      </c>
      <c r="I127" s="20">
        <v>6.7477101038515688</v>
      </c>
      <c r="J127" s="20">
        <v>7.8641237813274492</v>
      </c>
      <c r="K127" s="20">
        <v>7.0260440233037889</v>
      </c>
      <c r="L127" s="20">
        <v>8.7880212424473196</v>
      </c>
      <c r="M127" s="55">
        <v>9.324431977771118</v>
      </c>
    </row>
    <row r="128" spans="1:13" x14ac:dyDescent="0.35">
      <c r="A128" s="19" t="str">
        <f>B3&amp;C119&amp;D128</f>
        <v>DISTRIBUCION VOLUMEN X CRITERIO (Consumiciones)Pollo Ing.&lt;2MIL</v>
      </c>
      <c r="B128" s="19">
        <v>0</v>
      </c>
      <c r="C128" s="19">
        <v>0</v>
      </c>
      <c r="D128" s="21" t="s">
        <v>9</v>
      </c>
      <c r="E128" s="21">
        <v>3.4018570252796483</v>
      </c>
      <c r="F128" s="21">
        <v>2.629822774754961</v>
      </c>
      <c r="G128" s="21">
        <v>2.8184913133803624</v>
      </c>
      <c r="H128" s="20">
        <v>2.9839677820886035</v>
      </c>
      <c r="I128" s="21">
        <v>2.1581734057601896</v>
      </c>
      <c r="J128" s="21">
        <v>3.9128879541977737</v>
      </c>
      <c r="K128" s="20">
        <v>3.6804570081381902</v>
      </c>
      <c r="L128" s="20">
        <v>3.660894349405079</v>
      </c>
      <c r="M128" s="55">
        <v>2.8637887125080823</v>
      </c>
    </row>
    <row r="129" spans="1:13" x14ac:dyDescent="0.35">
      <c r="A129" s="19" t="str">
        <f>B3&amp;C119&amp;D129</f>
        <v>DISTRIBUCION VOLUMEN X CRITERIO (Consumiciones)Pollo Ing.2-5MIL</v>
      </c>
      <c r="B129" s="19">
        <v>0</v>
      </c>
      <c r="C129" s="19">
        <v>0</v>
      </c>
      <c r="D129" s="20" t="s">
        <v>10</v>
      </c>
      <c r="E129" s="20">
        <v>5.7369409075168836</v>
      </c>
      <c r="F129" s="20">
        <v>6.7848257818667284</v>
      </c>
      <c r="G129" s="20">
        <v>7.7445779969408495</v>
      </c>
      <c r="H129" s="20">
        <v>7.6106533973412844</v>
      </c>
      <c r="I129" s="20">
        <v>6.9839327986357667</v>
      </c>
      <c r="J129" s="20">
        <v>6.5628262774265682</v>
      </c>
      <c r="K129" s="20">
        <v>9.3383537732641173</v>
      </c>
      <c r="L129" s="20">
        <v>6.3232887417827426</v>
      </c>
      <c r="M129" s="55">
        <v>5.088497985790255</v>
      </c>
    </row>
    <row r="130" spans="1:13" x14ac:dyDescent="0.35">
      <c r="A130" s="19" t="str">
        <f>B3&amp;C119&amp;D130</f>
        <v>DISTRIBUCION VOLUMEN X CRITERIO (Consumiciones)Pollo Ing.5-10MIL</v>
      </c>
      <c r="B130" s="19">
        <v>0</v>
      </c>
      <c r="C130" s="19">
        <v>0</v>
      </c>
      <c r="D130" s="20" t="s">
        <v>11</v>
      </c>
      <c r="E130" s="20">
        <v>5.8957518994811133</v>
      </c>
      <c r="F130" s="20">
        <v>7.0666667137816175</v>
      </c>
      <c r="G130" s="20">
        <v>7.1787710506890701</v>
      </c>
      <c r="H130" s="20">
        <v>6.032736140607545</v>
      </c>
      <c r="I130" s="20">
        <v>6.4090309249341244</v>
      </c>
      <c r="J130" s="20">
        <v>5.732173353907756</v>
      </c>
      <c r="K130" s="20">
        <v>5.3315267608188064</v>
      </c>
      <c r="L130" s="20">
        <v>6.4921739929924698</v>
      </c>
      <c r="M130" s="55">
        <v>5.4208614446134744</v>
      </c>
    </row>
    <row r="131" spans="1:13" x14ac:dyDescent="0.35">
      <c r="A131" s="19" t="str">
        <f>B3&amp;C119&amp;D131</f>
        <v>DISTRIBUCION VOLUMEN X CRITERIO (Consumiciones)Pollo Ing.10-30MIL</v>
      </c>
      <c r="B131" s="19">
        <v>0</v>
      </c>
      <c r="C131" s="19">
        <v>0</v>
      </c>
      <c r="D131" s="20" t="s">
        <v>12</v>
      </c>
      <c r="E131" s="20">
        <v>17.496857807004517</v>
      </c>
      <c r="F131" s="20">
        <v>18.060154956363313</v>
      </c>
      <c r="G131" s="20">
        <v>18.15697554961989</v>
      </c>
      <c r="H131" s="20">
        <v>16.431643075610637</v>
      </c>
      <c r="I131" s="20">
        <v>17.125583863129176</v>
      </c>
      <c r="J131" s="20">
        <v>14.21111191560678</v>
      </c>
      <c r="K131" s="20">
        <v>15.202538934101058</v>
      </c>
      <c r="L131" s="20">
        <v>18.274800677167967</v>
      </c>
      <c r="M131" s="55">
        <v>18.975750309624662</v>
      </c>
    </row>
    <row r="132" spans="1:13" x14ac:dyDescent="0.35">
      <c r="A132" s="19" t="str">
        <f>B3&amp;C119&amp;D132</f>
        <v>DISTRIBUCION VOLUMEN X CRITERIO (Consumiciones)Pollo Ing.30-100MIL</v>
      </c>
      <c r="B132" s="19">
        <v>0</v>
      </c>
      <c r="C132" s="19">
        <v>0</v>
      </c>
      <c r="D132" s="20" t="s">
        <v>13</v>
      </c>
      <c r="E132" s="20">
        <v>22.523193260338246</v>
      </c>
      <c r="F132" s="20">
        <v>23.132406912046044</v>
      </c>
      <c r="G132" s="20">
        <v>21.149978311987766</v>
      </c>
      <c r="H132" s="20">
        <v>22.765450455792561</v>
      </c>
      <c r="I132" s="20">
        <v>22.850777678989914</v>
      </c>
      <c r="J132" s="20">
        <v>24.742169839959242</v>
      </c>
      <c r="K132" s="20">
        <v>23.758456690771425</v>
      </c>
      <c r="L132" s="20">
        <v>21.855925919263509</v>
      </c>
      <c r="M132" s="55">
        <v>24.073963063710107</v>
      </c>
    </row>
    <row r="133" spans="1:13" x14ac:dyDescent="0.35">
      <c r="A133" s="19" t="str">
        <f>B3&amp;C119&amp;D133</f>
        <v>DISTRIBUCION VOLUMEN X CRITERIO (Consumiciones)Pollo Ing.100-200MIL</v>
      </c>
      <c r="B133" s="19">
        <v>0</v>
      </c>
      <c r="C133" s="19">
        <v>0</v>
      </c>
      <c r="D133" s="20" t="s">
        <v>14</v>
      </c>
      <c r="E133" s="20">
        <v>8.4337101825505574</v>
      </c>
      <c r="F133" s="20">
        <v>10.413652782126096</v>
      </c>
      <c r="G133" s="20">
        <v>9.9338230258201481</v>
      </c>
      <c r="H133" s="20">
        <v>9.474504617721248</v>
      </c>
      <c r="I133" s="20">
        <v>9.0436552904292622</v>
      </c>
      <c r="J133" s="20">
        <v>7.6242918131642217</v>
      </c>
      <c r="K133" s="20">
        <v>7.9254206243057608</v>
      </c>
      <c r="L133" s="20">
        <v>8.929116223849185</v>
      </c>
      <c r="M133" s="55">
        <v>7.3551710617345387</v>
      </c>
    </row>
    <row r="134" spans="1:13" x14ac:dyDescent="0.35">
      <c r="A134" s="19" t="str">
        <f>B3&amp;C119&amp;D134</f>
        <v>DISTRIBUCION VOLUMEN X CRITERIO (Consumiciones)Pollo Ing.200-500MIL</v>
      </c>
      <c r="B134" s="19">
        <v>0</v>
      </c>
      <c r="C134" s="19">
        <v>0</v>
      </c>
      <c r="D134" s="20" t="s">
        <v>15</v>
      </c>
      <c r="E134" s="20">
        <v>16.979625712741033</v>
      </c>
      <c r="F134" s="20">
        <v>14.657666297521024</v>
      </c>
      <c r="G134" s="20">
        <v>14.280386046617814</v>
      </c>
      <c r="H134" s="20">
        <v>14.524748932896292</v>
      </c>
      <c r="I134" s="20">
        <v>19.197360358077294</v>
      </c>
      <c r="J134" s="20">
        <v>18.396696224132789</v>
      </c>
      <c r="K134" s="20">
        <v>16.543304694761179</v>
      </c>
      <c r="L134" s="20">
        <v>17.616920404781748</v>
      </c>
      <c r="M134" s="55">
        <v>17.178965881907175</v>
      </c>
    </row>
    <row r="135" spans="1:13" x14ac:dyDescent="0.35">
      <c r="A135" s="19" t="str">
        <f>B3&amp;C119&amp;D135</f>
        <v>DISTRIBUCION VOLUMEN X CRITERIO (Consumiciones)Pollo Ing.&gt;500MIL</v>
      </c>
      <c r="B135" s="19">
        <v>0</v>
      </c>
      <c r="C135" s="19">
        <v>0</v>
      </c>
      <c r="D135" s="20" t="s">
        <v>16</v>
      </c>
      <c r="E135" s="20">
        <v>19.532070225067564</v>
      </c>
      <c r="F135" s="20">
        <v>17.254814382404263</v>
      </c>
      <c r="G135" s="20">
        <v>18.737006217230174</v>
      </c>
      <c r="H135" s="20">
        <v>20.176297591131107</v>
      </c>
      <c r="I135" s="20">
        <v>16.231509411733796</v>
      </c>
      <c r="J135" s="20">
        <v>18.817838636029997</v>
      </c>
      <c r="K135" s="20">
        <v>18.219962369369576</v>
      </c>
      <c r="L135" s="20">
        <v>16.846931657602447</v>
      </c>
      <c r="M135" s="55">
        <v>19.042953470529575</v>
      </c>
    </row>
    <row r="136" spans="1:13" x14ac:dyDescent="0.35">
      <c r="A136" s="19" t="str">
        <f>B3&amp;C119&amp;D136</f>
        <v>DISTRIBUCION VOLUMEN X CRITERIO (Consumiciones)Pollo Ing.DE 15 A 19 AÑOS</v>
      </c>
      <c r="B136" s="19">
        <v>0</v>
      </c>
      <c r="C136" s="19">
        <v>0</v>
      </c>
      <c r="D136" s="20" t="s">
        <v>39</v>
      </c>
      <c r="E136" s="21">
        <v>4.2608437875036138</v>
      </c>
      <c r="F136" s="21">
        <v>3.2066087199880702</v>
      </c>
      <c r="G136" s="20">
        <v>2.5082452495643373</v>
      </c>
      <c r="H136" s="20">
        <v>4.2153262302711632</v>
      </c>
      <c r="I136" s="21">
        <v>4.763197573943283</v>
      </c>
      <c r="J136" s="21">
        <v>2.8352562625005895</v>
      </c>
      <c r="K136" s="21">
        <v>2.5317697730827646</v>
      </c>
      <c r="L136" s="21">
        <v>5.0937092135217732</v>
      </c>
      <c r="M136" s="55">
        <v>2.4628968803783735</v>
      </c>
    </row>
    <row r="137" spans="1:13" x14ac:dyDescent="0.35">
      <c r="A137" s="19" t="str">
        <f>B3&amp;C119&amp;D137</f>
        <v>DISTRIBUCION VOLUMEN X CRITERIO (Consumiciones)Pollo Ing.DE 20 A 24 AÑOS</v>
      </c>
      <c r="B137" s="19">
        <v>0</v>
      </c>
      <c r="C137" s="19">
        <v>0</v>
      </c>
      <c r="D137" s="20" t="s">
        <v>40</v>
      </c>
      <c r="E137" s="20">
        <v>4.9419713446439912</v>
      </c>
      <c r="F137" s="20">
        <v>4.5142578087731335</v>
      </c>
      <c r="G137" s="20">
        <v>4.7630004413700737</v>
      </c>
      <c r="H137" s="20">
        <v>4.3271690633106674</v>
      </c>
      <c r="I137" s="20">
        <v>4.6600910110293023</v>
      </c>
      <c r="J137" s="20">
        <v>4.8286236016444484</v>
      </c>
      <c r="K137" s="20">
        <v>3.7904390995851562</v>
      </c>
      <c r="L137" s="20">
        <v>5.5382236133346918</v>
      </c>
      <c r="M137" s="55">
        <v>2.8477353571569952</v>
      </c>
    </row>
    <row r="138" spans="1:13" x14ac:dyDescent="0.35">
      <c r="A138" s="19" t="str">
        <f>B3&amp;C119&amp;D138</f>
        <v>DISTRIBUCION VOLUMEN X CRITERIO (Consumiciones)Pollo Ing.DE 25 A 34 AÑOS</v>
      </c>
      <c r="B138" s="19">
        <v>0</v>
      </c>
      <c r="C138" s="19">
        <v>0</v>
      </c>
      <c r="D138" s="20" t="s">
        <v>41</v>
      </c>
      <c r="E138" s="20">
        <v>14.983534637933021</v>
      </c>
      <c r="F138" s="20">
        <v>15.772537966994566</v>
      </c>
      <c r="G138" s="20">
        <v>15.564877595902868</v>
      </c>
      <c r="H138" s="20">
        <v>16.653225927007416</v>
      </c>
      <c r="I138" s="20">
        <v>13.159120130659902</v>
      </c>
      <c r="J138" s="20">
        <v>15.542612770180462</v>
      </c>
      <c r="K138" s="20">
        <v>18.394858658445358</v>
      </c>
      <c r="L138" s="20">
        <v>16.182815363797896</v>
      </c>
      <c r="M138" s="55">
        <v>15.200374754232479</v>
      </c>
    </row>
    <row r="139" spans="1:13" x14ac:dyDescent="0.35">
      <c r="A139" s="19" t="str">
        <f>B3&amp;C119&amp;D139</f>
        <v>DISTRIBUCION VOLUMEN X CRITERIO (Consumiciones)Pollo Ing.DE 35 A 49 AÑOS</v>
      </c>
      <c r="B139" s="19">
        <v>0</v>
      </c>
      <c r="C139" s="19">
        <v>0</v>
      </c>
      <c r="D139" s="20" t="s">
        <v>42</v>
      </c>
      <c r="E139" s="20">
        <v>36.248386532911319</v>
      </c>
      <c r="F139" s="20">
        <v>35.240812761178795</v>
      </c>
      <c r="G139" s="20">
        <v>36.962527300261016</v>
      </c>
      <c r="H139" s="20">
        <v>37.926046698431456</v>
      </c>
      <c r="I139" s="20">
        <v>35.593008305243771</v>
      </c>
      <c r="J139" s="20">
        <v>34.596583432363801</v>
      </c>
      <c r="K139" s="20">
        <v>35.473760569446647</v>
      </c>
      <c r="L139" s="20">
        <v>34.07338118280537</v>
      </c>
      <c r="M139" s="55">
        <v>35.779396434556567</v>
      </c>
    </row>
    <row r="140" spans="1:13" x14ac:dyDescent="0.35">
      <c r="A140" s="19" t="str">
        <f>B3&amp;C119&amp;D140</f>
        <v>DISTRIBUCION VOLUMEN X CRITERIO (Consumiciones)Pollo Ing.DE 50 A 59 AÑOS</v>
      </c>
      <c r="B140" s="19">
        <v>0</v>
      </c>
      <c r="C140" s="19">
        <v>0</v>
      </c>
      <c r="D140" s="20" t="s">
        <v>43</v>
      </c>
      <c r="E140" s="20">
        <v>24.551496012802033</v>
      </c>
      <c r="F140" s="20">
        <v>25.263647022323298</v>
      </c>
      <c r="G140" s="20">
        <v>26.015065558675587</v>
      </c>
      <c r="H140" s="20">
        <v>20.750904160483628</v>
      </c>
      <c r="I140" s="20">
        <v>23.75527712256655</v>
      </c>
      <c r="J140" s="20">
        <v>23.049124203134124</v>
      </c>
      <c r="K140" s="20">
        <v>24.139423752635278</v>
      </c>
      <c r="L140" s="20">
        <v>22.780006355944906</v>
      </c>
      <c r="M140" s="55">
        <v>24.661740948309173</v>
      </c>
    </row>
    <row r="141" spans="1:13" x14ac:dyDescent="0.35">
      <c r="A141" s="19" t="str">
        <f>B3&amp;C119&amp;D141</f>
        <v>DISTRIBUCION VOLUMEN X CRITERIO (Consumiciones)Pollo Ing.DE 60 A 75 AÑOS</v>
      </c>
      <c r="B141" s="19">
        <v>0</v>
      </c>
      <c r="C141" s="19">
        <v>0</v>
      </c>
      <c r="D141" s="20" t="s">
        <v>44</v>
      </c>
      <c r="E141" s="20">
        <v>15.013770692768691</v>
      </c>
      <c r="F141" s="20">
        <v>16.002145614881918</v>
      </c>
      <c r="G141" s="20">
        <v>14.186290512826366</v>
      </c>
      <c r="H141" s="20">
        <v>16.127342869415209</v>
      </c>
      <c r="I141" s="20">
        <v>18.06933382604841</v>
      </c>
      <c r="J141" s="20">
        <v>19.147797737389144</v>
      </c>
      <c r="K141" s="20">
        <v>15.669775349670164</v>
      </c>
      <c r="L141" s="20">
        <v>16.331900247642004</v>
      </c>
      <c r="M141" s="55">
        <v>19.047807555784281</v>
      </c>
    </row>
    <row r="142" spans="1:13" x14ac:dyDescent="0.35">
      <c r="A142" s="19" t="str">
        <f>B3&amp;C119&amp;D142</f>
        <v>DISTRIBUCION VOLUMEN X CRITERIO (Consumiciones)Pollo Ing.ALTA Y MEDIA ALTA</v>
      </c>
      <c r="B142" s="19">
        <v>0</v>
      </c>
      <c r="C142" s="19">
        <v>0</v>
      </c>
      <c r="D142" s="20" t="s">
        <v>17</v>
      </c>
      <c r="E142" s="20">
        <v>26.192757206284806</v>
      </c>
      <c r="F142" s="20">
        <v>27.28629188136361</v>
      </c>
      <c r="G142" s="20">
        <v>25.790832439178445</v>
      </c>
      <c r="H142" s="20">
        <v>26.404465939883419</v>
      </c>
      <c r="I142" s="20">
        <v>24.855910504408584</v>
      </c>
      <c r="J142" s="20">
        <v>23.03212572628799</v>
      </c>
      <c r="K142" s="20">
        <v>23.263255729603518</v>
      </c>
      <c r="L142" s="20">
        <v>22.441762155744634</v>
      </c>
      <c r="M142" s="55">
        <v>19.703241020884821</v>
      </c>
    </row>
    <row r="143" spans="1:13" x14ac:dyDescent="0.35">
      <c r="A143" s="19" t="str">
        <f>B3&amp;C119&amp;D143</f>
        <v>DISTRIBUCION VOLUMEN X CRITERIO (Consumiciones)Pollo Ing.MEDIA</v>
      </c>
      <c r="B143" s="19">
        <v>0</v>
      </c>
      <c r="C143" s="19">
        <v>0</v>
      </c>
      <c r="D143" s="20" t="s">
        <v>18</v>
      </c>
      <c r="E143" s="20">
        <v>29.682860388953003</v>
      </c>
      <c r="F143" s="20">
        <v>30.770322386409976</v>
      </c>
      <c r="G143" s="20">
        <v>28.339392659559088</v>
      </c>
      <c r="H143" s="20">
        <v>26.811066585477423</v>
      </c>
      <c r="I143" s="20">
        <v>28.836918372311221</v>
      </c>
      <c r="J143" s="20">
        <v>26.466176750946076</v>
      </c>
      <c r="K143" s="20">
        <v>32.344206923129235</v>
      </c>
      <c r="L143" s="20">
        <v>31.399087382250123</v>
      </c>
      <c r="M143" s="55">
        <v>29.593651799027676</v>
      </c>
    </row>
    <row r="144" spans="1:13" x14ac:dyDescent="0.35">
      <c r="A144" s="19" t="str">
        <f>B3&amp;C119&amp;D144</f>
        <v>DISTRIBUCION VOLUMEN X CRITERIO (Consumiciones)Pollo Ing.MEDIA BAJA</v>
      </c>
      <c r="B144" s="19">
        <v>0</v>
      </c>
      <c r="C144" s="19">
        <v>0</v>
      </c>
      <c r="D144" s="20" t="s">
        <v>19</v>
      </c>
      <c r="E144" s="20">
        <v>22.931274700926306</v>
      </c>
      <c r="F144" s="20">
        <v>21.571069252617885</v>
      </c>
      <c r="G144" s="20">
        <v>26.214300390384221</v>
      </c>
      <c r="H144" s="20">
        <v>24.087503002241341</v>
      </c>
      <c r="I144" s="20">
        <v>22.822647151307319</v>
      </c>
      <c r="J144" s="20">
        <v>24.92310165408</v>
      </c>
      <c r="K144" s="20">
        <v>23.172044522022986</v>
      </c>
      <c r="L144" s="20">
        <v>24.683451957651016</v>
      </c>
      <c r="M144" s="55">
        <v>28.844162184885043</v>
      </c>
    </row>
    <row r="145" spans="1:13" x14ac:dyDescent="0.35">
      <c r="A145" s="19" t="str">
        <f>B3&amp;C119&amp;D145</f>
        <v>DISTRIBUCION VOLUMEN X CRITERIO (Consumiciones)Pollo Ing.BAJA</v>
      </c>
      <c r="B145" s="19">
        <v>0</v>
      </c>
      <c r="C145" s="19">
        <v>0</v>
      </c>
      <c r="D145" s="20" t="s">
        <v>20</v>
      </c>
      <c r="E145" s="20">
        <v>21.193107703835889</v>
      </c>
      <c r="F145" s="20">
        <v>20.372323546851227</v>
      </c>
      <c r="G145" s="20">
        <v>19.65548402316432</v>
      </c>
      <c r="H145" s="20">
        <v>22.696974438344178</v>
      </c>
      <c r="I145" s="20">
        <v>23.484549398783074</v>
      </c>
      <c r="J145" s="20">
        <v>25.578595868685937</v>
      </c>
      <c r="K145" s="20">
        <v>21.220501892866046</v>
      </c>
      <c r="L145" s="20">
        <v>21.475748472474564</v>
      </c>
      <c r="M145" s="55">
        <v>21.858916718977682</v>
      </c>
    </row>
    <row r="146" spans="1:13" x14ac:dyDescent="0.35">
      <c r="A146" s="19" t="str">
        <f>B3&amp;C119&amp;D146</f>
        <v>DISTRIBUCION VOLUMEN X CRITERIO (Consumiciones)Pollo Ing.HOMBRE</v>
      </c>
      <c r="B146" s="19">
        <v>0</v>
      </c>
      <c r="C146" s="19">
        <v>0</v>
      </c>
      <c r="D146" s="20" t="s">
        <v>21</v>
      </c>
      <c r="E146" s="20">
        <v>38.555332331348247</v>
      </c>
      <c r="F146" s="20">
        <v>40.748421001301082</v>
      </c>
      <c r="G146" s="20">
        <v>41.765318585485012</v>
      </c>
      <c r="H146" s="20">
        <v>41.030837627825726</v>
      </c>
      <c r="I146" s="20">
        <v>42.41273306849898</v>
      </c>
      <c r="J146" s="20">
        <v>39.951369343888018</v>
      </c>
      <c r="K146" s="20">
        <v>39.44124407770952</v>
      </c>
      <c r="L146" s="20">
        <v>39.91216603806771</v>
      </c>
      <c r="M146" s="55">
        <v>44.210669185135757</v>
      </c>
    </row>
    <row r="147" spans="1:13" x14ac:dyDescent="0.35">
      <c r="A147" s="19" t="str">
        <f>B3&amp;C119&amp;D147</f>
        <v>DISTRIBUCION VOLUMEN X CRITERIO (Consumiciones)Pollo Ing.MUJER</v>
      </c>
      <c r="B147" s="19">
        <v>0</v>
      </c>
      <c r="C147" s="19">
        <v>0</v>
      </c>
      <c r="D147" s="20" t="s">
        <v>22</v>
      </c>
      <c r="E147" s="20">
        <v>61.444667668651753</v>
      </c>
      <c r="F147" s="20">
        <v>59.251586065941616</v>
      </c>
      <c r="G147" s="20">
        <v>58.234690926801058</v>
      </c>
      <c r="H147" s="20">
        <v>58.969172338120643</v>
      </c>
      <c r="I147" s="20">
        <v>57.587283882707816</v>
      </c>
      <c r="J147" s="20">
        <v>60.048630656111982</v>
      </c>
      <c r="K147" s="20">
        <v>60.558774057534059</v>
      </c>
      <c r="L147" s="20">
        <v>60.08788393005262</v>
      </c>
      <c r="M147" s="55">
        <v>55.78928368782293</v>
      </c>
    </row>
    <row r="148" spans="1:13" x14ac:dyDescent="0.35">
      <c r="A148" s="19" t="str">
        <f>B3&amp;C148&amp;D148</f>
        <v>DISTRIBUCION VOLUMEN X CRITERIO (Consumiciones)Porcino Ing.T.ESPAÑA</v>
      </c>
      <c r="B148" s="19">
        <v>0</v>
      </c>
      <c r="C148" s="19" t="s">
        <v>130</v>
      </c>
      <c r="D148" s="20" t="s">
        <v>36</v>
      </c>
      <c r="E148" s="20">
        <v>100</v>
      </c>
      <c r="F148" s="20">
        <v>100</v>
      </c>
      <c r="G148" s="20">
        <v>100</v>
      </c>
      <c r="H148" s="20">
        <v>100</v>
      </c>
      <c r="I148" s="20">
        <v>100</v>
      </c>
      <c r="J148" s="20">
        <v>100</v>
      </c>
      <c r="K148" s="20">
        <v>100</v>
      </c>
      <c r="L148" s="20">
        <v>100</v>
      </c>
      <c r="M148" s="55">
        <v>100</v>
      </c>
    </row>
    <row r="149" spans="1:13" x14ac:dyDescent="0.35">
      <c r="A149" s="19" t="str">
        <f>B3&amp;C148&amp;D149</f>
        <v>DISTRIBUCION VOLUMEN X CRITERIO (Consumiciones)Porcino Ing.BCN AM</v>
      </c>
      <c r="B149" s="19">
        <v>0</v>
      </c>
      <c r="C149" s="19">
        <v>0</v>
      </c>
      <c r="D149" s="20" t="s">
        <v>1</v>
      </c>
      <c r="E149" s="20">
        <v>10.044250602852314</v>
      </c>
      <c r="F149" s="20">
        <v>7.2829346292626331</v>
      </c>
      <c r="G149" s="20">
        <v>7.6637786573860058</v>
      </c>
      <c r="H149" s="20">
        <v>7.7311938789840609</v>
      </c>
      <c r="I149" s="20">
        <v>6.8758299481261984</v>
      </c>
      <c r="J149" s="20">
        <v>7.1390054911667722</v>
      </c>
      <c r="K149" s="20">
        <v>7.7207523709117085</v>
      </c>
      <c r="L149" s="20">
        <v>6.9864639997096285</v>
      </c>
      <c r="M149" s="55">
        <v>10.721251965291824</v>
      </c>
    </row>
    <row r="150" spans="1:13" x14ac:dyDescent="0.35">
      <c r="A150" s="19" t="str">
        <f>B3&amp;C148&amp;D150</f>
        <v>DISTRIBUCION VOLUMEN X CRITERIO (Consumiciones)Porcino Ing.REST.CAT ARAGON</v>
      </c>
      <c r="B150" s="19">
        <v>0</v>
      </c>
      <c r="C150" s="19">
        <v>0</v>
      </c>
      <c r="D150" s="20" t="s">
        <v>2</v>
      </c>
      <c r="E150" s="20">
        <v>8.8210513542108675</v>
      </c>
      <c r="F150" s="20">
        <v>9.1010243625182294</v>
      </c>
      <c r="G150" s="20">
        <v>9.9618997685084398</v>
      </c>
      <c r="H150" s="20">
        <v>9.9161381459064053</v>
      </c>
      <c r="I150" s="20">
        <v>8.1930516579338128</v>
      </c>
      <c r="J150" s="20">
        <v>10.692035294932399</v>
      </c>
      <c r="K150" s="20">
        <v>13.949659975786094</v>
      </c>
      <c r="L150" s="20">
        <v>8.9763696849939478</v>
      </c>
      <c r="M150" s="55">
        <v>8.9582544431760489</v>
      </c>
    </row>
    <row r="151" spans="1:13" x14ac:dyDescent="0.35">
      <c r="A151" s="19" t="str">
        <f>B3&amp;C148&amp;D151</f>
        <v>DISTRIBUCION VOLUMEN X CRITERIO (Consumiciones)Porcino Ing.LEVANTE</v>
      </c>
      <c r="B151" s="19">
        <v>0</v>
      </c>
      <c r="C151" s="19">
        <v>0</v>
      </c>
      <c r="D151" s="20" t="s">
        <v>3</v>
      </c>
      <c r="E151" s="20">
        <v>15.811085488102858</v>
      </c>
      <c r="F151" s="20">
        <v>16.466136559835046</v>
      </c>
      <c r="G151" s="20">
        <v>16.493665245974835</v>
      </c>
      <c r="H151" s="20">
        <v>12.93703956710422</v>
      </c>
      <c r="I151" s="20">
        <v>14.19990980476811</v>
      </c>
      <c r="J151" s="20">
        <v>13.513700271207341</v>
      </c>
      <c r="K151" s="20">
        <v>15.043717113900328</v>
      </c>
      <c r="L151" s="20">
        <v>12.535982142124116</v>
      </c>
      <c r="M151" s="55">
        <v>12.797671884309242</v>
      </c>
    </row>
    <row r="152" spans="1:13" x14ac:dyDescent="0.35">
      <c r="A152" s="19" t="str">
        <f>B3&amp;C148&amp;D152</f>
        <v>DISTRIBUCION VOLUMEN X CRITERIO (Consumiciones)Porcino Ing.ANDALUCIA</v>
      </c>
      <c r="B152" s="19">
        <v>0</v>
      </c>
      <c r="C152" s="19">
        <v>0</v>
      </c>
      <c r="D152" s="20" t="s">
        <v>4</v>
      </c>
      <c r="E152" s="20">
        <v>31.841325647273568</v>
      </c>
      <c r="F152" s="20">
        <v>30.45180043178911</v>
      </c>
      <c r="G152" s="20">
        <v>28.941243384797517</v>
      </c>
      <c r="H152" s="20">
        <v>31.343592819977566</v>
      </c>
      <c r="I152" s="20">
        <v>31.604713239574927</v>
      </c>
      <c r="J152" s="20">
        <v>32.241476181114678</v>
      </c>
      <c r="K152" s="20">
        <v>29.607745097960969</v>
      </c>
      <c r="L152" s="20">
        <v>31.085291147587167</v>
      </c>
      <c r="M152" s="55">
        <v>28.655541663197969</v>
      </c>
    </row>
    <row r="153" spans="1:13" x14ac:dyDescent="0.35">
      <c r="A153" s="19" t="str">
        <f>B3&amp;C148&amp;D153</f>
        <v>DISTRIBUCION VOLUMEN X CRITERIO (Consumiciones)Porcino Ing.MDD AM</v>
      </c>
      <c r="B153" s="19">
        <v>0</v>
      </c>
      <c r="C153" s="19">
        <v>0</v>
      </c>
      <c r="D153" s="20" t="s">
        <v>5</v>
      </c>
      <c r="E153" s="20">
        <v>10.642012960008024</v>
      </c>
      <c r="F153" s="20">
        <v>13.225290244338241</v>
      </c>
      <c r="G153" s="20">
        <v>12.657386007312502</v>
      </c>
      <c r="H153" s="20">
        <v>12.254697304110673</v>
      </c>
      <c r="I153" s="20">
        <v>12.144158839036526</v>
      </c>
      <c r="J153" s="20">
        <v>11.902050921747524</v>
      </c>
      <c r="K153" s="20">
        <v>11.540188779081229</v>
      </c>
      <c r="L153" s="20">
        <v>12.528889201922158</v>
      </c>
      <c r="M153" s="55">
        <v>10.972680787568143</v>
      </c>
    </row>
    <row r="154" spans="1:13" x14ac:dyDescent="0.35">
      <c r="A154" s="19" t="str">
        <f>B3&amp;C148&amp;D154</f>
        <v>DISTRIBUCION VOLUMEN X CRITERIO (Consumiciones)Porcino Ing.RTO CENTRO</v>
      </c>
      <c r="B154" s="19">
        <v>0</v>
      </c>
      <c r="C154" s="19">
        <v>0</v>
      </c>
      <c r="D154" s="20" t="s">
        <v>6</v>
      </c>
      <c r="E154" s="20">
        <v>6.667782552655563</v>
      </c>
      <c r="F154" s="20">
        <v>8.071099688616016</v>
      </c>
      <c r="G154" s="20">
        <v>9.156362868346239</v>
      </c>
      <c r="H154" s="20">
        <v>9.3231582250718237</v>
      </c>
      <c r="I154" s="20">
        <v>10.218446387130712</v>
      </c>
      <c r="J154" s="20">
        <v>9.2816649651049552</v>
      </c>
      <c r="K154" s="20">
        <v>7.2366717770724485</v>
      </c>
      <c r="L154" s="20">
        <v>7.8155926288730848</v>
      </c>
      <c r="M154" s="55">
        <v>8.3512212542393058</v>
      </c>
    </row>
    <row r="155" spans="1:13" x14ac:dyDescent="0.35">
      <c r="A155" s="19" t="str">
        <f>B3&amp;C148&amp;D155</f>
        <v>DISTRIBUCION VOLUMEN X CRITERIO (Consumiciones)Porcino Ing.NORTE-CENTRO</v>
      </c>
      <c r="B155" s="19">
        <v>0</v>
      </c>
      <c r="C155" s="19">
        <v>0</v>
      </c>
      <c r="D155" s="20" t="s">
        <v>7</v>
      </c>
      <c r="E155" s="20">
        <v>8.1965646161190691</v>
      </c>
      <c r="F155" s="20">
        <v>8.1460043062831087</v>
      </c>
      <c r="G155" s="20">
        <v>10.058726046088958</v>
      </c>
      <c r="H155" s="20">
        <v>9.1075317242491334</v>
      </c>
      <c r="I155" s="20">
        <v>6.3905707503481404</v>
      </c>
      <c r="J155" s="20">
        <v>6.1453567471203767</v>
      </c>
      <c r="K155" s="20">
        <v>6.7229463072197184</v>
      </c>
      <c r="L155" s="20">
        <v>8.4081394027411633</v>
      </c>
      <c r="M155" s="55">
        <v>5.5041815161424337</v>
      </c>
    </row>
    <row r="156" spans="1:13" x14ac:dyDescent="0.35">
      <c r="A156" s="19" t="str">
        <f>B3&amp;C148&amp;D156</f>
        <v>DISTRIBUCION VOLUMEN X CRITERIO (Consumiciones)Porcino Ing.NOROESTE</v>
      </c>
      <c r="B156" s="19">
        <v>0</v>
      </c>
      <c r="C156" s="19">
        <v>0</v>
      </c>
      <c r="D156" s="20" t="s">
        <v>8</v>
      </c>
      <c r="E156" s="20">
        <v>7.9759288855480195</v>
      </c>
      <c r="F156" s="20">
        <v>7.2557194506718323</v>
      </c>
      <c r="G156" s="20">
        <v>5.0669454322796872</v>
      </c>
      <c r="H156" s="20">
        <v>7.3866505018490995</v>
      </c>
      <c r="I156" s="20">
        <v>10.373321297041297</v>
      </c>
      <c r="J156" s="20">
        <v>9.0847115238546294</v>
      </c>
      <c r="K156" s="20">
        <v>8.1783225684936696</v>
      </c>
      <c r="L156" s="20">
        <v>11.663284755082913</v>
      </c>
      <c r="M156" s="55">
        <v>14.039192531268185</v>
      </c>
    </row>
    <row r="157" spans="1:13" x14ac:dyDescent="0.35">
      <c r="A157" s="19" t="str">
        <f>B3&amp;C148&amp;D157</f>
        <v>DISTRIBUCION VOLUMEN X CRITERIO (Consumiciones)Porcino Ing.&lt;2MIL</v>
      </c>
      <c r="B157" s="19">
        <v>0</v>
      </c>
      <c r="C157" s="19">
        <v>0</v>
      </c>
      <c r="D157" s="21" t="s">
        <v>9</v>
      </c>
      <c r="E157" s="21">
        <v>2.0320939063355214</v>
      </c>
      <c r="F157" s="20">
        <v>2.992203446933511</v>
      </c>
      <c r="G157" s="21">
        <v>2.5725613489686627</v>
      </c>
      <c r="H157" s="21">
        <v>2.7396830089100104</v>
      </c>
      <c r="I157" s="21">
        <v>2.2987009039147579</v>
      </c>
      <c r="J157" s="21">
        <v>2.5851613951763519</v>
      </c>
      <c r="K157" s="21">
        <v>1.9462930537055496</v>
      </c>
      <c r="L157" s="21">
        <v>3.351471498824901</v>
      </c>
      <c r="M157" s="55">
        <v>2.8546824023157766</v>
      </c>
    </row>
    <row r="158" spans="1:13" x14ac:dyDescent="0.35">
      <c r="A158" s="19" t="str">
        <f>B3&amp;C148&amp;D158</f>
        <v>DISTRIBUCION VOLUMEN X CRITERIO (Consumiciones)Porcino Ing.2-5MIL</v>
      </c>
      <c r="B158" s="19">
        <v>0</v>
      </c>
      <c r="C158" s="19">
        <v>0</v>
      </c>
      <c r="D158" s="21" t="s">
        <v>10</v>
      </c>
      <c r="E158" s="21">
        <v>8.0969080618092697</v>
      </c>
      <c r="F158" s="20">
        <v>4.5942369434095918</v>
      </c>
      <c r="G158" s="20">
        <v>4.3854153833042613</v>
      </c>
      <c r="H158" s="20">
        <v>10.015168603612898</v>
      </c>
      <c r="I158" s="20">
        <v>9.3739319618578829</v>
      </c>
      <c r="J158" s="20">
        <v>11.095202098617603</v>
      </c>
      <c r="K158" s="20">
        <v>7.0770507398649167</v>
      </c>
      <c r="L158" s="21">
        <v>8.3546301581533378</v>
      </c>
      <c r="M158" s="55">
        <v>6.4492083168796883</v>
      </c>
    </row>
    <row r="159" spans="1:13" x14ac:dyDescent="0.35">
      <c r="A159" s="19" t="str">
        <f>B3&amp;C148&amp;D159</f>
        <v>DISTRIBUCION VOLUMEN X CRITERIO (Consumiciones)Porcino Ing.5-10MIL</v>
      </c>
      <c r="B159" s="19">
        <v>0</v>
      </c>
      <c r="C159" s="19">
        <v>0</v>
      </c>
      <c r="D159" s="20" t="s">
        <v>11</v>
      </c>
      <c r="E159" s="20">
        <v>9.9209265912751921</v>
      </c>
      <c r="F159" s="20">
        <v>9.1250929501853335</v>
      </c>
      <c r="G159" s="20">
        <v>9.1255084430965212</v>
      </c>
      <c r="H159" s="20">
        <v>7.8861611361260273</v>
      </c>
      <c r="I159" s="20">
        <v>9.9047986249075048</v>
      </c>
      <c r="J159" s="20">
        <v>8.4639714785491531</v>
      </c>
      <c r="K159" s="20">
        <v>14.696260731253577</v>
      </c>
      <c r="L159" s="20">
        <v>9.1134883395347064</v>
      </c>
      <c r="M159" s="55">
        <v>10.84678939882388</v>
      </c>
    </row>
    <row r="160" spans="1:13" x14ac:dyDescent="0.35">
      <c r="A160" s="19" t="str">
        <f>B3&amp;C148&amp;D160</f>
        <v>DISTRIBUCION VOLUMEN X CRITERIO (Consumiciones)Porcino Ing.10-30MIL</v>
      </c>
      <c r="B160" s="19">
        <v>0</v>
      </c>
      <c r="C160" s="19">
        <v>0</v>
      </c>
      <c r="D160" s="20" t="s">
        <v>12</v>
      </c>
      <c r="E160" s="20">
        <v>20.730444642293584</v>
      </c>
      <c r="F160" s="20">
        <v>23.109976047492108</v>
      </c>
      <c r="G160" s="20">
        <v>23.897247019743016</v>
      </c>
      <c r="H160" s="20">
        <v>20.383631951897385</v>
      </c>
      <c r="I160" s="20">
        <v>23.108391658172387</v>
      </c>
      <c r="J160" s="20">
        <v>20.705823250556268</v>
      </c>
      <c r="K160" s="20">
        <v>20.722981422970012</v>
      </c>
      <c r="L160" s="20">
        <v>21.785286351264524</v>
      </c>
      <c r="M160" s="55">
        <v>21.916985836057041</v>
      </c>
    </row>
    <row r="161" spans="1:13" x14ac:dyDescent="0.35">
      <c r="A161" s="19" t="str">
        <f>B3&amp;C148&amp;D161</f>
        <v>DISTRIBUCION VOLUMEN X CRITERIO (Consumiciones)Porcino Ing.30-100MIL</v>
      </c>
      <c r="B161" s="19">
        <v>0</v>
      </c>
      <c r="C161" s="19">
        <v>0</v>
      </c>
      <c r="D161" s="20" t="s">
        <v>13</v>
      </c>
      <c r="E161" s="20">
        <v>20.063173613460748</v>
      </c>
      <c r="F161" s="20">
        <v>21.634021764680604</v>
      </c>
      <c r="G161" s="20">
        <v>20.565510073449243</v>
      </c>
      <c r="H161" s="20">
        <v>19.811910615551863</v>
      </c>
      <c r="I161" s="20">
        <v>18.021630694391696</v>
      </c>
      <c r="J161" s="20">
        <v>17.306013587175066</v>
      </c>
      <c r="K161" s="20">
        <v>18.467893829125163</v>
      </c>
      <c r="L161" s="20">
        <v>20.554428971862869</v>
      </c>
      <c r="M161" s="55">
        <v>22.414816921115641</v>
      </c>
    </row>
    <row r="162" spans="1:13" x14ac:dyDescent="0.35">
      <c r="A162" s="19" t="str">
        <f>B3&amp;C148&amp;D162</f>
        <v>DISTRIBUCION VOLUMEN X CRITERIO (Consumiciones)Porcino Ing.100-200MIL</v>
      </c>
      <c r="B162" s="19">
        <v>0</v>
      </c>
      <c r="C162" s="19">
        <v>0</v>
      </c>
      <c r="D162" s="20" t="s">
        <v>14</v>
      </c>
      <c r="E162" s="20">
        <v>9.7633865236647193</v>
      </c>
      <c r="F162" s="20">
        <v>11.44423686740498</v>
      </c>
      <c r="G162" s="20">
        <v>9.6978400605453725</v>
      </c>
      <c r="H162" s="20">
        <v>10.458345831158855</v>
      </c>
      <c r="I162" s="20">
        <v>9.6053092822976076</v>
      </c>
      <c r="J162" s="20">
        <v>13.662984386588867</v>
      </c>
      <c r="K162" s="20">
        <v>9.6194350514246221</v>
      </c>
      <c r="L162" s="20">
        <v>9.2388689666258053</v>
      </c>
      <c r="M162" s="55">
        <v>8.397980912915747</v>
      </c>
    </row>
    <row r="163" spans="1:13" x14ac:dyDescent="0.35">
      <c r="A163" s="19" t="str">
        <f>B3&amp;C148&amp;D163</f>
        <v>DISTRIBUCION VOLUMEN X CRITERIO (Consumiciones)Porcino Ing.200-500MIL</v>
      </c>
      <c r="B163" s="19">
        <v>0</v>
      </c>
      <c r="C163" s="19">
        <v>0</v>
      </c>
      <c r="D163" s="20" t="s">
        <v>15</v>
      </c>
      <c r="E163" s="20">
        <v>10.014477725328561</v>
      </c>
      <c r="F163" s="20">
        <v>10.780890727064261</v>
      </c>
      <c r="G163" s="20">
        <v>12.008687186261312</v>
      </c>
      <c r="H163" s="20">
        <v>12.948981131028647</v>
      </c>
      <c r="I163" s="20">
        <v>10.213319034464659</v>
      </c>
      <c r="J163" s="20">
        <v>9.4890232514498649</v>
      </c>
      <c r="K163" s="20">
        <v>11.05882566546342</v>
      </c>
      <c r="L163" s="20">
        <v>9.6716247391729482</v>
      </c>
      <c r="M163" s="55">
        <v>8.9051394099072247</v>
      </c>
    </row>
    <row r="164" spans="1:13" x14ac:dyDescent="0.35">
      <c r="A164" s="19" t="str">
        <f>B3&amp;C148&amp;D164</f>
        <v>DISTRIBUCION VOLUMEN X CRITERIO (Consumiciones)Porcino Ing.&gt;500MIL</v>
      </c>
      <c r="B164" s="19">
        <v>0</v>
      </c>
      <c r="C164" s="19">
        <v>0</v>
      </c>
      <c r="D164" s="20" t="s">
        <v>16</v>
      </c>
      <c r="E164" s="20">
        <v>19.378599680360814</v>
      </c>
      <c r="F164" s="20">
        <v>16.319350926143834</v>
      </c>
      <c r="G164" s="20">
        <v>17.747232337305157</v>
      </c>
      <c r="H164" s="20">
        <v>15.756115554461333</v>
      </c>
      <c r="I164" s="20">
        <v>17.473923611872682</v>
      </c>
      <c r="J164" s="20">
        <v>16.691817759389494</v>
      </c>
      <c r="K164" s="20">
        <v>16.41126209996975</v>
      </c>
      <c r="L164" s="20">
        <v>17.930222579617876</v>
      </c>
      <c r="M164" s="55">
        <v>18.214406689002097</v>
      </c>
    </row>
    <row r="165" spans="1:13" x14ac:dyDescent="0.35">
      <c r="A165" s="19" t="str">
        <f>B3&amp;C148&amp;D165</f>
        <v>DISTRIBUCION VOLUMEN X CRITERIO (Consumiciones)Porcino Ing.DE 15 A 19 AÑOS</v>
      </c>
      <c r="B165" s="19">
        <v>0</v>
      </c>
      <c r="C165" s="19">
        <v>0</v>
      </c>
      <c r="D165" s="21" t="s">
        <v>39</v>
      </c>
      <c r="E165" s="21">
        <v>2.0564273136867173</v>
      </c>
      <c r="F165" s="20">
        <v>0.38638561174660946</v>
      </c>
      <c r="G165" s="20">
        <v>1.602083331403465</v>
      </c>
      <c r="H165" s="20">
        <v>0.93633260918187056</v>
      </c>
      <c r="I165" s="20">
        <v>3.0434599414269701</v>
      </c>
      <c r="J165" s="21">
        <v>4.5900474277748495</v>
      </c>
      <c r="K165" s="21">
        <v>1.6304717721243194</v>
      </c>
      <c r="L165" s="21">
        <v>2.0672314804692444</v>
      </c>
      <c r="M165" s="55">
        <v>2.8832894975951806</v>
      </c>
    </row>
    <row r="166" spans="1:13" x14ac:dyDescent="0.35">
      <c r="A166" s="19" t="str">
        <f>B3&amp;C148&amp;D166</f>
        <v>DISTRIBUCION VOLUMEN X CRITERIO (Consumiciones)Porcino Ing.DE 20 A 24 AÑOS</v>
      </c>
      <c r="B166" s="19">
        <v>0</v>
      </c>
      <c r="C166" s="19">
        <v>0</v>
      </c>
      <c r="D166" s="20" t="s">
        <v>40</v>
      </c>
      <c r="E166" s="20">
        <v>2.6951427568605921</v>
      </c>
      <c r="F166" s="20">
        <v>2.8332819496094954</v>
      </c>
      <c r="G166" s="20">
        <v>2.5399116830520199</v>
      </c>
      <c r="H166" s="20">
        <v>3.4636842087012605</v>
      </c>
      <c r="I166" s="20">
        <v>1.7876221666326124</v>
      </c>
      <c r="J166" s="20">
        <v>2.2950404688714738</v>
      </c>
      <c r="K166" s="20">
        <v>1.0326684219221245</v>
      </c>
      <c r="L166" s="20">
        <v>0.82088954068945186</v>
      </c>
      <c r="M166" s="55">
        <v>1.2018851773246404</v>
      </c>
    </row>
    <row r="167" spans="1:13" x14ac:dyDescent="0.35">
      <c r="A167" s="19" t="str">
        <f>B3&amp;C148&amp;D167</f>
        <v>DISTRIBUCION VOLUMEN X CRITERIO (Consumiciones)Porcino Ing.DE 25 A 34 AÑOS</v>
      </c>
      <c r="B167" s="19">
        <v>0</v>
      </c>
      <c r="C167" s="19">
        <v>0</v>
      </c>
      <c r="D167" s="20" t="s">
        <v>41</v>
      </c>
      <c r="E167" s="20">
        <v>9.5770047709919659</v>
      </c>
      <c r="F167" s="20">
        <v>7.9253905566066454</v>
      </c>
      <c r="G167" s="20">
        <v>9.2960229583305924</v>
      </c>
      <c r="H167" s="20">
        <v>8.2298896261401904</v>
      </c>
      <c r="I167" s="20">
        <v>6.7135458693161896</v>
      </c>
      <c r="J167" s="20">
        <v>8.7636902182169134</v>
      </c>
      <c r="K167" s="20">
        <v>8.2571474518335624</v>
      </c>
      <c r="L167" s="20">
        <v>9.6571904006139295</v>
      </c>
      <c r="M167" s="55">
        <v>9.4758397884020145</v>
      </c>
    </row>
    <row r="168" spans="1:13" x14ac:dyDescent="0.35">
      <c r="A168" s="19" t="str">
        <f>B3&amp;C148&amp;D168</f>
        <v>DISTRIBUCION VOLUMEN X CRITERIO (Consumiciones)Porcino Ing.DE 35 A 49 AÑOS</v>
      </c>
      <c r="B168" s="19">
        <v>0</v>
      </c>
      <c r="C168" s="19">
        <v>0</v>
      </c>
      <c r="D168" s="20" t="s">
        <v>42</v>
      </c>
      <c r="E168" s="20">
        <v>24.923050215712209</v>
      </c>
      <c r="F168" s="20">
        <v>25.932911696598431</v>
      </c>
      <c r="G168" s="20">
        <v>24.681946900523471</v>
      </c>
      <c r="H168" s="20">
        <v>24.55261396716525</v>
      </c>
      <c r="I168" s="20">
        <v>30.247917602192086</v>
      </c>
      <c r="J168" s="20">
        <v>31.20213659556596</v>
      </c>
      <c r="K168" s="20">
        <v>27.140304980291287</v>
      </c>
      <c r="L168" s="20">
        <v>22.495747044536234</v>
      </c>
      <c r="M168" s="55">
        <v>22.663020598413684</v>
      </c>
    </row>
    <row r="169" spans="1:13" x14ac:dyDescent="0.35">
      <c r="A169" s="19" t="str">
        <f>B3&amp;C148&amp;D169</f>
        <v>DISTRIBUCION VOLUMEN X CRITERIO (Consumiciones)Porcino Ing.DE 50 A 59 AÑOS</v>
      </c>
      <c r="B169" s="19">
        <v>0</v>
      </c>
      <c r="C169" s="19">
        <v>0</v>
      </c>
      <c r="D169" s="20" t="s">
        <v>43</v>
      </c>
      <c r="E169" s="20">
        <v>25.975613712714907</v>
      </c>
      <c r="F169" s="20">
        <v>31.659582806540765</v>
      </c>
      <c r="G169" s="20">
        <v>26.154525942524508</v>
      </c>
      <c r="H169" s="20">
        <v>27.164153809077145</v>
      </c>
      <c r="I169" s="20">
        <v>25.671144490529695</v>
      </c>
      <c r="J169" s="20">
        <v>23.446142779272076</v>
      </c>
      <c r="K169" s="20">
        <v>28.535816868169888</v>
      </c>
      <c r="L169" s="20">
        <v>27.633062305095379</v>
      </c>
      <c r="M169" s="55">
        <v>28.546863571226172</v>
      </c>
    </row>
    <row r="170" spans="1:13" x14ac:dyDescent="0.35">
      <c r="A170" s="19" t="str">
        <f>B3&amp;C148&amp;D170</f>
        <v>DISTRIBUCION VOLUMEN X CRITERIO (Consumiciones)Porcino Ing.DE 60 A 75 AÑOS</v>
      </c>
      <c r="B170" s="19">
        <v>0</v>
      </c>
      <c r="C170" s="19">
        <v>0</v>
      </c>
      <c r="D170" s="21" t="s">
        <v>44</v>
      </c>
      <c r="E170" s="21">
        <v>34.772770078468767</v>
      </c>
      <c r="F170" s="20">
        <v>31.26243798196424</v>
      </c>
      <c r="G170" s="20">
        <v>35.725511592641553</v>
      </c>
      <c r="H170" s="20">
        <v>35.653327080086065</v>
      </c>
      <c r="I170" s="20">
        <v>32.536313777821903</v>
      </c>
      <c r="J170" s="20">
        <v>29.702928547812025</v>
      </c>
      <c r="K170" s="20">
        <v>33.403598087468545</v>
      </c>
      <c r="L170" s="20">
        <v>37.325890247174812</v>
      </c>
      <c r="M170" s="55">
        <v>35.229102948961035</v>
      </c>
    </row>
    <row r="171" spans="1:13" x14ac:dyDescent="0.35">
      <c r="A171" s="19" t="str">
        <f>B3&amp;C148&amp;D171</f>
        <v>DISTRIBUCION VOLUMEN X CRITERIO (Consumiciones)Porcino Ing.ALTA Y MEDIA ALTA</v>
      </c>
      <c r="B171" s="19">
        <v>0</v>
      </c>
      <c r="C171" s="19">
        <v>0</v>
      </c>
      <c r="D171" s="20" t="s">
        <v>17</v>
      </c>
      <c r="E171" s="20">
        <v>28.412367415679679</v>
      </c>
      <c r="F171" s="20">
        <v>30.82767778411457</v>
      </c>
      <c r="G171" s="20">
        <v>29.381253352181197</v>
      </c>
      <c r="H171" s="20">
        <v>33.795774550208321</v>
      </c>
      <c r="I171" s="20">
        <v>33.023017869353133</v>
      </c>
      <c r="J171" s="20">
        <v>29.514002140169964</v>
      </c>
      <c r="K171" s="20">
        <v>28.388550190383231</v>
      </c>
      <c r="L171" s="20">
        <v>31.079241731636674</v>
      </c>
      <c r="M171" s="55">
        <v>29.171070508866968</v>
      </c>
    </row>
    <row r="172" spans="1:13" x14ac:dyDescent="0.35">
      <c r="A172" s="19" t="str">
        <f>B3&amp;C148&amp;D172</f>
        <v>DISTRIBUCION VOLUMEN X CRITERIO (Consumiciones)Porcino Ing.MEDIA</v>
      </c>
      <c r="B172" s="19">
        <v>0</v>
      </c>
      <c r="C172" s="19">
        <v>0</v>
      </c>
      <c r="D172" s="20" t="s">
        <v>18</v>
      </c>
      <c r="E172" s="20">
        <v>30.407900219988953</v>
      </c>
      <c r="F172" s="20">
        <v>33.878558173169736</v>
      </c>
      <c r="G172" s="20">
        <v>33.910206471203431</v>
      </c>
      <c r="H172" s="20">
        <v>32.454786768313717</v>
      </c>
      <c r="I172" s="20">
        <v>34.148187995491782</v>
      </c>
      <c r="J172" s="20">
        <v>31.339806714504011</v>
      </c>
      <c r="K172" s="20">
        <v>32.637655736357331</v>
      </c>
      <c r="L172" s="20">
        <v>34.354762813203109</v>
      </c>
      <c r="M172" s="55">
        <v>31.939672585496499</v>
      </c>
    </row>
    <row r="173" spans="1:13" x14ac:dyDescent="0.35">
      <c r="A173" s="19" t="str">
        <f>B3&amp;C148&amp;D173</f>
        <v>DISTRIBUCION VOLUMEN X CRITERIO (Consumiciones)Porcino Ing.MEDIA BAJA</v>
      </c>
      <c r="B173" s="19">
        <v>0</v>
      </c>
      <c r="C173" s="19">
        <v>0</v>
      </c>
      <c r="D173" s="20" t="s">
        <v>19</v>
      </c>
      <c r="E173" s="20">
        <v>24.902867356479437</v>
      </c>
      <c r="F173" s="20">
        <v>20.51323012275574</v>
      </c>
      <c r="G173" s="20">
        <v>22.369884420960776</v>
      </c>
      <c r="H173" s="20">
        <v>21.416249976160216</v>
      </c>
      <c r="I173" s="20">
        <v>19.190003336146162</v>
      </c>
      <c r="J173" s="20">
        <v>22.189923887692462</v>
      </c>
      <c r="K173" s="20">
        <v>19.352503473665983</v>
      </c>
      <c r="L173" s="20">
        <v>22.39506747907442</v>
      </c>
      <c r="M173" s="55">
        <v>19.889593657438979</v>
      </c>
    </row>
    <row r="174" spans="1:13" x14ac:dyDescent="0.35">
      <c r="A174" s="19" t="str">
        <f>B3&amp;C148&amp;D174</f>
        <v>DISTRIBUCION VOLUMEN X CRITERIO (Consumiciones)Porcino Ing.BAJA</v>
      </c>
      <c r="B174" s="19">
        <v>0</v>
      </c>
      <c r="C174" s="19">
        <v>0</v>
      </c>
      <c r="D174" s="20" t="s">
        <v>20</v>
      </c>
      <c r="E174" s="20">
        <v>16.276888182324956</v>
      </c>
      <c r="F174" s="20">
        <v>14.780533919959959</v>
      </c>
      <c r="G174" s="20">
        <v>14.338639081592669</v>
      </c>
      <c r="H174" s="20">
        <v>12.33317786905284</v>
      </c>
      <c r="I174" s="20">
        <v>13.638792722968654</v>
      </c>
      <c r="J174" s="20">
        <v>16.956267257633574</v>
      </c>
      <c r="K174" s="20">
        <v>19.621294590019627</v>
      </c>
      <c r="L174" s="20">
        <v>12.170919334063008</v>
      </c>
      <c r="M174" s="55">
        <v>18.999679067424907</v>
      </c>
    </row>
    <row r="175" spans="1:13" x14ac:dyDescent="0.35">
      <c r="A175" s="19" t="str">
        <f>B3&amp;C148&amp;D175</f>
        <v>DISTRIBUCION VOLUMEN X CRITERIO (Consumiciones)Porcino Ing.HOMBRE</v>
      </c>
      <c r="B175" s="19">
        <v>0</v>
      </c>
      <c r="C175" s="19">
        <v>0</v>
      </c>
      <c r="D175" s="20" t="s">
        <v>21</v>
      </c>
      <c r="E175" s="20">
        <v>52.947034531228866</v>
      </c>
      <c r="F175" s="20">
        <v>56.801590513961145</v>
      </c>
      <c r="G175" s="20">
        <v>58.179044224243896</v>
      </c>
      <c r="H175" s="20">
        <v>55.283329316691145</v>
      </c>
      <c r="I175" s="20">
        <v>61.759241836735093</v>
      </c>
      <c r="J175" s="20">
        <v>54.219575182964434</v>
      </c>
      <c r="K175" s="20">
        <v>53.17328665066772</v>
      </c>
      <c r="L175" s="20">
        <v>54.988586048404841</v>
      </c>
      <c r="M175" s="55">
        <v>58.471759811925203</v>
      </c>
    </row>
    <row r="176" spans="1:13" x14ac:dyDescent="0.35">
      <c r="A176" s="19" t="str">
        <f>B3&amp;C148&amp;D176</f>
        <v>DISTRIBUCION VOLUMEN X CRITERIO (Consumiciones)Porcino Ing.MUJER</v>
      </c>
      <c r="B176" s="19">
        <v>0</v>
      </c>
      <c r="C176" s="19">
        <v>0</v>
      </c>
      <c r="D176" s="20" t="s">
        <v>22</v>
      </c>
      <c r="E176" s="20">
        <v>47.052965468771134</v>
      </c>
      <c r="F176" s="20">
        <v>43.198409486038855</v>
      </c>
      <c r="G176" s="20">
        <v>41.820955775756097</v>
      </c>
      <c r="H176" s="20">
        <v>44.716649010779044</v>
      </c>
      <c r="I176" s="20">
        <v>38.240758163264914</v>
      </c>
      <c r="J176" s="20">
        <v>45.780424817035581</v>
      </c>
      <c r="K176" s="20">
        <v>46.82671334933228</v>
      </c>
      <c r="L176" s="20">
        <v>45.011413951595166</v>
      </c>
      <c r="M176" s="55">
        <v>41.528240188074797</v>
      </c>
    </row>
    <row r="177" spans="1:13" x14ac:dyDescent="0.35">
      <c r="A177" s="19" t="str">
        <f>B3&amp;C177&amp;D177</f>
        <v>DISTRIBUCION VOLUMEN X CRITERIO (Consumiciones)Ovino Ing.T.ESPAÑA</v>
      </c>
      <c r="B177" s="19">
        <v>0</v>
      </c>
      <c r="C177" s="19" t="s">
        <v>131</v>
      </c>
      <c r="D177" s="20" t="s">
        <v>36</v>
      </c>
      <c r="E177" s="20">
        <v>100</v>
      </c>
      <c r="F177" s="20">
        <v>100</v>
      </c>
      <c r="G177" s="20">
        <v>100</v>
      </c>
      <c r="H177" s="20">
        <v>100</v>
      </c>
      <c r="I177" s="20">
        <v>100</v>
      </c>
      <c r="J177" s="20">
        <v>100</v>
      </c>
      <c r="K177" s="20">
        <v>100</v>
      </c>
      <c r="L177" s="20">
        <v>100</v>
      </c>
      <c r="M177" s="55">
        <v>100</v>
      </c>
    </row>
    <row r="178" spans="1:13" x14ac:dyDescent="0.35">
      <c r="A178" s="19" t="str">
        <f>B3&amp;C177&amp;D178</f>
        <v>DISTRIBUCION VOLUMEN X CRITERIO (Consumiciones)Ovino Ing.BCN AM</v>
      </c>
      <c r="B178" s="19">
        <v>0</v>
      </c>
      <c r="C178" s="19">
        <v>0</v>
      </c>
      <c r="D178" s="20" t="s">
        <v>1</v>
      </c>
      <c r="E178" s="21">
        <v>13.409046843153401</v>
      </c>
      <c r="F178" s="21">
        <v>5.2093857896561087</v>
      </c>
      <c r="G178" s="21">
        <v>8.9641593044504031</v>
      </c>
      <c r="H178" s="21">
        <v>4.143993001480947</v>
      </c>
      <c r="I178" s="21">
        <v>10.661265395695827</v>
      </c>
      <c r="J178" s="21">
        <v>7.9656491316511184</v>
      </c>
      <c r="K178" s="21">
        <v>5.8827798039844881</v>
      </c>
      <c r="L178" s="21">
        <v>3.6379501684121478</v>
      </c>
      <c r="M178" s="55">
        <v>10.178329244833463</v>
      </c>
    </row>
    <row r="179" spans="1:13" x14ac:dyDescent="0.35">
      <c r="A179" s="19" t="str">
        <f>B3&amp;C177&amp;D179</f>
        <v>DISTRIBUCION VOLUMEN X CRITERIO (Consumiciones)Ovino Ing.REST.CAT ARAGON</v>
      </c>
      <c r="B179" s="19">
        <v>0</v>
      </c>
      <c r="C179" s="19">
        <v>0</v>
      </c>
      <c r="D179" s="20" t="s">
        <v>2</v>
      </c>
      <c r="E179" s="20">
        <v>13.708748707885841</v>
      </c>
      <c r="F179" s="20">
        <v>37.26941827682181</v>
      </c>
      <c r="G179" s="20">
        <v>18.261436433612896</v>
      </c>
      <c r="H179" s="20">
        <v>11.767976045098173</v>
      </c>
      <c r="I179" s="21">
        <v>14.015192905614663</v>
      </c>
      <c r="J179" s="21">
        <v>22.804650739455322</v>
      </c>
      <c r="K179" s="20">
        <v>17.576111505728477</v>
      </c>
      <c r="L179" s="20">
        <v>32.7002956037812</v>
      </c>
      <c r="M179" s="55">
        <v>19.604691522793559</v>
      </c>
    </row>
    <row r="180" spans="1:13" x14ac:dyDescent="0.35">
      <c r="A180" s="19" t="str">
        <f>B3&amp;C177&amp;D180</f>
        <v>DISTRIBUCION VOLUMEN X CRITERIO (Consumiciones)Ovino Ing.LEVANTE</v>
      </c>
      <c r="B180" s="19">
        <v>0</v>
      </c>
      <c r="C180" s="19">
        <v>0</v>
      </c>
      <c r="D180" s="20" t="s">
        <v>3</v>
      </c>
      <c r="E180" s="20">
        <v>8.961106633728706</v>
      </c>
      <c r="F180" s="20">
        <v>11.53851541760738</v>
      </c>
      <c r="G180" s="20">
        <v>14.787174789431361</v>
      </c>
      <c r="H180" s="20">
        <v>17.301183355851009</v>
      </c>
      <c r="I180" s="20">
        <v>17.156466534669139</v>
      </c>
      <c r="J180" s="20">
        <v>16.111682558022789</v>
      </c>
      <c r="K180" s="20">
        <v>13.440439364003096</v>
      </c>
      <c r="L180" s="20">
        <v>9.6276820128511265</v>
      </c>
      <c r="M180" s="55">
        <v>12.993096497536968</v>
      </c>
    </row>
    <row r="181" spans="1:13" x14ac:dyDescent="0.35">
      <c r="A181" s="19" t="str">
        <f>B3&amp;C177&amp;D181</f>
        <v>DISTRIBUCION VOLUMEN X CRITERIO (Consumiciones)Ovino Ing.ANDALUCIA</v>
      </c>
      <c r="B181" s="19">
        <v>0</v>
      </c>
      <c r="C181" s="19">
        <v>0</v>
      </c>
      <c r="D181" s="20" t="s">
        <v>4</v>
      </c>
      <c r="E181" s="20">
        <v>5.523240534716261</v>
      </c>
      <c r="F181" s="20">
        <v>9.9427664691527919</v>
      </c>
      <c r="G181" s="20">
        <v>10.638811729638764</v>
      </c>
      <c r="H181" s="20">
        <v>9.6148984030489917</v>
      </c>
      <c r="I181" s="20">
        <v>9.4509483581221847</v>
      </c>
      <c r="J181" s="20">
        <v>8.4454661193455323</v>
      </c>
      <c r="K181" s="20">
        <v>8.4962424106954177</v>
      </c>
      <c r="L181" s="20">
        <v>5.2181314403363563</v>
      </c>
      <c r="M181" s="55">
        <v>6.7073356545555161</v>
      </c>
    </row>
    <row r="182" spans="1:13" x14ac:dyDescent="0.35">
      <c r="A182" s="19" t="str">
        <f>B3&amp;C177&amp;D182</f>
        <v>DISTRIBUCION VOLUMEN X CRITERIO (Consumiciones)Ovino Ing.MDD AM</v>
      </c>
      <c r="B182" s="19">
        <v>0</v>
      </c>
      <c r="C182" s="19">
        <v>0</v>
      </c>
      <c r="D182" s="20" t="s">
        <v>5</v>
      </c>
      <c r="E182" s="20">
        <v>27.10775210096303</v>
      </c>
      <c r="F182" s="20">
        <v>15.102552341671762</v>
      </c>
      <c r="G182" s="20">
        <v>23.984581283464284</v>
      </c>
      <c r="H182" s="20">
        <v>23.725422094997</v>
      </c>
      <c r="I182" s="20">
        <v>28.463280133559994</v>
      </c>
      <c r="J182" s="20">
        <v>14.913529427238123</v>
      </c>
      <c r="K182" s="20">
        <v>17.993179935440352</v>
      </c>
      <c r="L182" s="20">
        <v>21.715579642809313</v>
      </c>
      <c r="M182" s="55">
        <v>16.804249121060721</v>
      </c>
    </row>
    <row r="183" spans="1:13" x14ac:dyDescent="0.35">
      <c r="A183" s="19" t="str">
        <f>B3&amp;C177&amp;D183</f>
        <v>DISTRIBUCION VOLUMEN X CRITERIO (Consumiciones)Ovino Ing.RTO CENTRO</v>
      </c>
      <c r="B183" s="19">
        <v>0</v>
      </c>
      <c r="C183" s="19">
        <v>0</v>
      </c>
      <c r="D183" s="20" t="s">
        <v>6</v>
      </c>
      <c r="E183" s="20">
        <v>8.6246561662315813</v>
      </c>
      <c r="F183" s="20">
        <v>7.7884817227324623</v>
      </c>
      <c r="G183" s="20">
        <v>6.1597175583410495</v>
      </c>
      <c r="H183" s="20">
        <v>5.9820099476766471</v>
      </c>
      <c r="I183" s="20">
        <v>8.1800035155376101</v>
      </c>
      <c r="J183" s="20">
        <v>8.8551381873072756</v>
      </c>
      <c r="K183" s="20">
        <v>8.0372296816073714</v>
      </c>
      <c r="L183" s="20">
        <v>7.8218558001843519</v>
      </c>
      <c r="M183" s="55">
        <v>4.5810136937804691</v>
      </c>
    </row>
    <row r="184" spans="1:13" x14ac:dyDescent="0.35">
      <c r="A184" s="19" t="str">
        <f>B3&amp;C177&amp;D184</f>
        <v>DISTRIBUCION VOLUMEN X CRITERIO (Consumiciones)Ovino Ing.NORTE-CENTRO</v>
      </c>
      <c r="B184" s="19">
        <v>0</v>
      </c>
      <c r="C184" s="19">
        <v>0</v>
      </c>
      <c r="D184" s="20" t="s">
        <v>7</v>
      </c>
      <c r="E184" s="20">
        <v>19.210321145119753</v>
      </c>
      <c r="F184" s="20">
        <v>8.8032981286450163</v>
      </c>
      <c r="G184" s="20">
        <v>14.767319341391328</v>
      </c>
      <c r="H184" s="20">
        <v>17.057632728008976</v>
      </c>
      <c r="I184" s="21">
        <v>7.2705293699578286</v>
      </c>
      <c r="J184" s="21">
        <v>17.680671733409046</v>
      </c>
      <c r="K184" s="20">
        <v>24.028245281068443</v>
      </c>
      <c r="L184" s="20">
        <v>16.962901735293119</v>
      </c>
      <c r="M184" s="55">
        <v>21.643195666794195</v>
      </c>
    </row>
    <row r="185" spans="1:13" x14ac:dyDescent="0.35">
      <c r="A185" s="19" t="str">
        <f>B3&amp;C177&amp;D185</f>
        <v>DISTRIBUCION VOLUMEN X CRITERIO (Consumiciones)Ovino Ing.NOROESTE</v>
      </c>
      <c r="B185" s="19">
        <v>0</v>
      </c>
      <c r="C185" s="19">
        <v>0</v>
      </c>
      <c r="D185" s="20" t="s">
        <v>8</v>
      </c>
      <c r="E185" s="20">
        <v>3.4551234881534305</v>
      </c>
      <c r="F185" s="20">
        <v>4.3455797312008597</v>
      </c>
      <c r="G185" s="20">
        <v>2.4368114992057226</v>
      </c>
      <c r="H185" s="20">
        <v>10.406879648647857</v>
      </c>
      <c r="I185" s="20">
        <v>4.8023137868427579</v>
      </c>
      <c r="J185" s="20">
        <v>3.2232158084733342</v>
      </c>
      <c r="K185" s="20">
        <v>4.5457704344296594</v>
      </c>
      <c r="L185" s="20">
        <v>2.3155996630773745</v>
      </c>
      <c r="M185" s="55">
        <v>7.4880770007493682</v>
      </c>
    </row>
    <row r="186" spans="1:13" x14ac:dyDescent="0.35">
      <c r="A186" s="19" t="str">
        <f>B3&amp;C177&amp;D186</f>
        <v>DISTRIBUCION VOLUMEN X CRITERIO (Consumiciones)Ovino Ing.&lt;2MIL</v>
      </c>
      <c r="B186" s="19">
        <v>0</v>
      </c>
      <c r="C186" s="19">
        <v>0</v>
      </c>
      <c r="D186" s="21" t="s">
        <v>9</v>
      </c>
      <c r="E186" s="21">
        <v>4.3785368887643017</v>
      </c>
      <c r="F186" s="21">
        <v>0.84936332074613075</v>
      </c>
      <c r="G186" s="21">
        <v>1.0321689301041663</v>
      </c>
      <c r="H186" s="21">
        <v>4.8827420161999928</v>
      </c>
      <c r="I186" s="21">
        <v>1.6096855343997636</v>
      </c>
      <c r="J186" s="21">
        <v>1.4150294805269705</v>
      </c>
      <c r="K186" s="21">
        <v>0.43800701889472282</v>
      </c>
      <c r="L186" s="21">
        <v>5.3507529331757668</v>
      </c>
      <c r="M186" s="55">
        <v>4.2142157437665295</v>
      </c>
    </row>
    <row r="187" spans="1:13" x14ac:dyDescent="0.35">
      <c r="A187" s="19" t="str">
        <f>B3&amp;C177&amp;D187</f>
        <v>DISTRIBUCION VOLUMEN X CRITERIO (Consumiciones)Ovino Ing.2-5MIL</v>
      </c>
      <c r="B187" s="19">
        <v>0</v>
      </c>
      <c r="C187" s="19">
        <v>0</v>
      </c>
      <c r="D187" s="21" t="s">
        <v>10</v>
      </c>
      <c r="E187" s="21">
        <v>3.7817276077345814</v>
      </c>
      <c r="F187" s="21">
        <v>4.8877191254657051</v>
      </c>
      <c r="G187" s="21">
        <v>2.0526605166117746</v>
      </c>
      <c r="H187" s="20">
        <v>7.9874848626464239</v>
      </c>
      <c r="I187" s="21">
        <v>5.8858146535521385</v>
      </c>
      <c r="J187" s="21">
        <v>8.7356279112043538</v>
      </c>
      <c r="K187" s="21">
        <v>15.226045041680724</v>
      </c>
      <c r="L187" s="21">
        <v>10.991667989223668</v>
      </c>
      <c r="M187" s="55">
        <v>14.497117415501718</v>
      </c>
    </row>
    <row r="188" spans="1:13" x14ac:dyDescent="0.35">
      <c r="A188" s="19" t="str">
        <f>B3&amp;C177&amp;D188</f>
        <v>DISTRIBUCION VOLUMEN X CRITERIO (Consumiciones)Ovino Ing.5-10MIL</v>
      </c>
      <c r="B188" s="19">
        <v>0</v>
      </c>
      <c r="C188" s="19">
        <v>0</v>
      </c>
      <c r="D188" s="20" t="s">
        <v>11</v>
      </c>
      <c r="E188" s="21">
        <v>5.5509326582219343</v>
      </c>
      <c r="F188" s="20">
        <v>19.144844238409863</v>
      </c>
      <c r="G188" s="21">
        <v>16.582618304382947</v>
      </c>
      <c r="H188" s="20">
        <v>6.5284540862259322</v>
      </c>
      <c r="I188" s="21">
        <v>1.8652069068899972</v>
      </c>
      <c r="J188" s="21">
        <v>5.8775364225880988</v>
      </c>
      <c r="K188" s="21">
        <v>5.6531246334266756</v>
      </c>
      <c r="L188" s="21">
        <v>24.391550030905552</v>
      </c>
      <c r="M188" s="55">
        <v>5.4016170076182233</v>
      </c>
    </row>
    <row r="189" spans="1:13" x14ac:dyDescent="0.35">
      <c r="A189" s="19" t="str">
        <f>B3&amp;C177&amp;D189</f>
        <v>DISTRIBUCION VOLUMEN X CRITERIO (Consumiciones)Ovino Ing.10-30MIL</v>
      </c>
      <c r="B189" s="19">
        <v>0</v>
      </c>
      <c r="C189" s="19">
        <v>0</v>
      </c>
      <c r="D189" s="20" t="s">
        <v>12</v>
      </c>
      <c r="E189" s="20">
        <v>20.926482354246602</v>
      </c>
      <c r="F189" s="20">
        <v>26.666113398589246</v>
      </c>
      <c r="G189" s="20">
        <v>18.42356339027895</v>
      </c>
      <c r="H189" s="20">
        <v>12.544399720364849</v>
      </c>
      <c r="I189" s="20">
        <v>19.825159074272204</v>
      </c>
      <c r="J189" s="20">
        <v>27.482398934272435</v>
      </c>
      <c r="K189" s="20">
        <v>17.565790067325228</v>
      </c>
      <c r="L189" s="20">
        <v>14.867373590591809</v>
      </c>
      <c r="M189" s="55">
        <v>14.550198084810484</v>
      </c>
    </row>
    <row r="190" spans="1:13" x14ac:dyDescent="0.35">
      <c r="A190" s="19" t="str">
        <f>B3&amp;C177&amp;D190</f>
        <v>DISTRIBUCION VOLUMEN X CRITERIO (Consumiciones)Ovino Ing.30-100MIL</v>
      </c>
      <c r="B190" s="19">
        <v>0</v>
      </c>
      <c r="C190" s="19">
        <v>0</v>
      </c>
      <c r="D190" s="20" t="s">
        <v>13</v>
      </c>
      <c r="E190" s="20">
        <v>18.833447214581472</v>
      </c>
      <c r="F190" s="20">
        <v>11.505680159969469</v>
      </c>
      <c r="G190" s="20">
        <v>13.491568001327675</v>
      </c>
      <c r="H190" s="20">
        <v>16.727842161493118</v>
      </c>
      <c r="I190" s="20">
        <v>17.055541309088806</v>
      </c>
      <c r="J190" s="20">
        <v>9.9296525455953084</v>
      </c>
      <c r="K190" s="20">
        <v>18.96594384409309</v>
      </c>
      <c r="L190" s="20">
        <v>8.9644191850806916</v>
      </c>
      <c r="M190" s="55">
        <v>7.7736171937644496</v>
      </c>
    </row>
    <row r="191" spans="1:13" x14ac:dyDescent="0.35">
      <c r="A191" s="19" t="str">
        <f>B3&amp;C177&amp;D191</f>
        <v>DISTRIBUCION VOLUMEN X CRITERIO (Consumiciones)Ovino Ing.100-200MIL</v>
      </c>
      <c r="B191" s="19">
        <v>0</v>
      </c>
      <c r="C191" s="19">
        <v>0</v>
      </c>
      <c r="D191" s="20" t="s">
        <v>14</v>
      </c>
      <c r="E191" s="20">
        <v>5.7192155626025665</v>
      </c>
      <c r="F191" s="20">
        <v>7.3913788664470985</v>
      </c>
      <c r="G191" s="20">
        <v>8.8677953109861054</v>
      </c>
      <c r="H191" s="20">
        <v>11.585296361050236</v>
      </c>
      <c r="I191" s="20">
        <v>5.1912049162738967</v>
      </c>
      <c r="J191" s="20">
        <v>10.71537345602818</v>
      </c>
      <c r="K191" s="20">
        <v>13.978363605595042</v>
      </c>
      <c r="L191" s="20">
        <v>6.5095488615488337</v>
      </c>
      <c r="M191" s="55">
        <v>17.014794420774265</v>
      </c>
    </row>
    <row r="192" spans="1:13" x14ac:dyDescent="0.35">
      <c r="A192" s="19" t="str">
        <f>B3&amp;C177&amp;D192</f>
        <v>DISTRIBUCION VOLUMEN X CRITERIO (Consumiciones)Ovino Ing.200-500MIL</v>
      </c>
      <c r="B192" s="19">
        <v>0</v>
      </c>
      <c r="C192" s="19">
        <v>0</v>
      </c>
      <c r="D192" s="20" t="s">
        <v>15</v>
      </c>
      <c r="E192" s="20">
        <v>5.0803709608657304</v>
      </c>
      <c r="F192" s="20">
        <v>10.010501127159895</v>
      </c>
      <c r="G192" s="20">
        <v>10.741539495685949</v>
      </c>
      <c r="H192" s="20">
        <v>13.901117267215835</v>
      </c>
      <c r="I192" s="20">
        <v>15.055124314584308</v>
      </c>
      <c r="J192" s="20">
        <v>15.683926860778039</v>
      </c>
      <c r="K192" s="20">
        <v>10.273125523096672</v>
      </c>
      <c r="L192" s="20">
        <v>5.373703476230455</v>
      </c>
      <c r="M192" s="55">
        <v>12.659477227749182</v>
      </c>
    </row>
    <row r="193" spans="1:13" x14ac:dyDescent="0.35">
      <c r="A193" s="19" t="str">
        <f>B3&amp;C177&amp;D193</f>
        <v>DISTRIBUCION VOLUMEN X CRITERIO (Consumiciones)Ovino Ing.&gt;500MIL</v>
      </c>
      <c r="B193" s="19">
        <v>0</v>
      </c>
      <c r="C193" s="19">
        <v>0</v>
      </c>
      <c r="D193" s="20" t="s">
        <v>16</v>
      </c>
      <c r="E193" s="20">
        <v>35.729277992886807</v>
      </c>
      <c r="F193" s="20">
        <v>19.544396473319281</v>
      </c>
      <c r="G193" s="20">
        <v>28.808082110575622</v>
      </c>
      <c r="H193" s="20">
        <v>25.842661933073479</v>
      </c>
      <c r="I193" s="20">
        <v>33.512261769061141</v>
      </c>
      <c r="J193" s="20">
        <v>20.160449449136568</v>
      </c>
      <c r="K193" s="20">
        <v>17.899606281450115</v>
      </c>
      <c r="L193" s="20">
        <v>23.550993766380778</v>
      </c>
      <c r="M193" s="55">
        <v>23.888954207593347</v>
      </c>
    </row>
    <row r="194" spans="1:13" x14ac:dyDescent="0.35">
      <c r="A194" s="19" t="str">
        <f>B3&amp;C177&amp;D194</f>
        <v>DISTRIBUCION VOLUMEN X CRITERIO (Consumiciones)Ovino Ing.DE 15 A 19 AÑOS</v>
      </c>
      <c r="B194" s="19">
        <v>0</v>
      </c>
      <c r="C194" s="19">
        <v>0</v>
      </c>
      <c r="D194" s="21" t="s">
        <v>39</v>
      </c>
      <c r="E194" s="21" t="s">
        <v>278</v>
      </c>
      <c r="F194" s="21">
        <v>2.8750388154346505</v>
      </c>
      <c r="G194" s="21">
        <v>1.2028342070088658</v>
      </c>
      <c r="H194" s="21">
        <v>6.5696448786401271</v>
      </c>
      <c r="I194" s="21" t="s">
        <v>278</v>
      </c>
      <c r="J194" s="21">
        <v>2.2059014404537569</v>
      </c>
      <c r="K194" s="21" t="s">
        <v>278</v>
      </c>
      <c r="L194" s="21" t="s">
        <v>278</v>
      </c>
      <c r="M194" s="55" t="s">
        <v>278</v>
      </c>
    </row>
    <row r="195" spans="1:13" x14ac:dyDescent="0.35">
      <c r="A195" s="19" t="str">
        <f>B3&amp;C177&amp;D195</f>
        <v>DISTRIBUCION VOLUMEN X CRITERIO (Consumiciones)Ovino Ing.DE 20 A 24 AÑOS</v>
      </c>
      <c r="B195" s="19">
        <v>0</v>
      </c>
      <c r="C195" s="19">
        <v>0</v>
      </c>
      <c r="D195" s="20" t="s">
        <v>40</v>
      </c>
      <c r="E195" s="20">
        <v>1.2340963376958611</v>
      </c>
      <c r="F195" s="20">
        <v>0.83792659038217732</v>
      </c>
      <c r="G195" s="20">
        <v>0.25324471809860505</v>
      </c>
      <c r="H195" s="20">
        <v>1.464191324688753</v>
      </c>
      <c r="I195" s="21">
        <v>1.4169147961520845</v>
      </c>
      <c r="J195" s="21">
        <v>0.33762554525359378</v>
      </c>
      <c r="K195" s="21">
        <v>0.75056661055835661</v>
      </c>
      <c r="L195" s="20">
        <v>2.8059585666982709</v>
      </c>
      <c r="M195" s="55" t="s">
        <v>278</v>
      </c>
    </row>
    <row r="196" spans="1:13" x14ac:dyDescent="0.35">
      <c r="A196" s="19" t="str">
        <f>B3&amp;C177&amp;D196</f>
        <v>DISTRIBUCION VOLUMEN X CRITERIO (Consumiciones)Ovino Ing.DE 25 A 34 AÑOS</v>
      </c>
      <c r="B196" s="19">
        <v>0</v>
      </c>
      <c r="C196" s="19">
        <v>0</v>
      </c>
      <c r="D196" s="20" t="s">
        <v>41</v>
      </c>
      <c r="E196" s="20">
        <v>7.1998878707710627</v>
      </c>
      <c r="F196" s="20">
        <v>1.411016133424488</v>
      </c>
      <c r="G196" s="20">
        <v>4.8973755109375103</v>
      </c>
      <c r="H196" s="20">
        <v>3.4148707706138608</v>
      </c>
      <c r="I196" s="20">
        <v>5.5790573641381682</v>
      </c>
      <c r="J196" s="20">
        <v>6.3773215999893305</v>
      </c>
      <c r="K196" s="20">
        <v>3.3846450240456272</v>
      </c>
      <c r="L196" s="20">
        <v>1.6611734827026263</v>
      </c>
      <c r="M196" s="55">
        <v>3.6367391182380824</v>
      </c>
    </row>
    <row r="197" spans="1:13" x14ac:dyDescent="0.35">
      <c r="A197" s="19" t="str">
        <f>B3&amp;C177&amp;D197</f>
        <v>DISTRIBUCION VOLUMEN X CRITERIO (Consumiciones)Ovino Ing.DE 35 A 49 AÑOS</v>
      </c>
      <c r="B197" s="19">
        <v>0</v>
      </c>
      <c r="C197" s="19">
        <v>0</v>
      </c>
      <c r="D197" s="20" t="s">
        <v>42</v>
      </c>
      <c r="E197" s="20">
        <v>17.036006914635784</v>
      </c>
      <c r="F197" s="20">
        <v>20.368907409455236</v>
      </c>
      <c r="G197" s="20">
        <v>24.217617143263087</v>
      </c>
      <c r="H197" s="20">
        <v>11.930006214114446</v>
      </c>
      <c r="I197" s="20">
        <v>17.437958751025366</v>
      </c>
      <c r="J197" s="20">
        <v>9.8122565338734908</v>
      </c>
      <c r="K197" s="20">
        <v>23.103495057503235</v>
      </c>
      <c r="L197" s="20">
        <v>10.079646447572561</v>
      </c>
      <c r="M197" s="55">
        <v>6.8800587665376929</v>
      </c>
    </row>
    <row r="198" spans="1:13" x14ac:dyDescent="0.35">
      <c r="A198" s="19" t="str">
        <f>B3&amp;C177&amp;D198</f>
        <v>DISTRIBUCION VOLUMEN X CRITERIO (Consumiciones)Ovino Ing.DE 50 A 59 AÑOS</v>
      </c>
      <c r="B198" s="19">
        <v>0</v>
      </c>
      <c r="C198" s="19">
        <v>0</v>
      </c>
      <c r="D198" s="20" t="s">
        <v>43</v>
      </c>
      <c r="E198" s="20">
        <v>23.540305201745014</v>
      </c>
      <c r="F198" s="20">
        <v>22.606682219018168</v>
      </c>
      <c r="G198" s="20">
        <v>19.119972634583942</v>
      </c>
      <c r="H198" s="20">
        <v>20.818811448741833</v>
      </c>
      <c r="I198" s="20">
        <v>21.004138746551046</v>
      </c>
      <c r="J198" s="20">
        <v>28.177129908332066</v>
      </c>
      <c r="K198" s="20">
        <v>34.522409473307448</v>
      </c>
      <c r="L198" s="20">
        <v>27.995591607771086</v>
      </c>
      <c r="M198" s="55">
        <v>20.856858335907823</v>
      </c>
    </row>
    <row r="199" spans="1:13" x14ac:dyDescent="0.35">
      <c r="A199" s="19" t="str">
        <f>B3&amp;C177&amp;D199</f>
        <v>DISTRIBUCION VOLUMEN X CRITERIO (Consumiciones)Ovino Ing.DE 60 A 75 AÑOS</v>
      </c>
      <c r="B199" s="19">
        <v>0</v>
      </c>
      <c r="C199" s="19">
        <v>0</v>
      </c>
      <c r="D199" s="20" t="s">
        <v>44</v>
      </c>
      <c r="E199" s="21">
        <v>50.989701047123482</v>
      </c>
      <c r="F199" s="21">
        <v>51.900433395685653</v>
      </c>
      <c r="G199" s="21">
        <v>50.308965337736645</v>
      </c>
      <c r="H199" s="20">
        <v>55.802493031405476</v>
      </c>
      <c r="I199" s="20">
        <v>54.561923683918167</v>
      </c>
      <c r="J199" s="20">
        <v>53.089759044253704</v>
      </c>
      <c r="K199" s="20">
        <v>38.238902989402007</v>
      </c>
      <c r="L199" s="20">
        <v>57.457638351753751</v>
      </c>
      <c r="M199" s="55">
        <v>68.6263437793164</v>
      </c>
    </row>
    <row r="200" spans="1:13" x14ac:dyDescent="0.35">
      <c r="A200" s="19" t="str">
        <f>B3&amp;C177&amp;D200</f>
        <v>DISTRIBUCION VOLUMEN X CRITERIO (Consumiciones)Ovino Ing.ALTA Y MEDIA ALTA</v>
      </c>
      <c r="B200" s="19">
        <v>0</v>
      </c>
      <c r="C200" s="19">
        <v>0</v>
      </c>
      <c r="D200" s="20" t="s">
        <v>17</v>
      </c>
      <c r="E200" s="20">
        <v>37.021800958938513</v>
      </c>
      <c r="F200" s="20">
        <v>34.913684873643689</v>
      </c>
      <c r="G200" s="20">
        <v>25.84865325021029</v>
      </c>
      <c r="H200" s="20">
        <v>45.050642485951393</v>
      </c>
      <c r="I200" s="20">
        <v>41.703882918900668</v>
      </c>
      <c r="J200" s="20">
        <v>24.644628836071526</v>
      </c>
      <c r="K200" s="20">
        <v>38.914498122432207</v>
      </c>
      <c r="L200" s="20">
        <v>46.477897958384986</v>
      </c>
      <c r="M200" s="55">
        <v>32.45611682444396</v>
      </c>
    </row>
    <row r="201" spans="1:13" x14ac:dyDescent="0.35">
      <c r="A201" s="19" t="str">
        <f>B3&amp;C177&amp;D201</f>
        <v>DISTRIBUCION VOLUMEN X CRITERIO (Consumiciones)Ovino Ing.MEDIA</v>
      </c>
      <c r="B201" s="19">
        <v>0</v>
      </c>
      <c r="C201" s="19">
        <v>0</v>
      </c>
      <c r="D201" s="20" t="s">
        <v>18</v>
      </c>
      <c r="E201" s="20">
        <v>31.7188330384101</v>
      </c>
      <c r="F201" s="20">
        <v>22.88865791243747</v>
      </c>
      <c r="G201" s="20">
        <v>32.213118326172605</v>
      </c>
      <c r="H201" s="20">
        <v>21.993253610998984</v>
      </c>
      <c r="I201" s="20">
        <v>28.085036441362814</v>
      </c>
      <c r="J201" s="20">
        <v>35.1971545360542</v>
      </c>
      <c r="K201" s="20">
        <v>29.388079593487305</v>
      </c>
      <c r="L201" s="20">
        <v>17.821305144481244</v>
      </c>
      <c r="M201" s="55">
        <v>30.799458900174447</v>
      </c>
    </row>
    <row r="202" spans="1:13" x14ac:dyDescent="0.35">
      <c r="A202" s="19" t="str">
        <f>B3&amp;C177&amp;D202</f>
        <v>DISTRIBUCION VOLUMEN X CRITERIO (Consumiciones)Ovino Ing.MEDIA BAJA</v>
      </c>
      <c r="B202" s="19">
        <v>0</v>
      </c>
      <c r="C202" s="19">
        <v>0</v>
      </c>
      <c r="D202" s="20" t="s">
        <v>19</v>
      </c>
      <c r="E202" s="20">
        <v>27.365999731357054</v>
      </c>
      <c r="F202" s="20">
        <v>30.839396111431022</v>
      </c>
      <c r="G202" s="20">
        <v>34.886774397098222</v>
      </c>
      <c r="H202" s="20">
        <v>17.912344058198748</v>
      </c>
      <c r="I202" s="20">
        <v>22.127341599158708</v>
      </c>
      <c r="J202" s="20">
        <v>26.994129828923658</v>
      </c>
      <c r="K202" s="20">
        <v>24.95543339039147</v>
      </c>
      <c r="L202" s="20">
        <v>17.4995353842505</v>
      </c>
      <c r="M202" s="55">
        <v>29.298444736679201</v>
      </c>
    </row>
    <row r="203" spans="1:13" x14ac:dyDescent="0.35">
      <c r="A203" s="19" t="str">
        <f>B3&amp;C177&amp;D203</f>
        <v>DISTRIBUCION VOLUMEN X CRITERIO (Consumiciones)Ovino Ing.BAJA</v>
      </c>
      <c r="B203" s="19">
        <v>0</v>
      </c>
      <c r="C203" s="19">
        <v>0</v>
      </c>
      <c r="D203" s="20" t="s">
        <v>20</v>
      </c>
      <c r="E203" s="21">
        <v>3.8933662712943335</v>
      </c>
      <c r="F203" s="21">
        <v>11.358261102487816</v>
      </c>
      <c r="G203" s="20">
        <v>7.0514671600082863</v>
      </c>
      <c r="H203" s="20">
        <v>15.043764620041284</v>
      </c>
      <c r="I203" s="20">
        <v>8.0837276264946762</v>
      </c>
      <c r="J203" s="20">
        <v>13.164086798950622</v>
      </c>
      <c r="K203" s="20">
        <v>6.741974646304727</v>
      </c>
      <c r="L203" s="20">
        <v>18.201273312648343</v>
      </c>
      <c r="M203" s="55">
        <v>7.4459722900175622</v>
      </c>
    </row>
    <row r="204" spans="1:13" x14ac:dyDescent="0.35">
      <c r="A204" s="19" t="str">
        <f>B3&amp;C177&amp;D204</f>
        <v>DISTRIBUCION VOLUMEN X CRITERIO (Consumiciones)Ovino Ing.HOMBRE</v>
      </c>
      <c r="B204" s="19">
        <v>0</v>
      </c>
      <c r="C204" s="19">
        <v>0</v>
      </c>
      <c r="D204" s="20" t="s">
        <v>21</v>
      </c>
      <c r="E204" s="20">
        <v>61.311240371194472</v>
      </c>
      <c r="F204" s="20">
        <v>62.933791003479001</v>
      </c>
      <c r="G204" s="20">
        <v>61.491486812484219</v>
      </c>
      <c r="H204" s="20">
        <v>53.783685784831206</v>
      </c>
      <c r="I204" s="20">
        <v>52.434262490431195</v>
      </c>
      <c r="J204" s="20">
        <v>62.306593281603838</v>
      </c>
      <c r="K204" s="20">
        <v>54.740571753864096</v>
      </c>
      <c r="L204" s="20">
        <v>66.623184532395967</v>
      </c>
      <c r="M204" s="55">
        <v>71.044867474469768</v>
      </c>
    </row>
    <row r="205" spans="1:13" x14ac:dyDescent="0.35">
      <c r="A205" s="19" t="str">
        <f>B3&amp;C177&amp;D205</f>
        <v>DISTRIBUCION VOLUMEN X CRITERIO (Consumiciones)Ovino Ing.MUJER</v>
      </c>
      <c r="B205" s="19">
        <v>0</v>
      </c>
      <c r="C205" s="19">
        <v>0</v>
      </c>
      <c r="D205" s="20" t="s">
        <v>22</v>
      </c>
      <c r="E205" s="20">
        <v>38.688759628805528</v>
      </c>
      <c r="F205" s="20">
        <v>37.066208996520992</v>
      </c>
      <c r="G205" s="20">
        <v>38.508525127051584</v>
      </c>
      <c r="H205" s="20">
        <v>46.216330132470148</v>
      </c>
      <c r="I205" s="20">
        <v>47.565737509568812</v>
      </c>
      <c r="J205" s="20">
        <v>37.693406718396162</v>
      </c>
      <c r="K205" s="20">
        <v>45.259444076562914</v>
      </c>
      <c r="L205" s="20">
        <v>33.376835133879155</v>
      </c>
      <c r="M205" s="55">
        <v>28.955132525530232</v>
      </c>
    </row>
    <row r="206" spans="1:13" x14ac:dyDescent="0.35">
      <c r="A206" s="19" t="str">
        <f>B3&amp;C206&amp;D206</f>
        <v>DISTRIBUCION VOLUMEN X CRITERIO (Consumiciones)Resto Carne Ing.T.ESPAÑA</v>
      </c>
      <c r="B206" s="19">
        <v>0</v>
      </c>
      <c r="C206" s="19" t="s">
        <v>132</v>
      </c>
      <c r="D206" s="20" t="s">
        <v>36</v>
      </c>
      <c r="E206" s="20">
        <v>100</v>
      </c>
      <c r="F206" s="20">
        <v>100</v>
      </c>
      <c r="G206" s="20">
        <v>100</v>
      </c>
      <c r="H206" s="20">
        <v>100</v>
      </c>
      <c r="I206" s="20">
        <v>100</v>
      </c>
      <c r="J206" s="20">
        <v>100</v>
      </c>
      <c r="K206" s="20">
        <v>100</v>
      </c>
      <c r="L206" s="20">
        <v>100</v>
      </c>
      <c r="M206" s="55">
        <v>100</v>
      </c>
    </row>
    <row r="207" spans="1:13" x14ac:dyDescent="0.35">
      <c r="A207" s="19" t="str">
        <f>B3&amp;C206&amp;D207</f>
        <v>DISTRIBUCION VOLUMEN X CRITERIO (Consumiciones)Resto Carne Ing.BCN AM</v>
      </c>
      <c r="B207" s="19">
        <v>0</v>
      </c>
      <c r="C207" s="19">
        <v>0</v>
      </c>
      <c r="D207" s="21" t="s">
        <v>1</v>
      </c>
      <c r="E207" s="21">
        <v>8.3234609143083311</v>
      </c>
      <c r="F207" s="20">
        <v>8.0631086269873311</v>
      </c>
      <c r="G207" s="21">
        <v>7.8857779252322544</v>
      </c>
      <c r="H207" s="20">
        <v>7.3994771767128213</v>
      </c>
      <c r="I207" s="21">
        <v>8.7957763283250436</v>
      </c>
      <c r="J207" s="21">
        <v>9.3437017055181784</v>
      </c>
      <c r="K207" s="21">
        <v>5.2283414149168292</v>
      </c>
      <c r="L207" s="20">
        <v>5.0080445364012993</v>
      </c>
      <c r="M207" s="55">
        <v>9.2877439177344083</v>
      </c>
    </row>
    <row r="208" spans="1:13" x14ac:dyDescent="0.35">
      <c r="A208" s="19" t="str">
        <f>B3&amp;C206&amp;D208</f>
        <v>DISTRIBUCION VOLUMEN X CRITERIO (Consumiciones)Resto Carne Ing.REST.CAT ARAGON</v>
      </c>
      <c r="B208" s="19">
        <v>0</v>
      </c>
      <c r="C208" s="19">
        <v>0</v>
      </c>
      <c r="D208" s="21" t="s">
        <v>2</v>
      </c>
      <c r="E208" s="21">
        <v>11.557436770235505</v>
      </c>
      <c r="F208" s="20">
        <v>16.468472626462763</v>
      </c>
      <c r="G208" s="20">
        <v>15.939654858784886</v>
      </c>
      <c r="H208" s="20">
        <v>17.01304831454739</v>
      </c>
      <c r="I208" s="20">
        <v>14.216016128715525</v>
      </c>
      <c r="J208" s="21">
        <v>15.3259802333867</v>
      </c>
      <c r="K208" s="20">
        <v>18.054389585145376</v>
      </c>
      <c r="L208" s="21">
        <v>15.213576819092447</v>
      </c>
      <c r="M208" s="55">
        <v>18.926477111520839</v>
      </c>
    </row>
    <row r="209" spans="1:13" x14ac:dyDescent="0.35">
      <c r="A209" s="19" t="str">
        <f>B3&amp;C206&amp;D209</f>
        <v>DISTRIBUCION VOLUMEN X CRITERIO (Consumiciones)Resto Carne Ing.LEVANTE</v>
      </c>
      <c r="B209" s="19">
        <v>0</v>
      </c>
      <c r="C209" s="19">
        <v>0</v>
      </c>
      <c r="D209" s="21" t="s">
        <v>3</v>
      </c>
      <c r="E209" s="20">
        <v>21.489994854541859</v>
      </c>
      <c r="F209" s="20">
        <v>20.025349990698089</v>
      </c>
      <c r="G209" s="20">
        <v>17.112544206930515</v>
      </c>
      <c r="H209" s="20">
        <v>18.22079548267423</v>
      </c>
      <c r="I209" s="20">
        <v>19.700011484807028</v>
      </c>
      <c r="J209" s="20">
        <v>19.195991153144984</v>
      </c>
      <c r="K209" s="21">
        <v>16.584823760442376</v>
      </c>
      <c r="L209" s="20">
        <v>15.985329585902397</v>
      </c>
      <c r="M209" s="55">
        <v>15.3555994257508</v>
      </c>
    </row>
    <row r="210" spans="1:13" x14ac:dyDescent="0.35">
      <c r="A210" s="19" t="str">
        <f>B3&amp;C206&amp;D210</f>
        <v>DISTRIBUCION VOLUMEN X CRITERIO (Consumiciones)Resto Carne Ing.ANDALUCIA</v>
      </c>
      <c r="B210" s="19">
        <v>0</v>
      </c>
      <c r="C210" s="19">
        <v>0</v>
      </c>
      <c r="D210" s="20" t="s">
        <v>4</v>
      </c>
      <c r="E210" s="20">
        <v>14.606204630912329</v>
      </c>
      <c r="F210" s="20">
        <v>15.477684058357029</v>
      </c>
      <c r="G210" s="20">
        <v>15.161365816999462</v>
      </c>
      <c r="H210" s="20">
        <v>17.932248399060821</v>
      </c>
      <c r="I210" s="20">
        <v>21.501977707573008</v>
      </c>
      <c r="J210" s="20">
        <v>17.12990116693349</v>
      </c>
      <c r="K210" s="20">
        <v>18.324585620767731</v>
      </c>
      <c r="L210" s="20">
        <v>23.144732971232955</v>
      </c>
      <c r="M210" s="55">
        <v>15.004936105564351</v>
      </c>
    </row>
    <row r="211" spans="1:13" x14ac:dyDescent="0.35">
      <c r="A211" s="19" t="str">
        <f>B3&amp;C206&amp;D211</f>
        <v>DISTRIBUCION VOLUMEN X CRITERIO (Consumiciones)Resto Carne Ing.MDD AM</v>
      </c>
      <c r="B211" s="19">
        <v>0</v>
      </c>
      <c r="C211" s="19">
        <v>0</v>
      </c>
      <c r="D211" s="21" t="s">
        <v>5</v>
      </c>
      <c r="E211" s="20">
        <v>17.6956548584999</v>
      </c>
      <c r="F211" s="20">
        <v>14.296715663500631</v>
      </c>
      <c r="G211" s="20">
        <v>14.705219254972379</v>
      </c>
      <c r="H211" s="20">
        <v>16.62498045109044</v>
      </c>
      <c r="I211" s="20">
        <v>13.365584020289429</v>
      </c>
      <c r="J211" s="21">
        <v>17.312978317801981</v>
      </c>
      <c r="K211" s="20">
        <v>19.068343668604605</v>
      </c>
      <c r="L211" s="20">
        <v>15.710593624180655</v>
      </c>
      <c r="M211" s="55">
        <v>17.067298548646079</v>
      </c>
    </row>
    <row r="212" spans="1:13" x14ac:dyDescent="0.35">
      <c r="A212" s="19" t="str">
        <f>B3&amp;C206&amp;D212</f>
        <v>DISTRIBUCION VOLUMEN X CRITERIO (Consumiciones)Resto Carne Ing.RTO CENTRO</v>
      </c>
      <c r="B212" s="19">
        <v>0</v>
      </c>
      <c r="C212" s="19">
        <v>0</v>
      </c>
      <c r="D212" s="20" t="s">
        <v>6</v>
      </c>
      <c r="E212" s="21">
        <v>7.596542252127449</v>
      </c>
      <c r="F212" s="20">
        <v>8.2476625775540349</v>
      </c>
      <c r="G212" s="20">
        <v>9.4990179857658177</v>
      </c>
      <c r="H212" s="20">
        <v>7.5348695582826783</v>
      </c>
      <c r="I212" s="20">
        <v>8.3884256947861946</v>
      </c>
      <c r="J212" s="20">
        <v>7.0442065129880342</v>
      </c>
      <c r="K212" s="20">
        <v>7.1954939156299105</v>
      </c>
      <c r="L212" s="20">
        <v>8.9627167496547582</v>
      </c>
      <c r="M212" s="55">
        <v>5.7611367073072222</v>
      </c>
    </row>
    <row r="213" spans="1:13" x14ac:dyDescent="0.35">
      <c r="A213" s="19" t="str">
        <f>B3&amp;C206&amp;D213</f>
        <v>DISTRIBUCION VOLUMEN X CRITERIO (Consumiciones)Resto Carne Ing.NORTE-CENTRO</v>
      </c>
      <c r="B213" s="19">
        <v>0</v>
      </c>
      <c r="C213" s="19">
        <v>0</v>
      </c>
      <c r="D213" s="21" t="s">
        <v>7</v>
      </c>
      <c r="E213" s="21">
        <v>11.373805660003958</v>
      </c>
      <c r="F213" s="20">
        <v>10.648767014107388</v>
      </c>
      <c r="G213" s="21">
        <v>12.216042588521104</v>
      </c>
      <c r="H213" s="21">
        <v>8.8223892237089174</v>
      </c>
      <c r="I213" s="21">
        <v>6.6988499126143051</v>
      </c>
      <c r="J213" s="20">
        <v>8.8541795837536217</v>
      </c>
      <c r="K213" s="21">
        <v>6.6993744842635063</v>
      </c>
      <c r="L213" s="21">
        <v>7.6753751483087935</v>
      </c>
      <c r="M213" s="55">
        <v>5.4391830128809255</v>
      </c>
    </row>
    <row r="214" spans="1:13" x14ac:dyDescent="0.35">
      <c r="A214" s="19" t="str">
        <f>B3&amp;C206&amp;D214</f>
        <v>DISTRIBUCION VOLUMEN X CRITERIO (Consumiciones)Resto Carne Ing.NOROESTE</v>
      </c>
      <c r="B214" s="19">
        <v>0</v>
      </c>
      <c r="C214" s="19">
        <v>0</v>
      </c>
      <c r="D214" s="21" t="s">
        <v>8</v>
      </c>
      <c r="E214" s="21">
        <v>7.3568968929348904</v>
      </c>
      <c r="F214" s="20">
        <v>6.7722475751497715</v>
      </c>
      <c r="G214" s="20">
        <v>7.48038279278658</v>
      </c>
      <c r="H214" s="20">
        <v>6.4521862154036089</v>
      </c>
      <c r="I214" s="20">
        <v>7.3333527722122414</v>
      </c>
      <c r="J214" s="20">
        <v>5.7930659534892328</v>
      </c>
      <c r="K214" s="20">
        <v>8.844641681251078</v>
      </c>
      <c r="L214" s="21">
        <v>8.2996457607997982</v>
      </c>
      <c r="M214" s="55">
        <v>13.157619501797718</v>
      </c>
    </row>
    <row r="215" spans="1:13" x14ac:dyDescent="0.35">
      <c r="A215" s="19" t="str">
        <f>B3&amp;C206&amp;D215</f>
        <v>DISTRIBUCION VOLUMEN X CRITERIO (Consumiciones)Resto Carne Ing.&lt;2MIL</v>
      </c>
      <c r="B215" s="19">
        <v>0</v>
      </c>
      <c r="C215" s="19">
        <v>0</v>
      </c>
      <c r="D215" s="21" t="s">
        <v>9</v>
      </c>
      <c r="E215" s="21">
        <v>2.5634754799129227</v>
      </c>
      <c r="F215" s="21">
        <v>3.0816179019568577</v>
      </c>
      <c r="G215" s="21">
        <v>4.6829807186378538</v>
      </c>
      <c r="H215" s="21">
        <v>2.8955223416849032</v>
      </c>
      <c r="I215" s="21">
        <v>2.5585478205347156</v>
      </c>
      <c r="J215" s="21">
        <v>2.4438673526989385</v>
      </c>
      <c r="K215" s="21">
        <v>2.9874010636936763</v>
      </c>
      <c r="L215" s="21">
        <v>2.1367185220664031</v>
      </c>
      <c r="M215" s="55">
        <v>2.2130260467080585</v>
      </c>
    </row>
    <row r="216" spans="1:13" x14ac:dyDescent="0.35">
      <c r="A216" s="19" t="str">
        <f>B3&amp;C206&amp;D216</f>
        <v>DISTRIBUCION VOLUMEN X CRITERIO (Consumiciones)Resto Carne Ing.2-5MIL</v>
      </c>
      <c r="B216" s="19">
        <v>0</v>
      </c>
      <c r="C216" s="19">
        <v>0</v>
      </c>
      <c r="D216" s="21" t="s">
        <v>10</v>
      </c>
      <c r="E216" s="21">
        <v>8.9158915495745106</v>
      </c>
      <c r="F216" s="21">
        <v>4.9104444686169844</v>
      </c>
      <c r="G216" s="21">
        <v>4.2105631825840577</v>
      </c>
      <c r="H216" s="21">
        <v>6.5808931288301622</v>
      </c>
      <c r="I216" s="21">
        <v>5.9229381349744505</v>
      </c>
      <c r="J216" s="21">
        <v>5.887635224549097</v>
      </c>
      <c r="K216" s="21">
        <v>10.734405830478073</v>
      </c>
      <c r="L216" s="21">
        <v>12.153127613638574</v>
      </c>
      <c r="M216" s="55">
        <v>6.8922744208260296</v>
      </c>
    </row>
    <row r="217" spans="1:13" x14ac:dyDescent="0.35">
      <c r="A217" s="19" t="str">
        <f>B3&amp;C206&amp;D217</f>
        <v>DISTRIBUCION VOLUMEN X CRITERIO (Consumiciones)Resto Carne Ing.5-10MIL</v>
      </c>
      <c r="B217" s="19">
        <v>0</v>
      </c>
      <c r="C217" s="19">
        <v>0</v>
      </c>
      <c r="D217" s="21" t="s">
        <v>11</v>
      </c>
      <c r="E217" s="21">
        <v>5.1049784286562438</v>
      </c>
      <c r="F217" s="21">
        <v>7.4635980192524114</v>
      </c>
      <c r="G217" s="20">
        <v>9.106342611924374</v>
      </c>
      <c r="H217" s="21">
        <v>6.4307626819343229</v>
      </c>
      <c r="I217" s="21">
        <v>6.1670914458419936</v>
      </c>
      <c r="J217" s="21">
        <v>7.2676705749530361</v>
      </c>
      <c r="K217" s="21">
        <v>4.758253838018538</v>
      </c>
      <c r="L217" s="21">
        <v>6.6233856223134229</v>
      </c>
      <c r="M217" s="55">
        <v>10.695717365086159</v>
      </c>
    </row>
    <row r="218" spans="1:13" x14ac:dyDescent="0.35">
      <c r="A218" s="19" t="str">
        <f>B3&amp;C206&amp;D218</f>
        <v>DISTRIBUCION VOLUMEN X CRITERIO (Consumiciones)Resto Carne Ing.10-30MIL</v>
      </c>
      <c r="B218" s="19">
        <v>0</v>
      </c>
      <c r="C218" s="19">
        <v>0</v>
      </c>
      <c r="D218" s="20" t="s">
        <v>12</v>
      </c>
      <c r="E218" s="20">
        <v>17.880258064516131</v>
      </c>
      <c r="F218" s="20">
        <v>25.523138372765636</v>
      </c>
      <c r="G218" s="20">
        <v>20.040855267337559</v>
      </c>
      <c r="H218" s="20">
        <v>19.199802284141199</v>
      </c>
      <c r="I218" s="20">
        <v>21.923461199501805</v>
      </c>
      <c r="J218" s="20">
        <v>19.106493091864778</v>
      </c>
      <c r="K218" s="20">
        <v>19.77763320527222</v>
      </c>
      <c r="L218" s="20">
        <v>16.578038993056229</v>
      </c>
      <c r="M218" s="55">
        <v>17.603651839453981</v>
      </c>
    </row>
    <row r="219" spans="1:13" x14ac:dyDescent="0.35">
      <c r="A219" s="19" t="str">
        <f>B3&amp;C206&amp;D219</f>
        <v>DISTRIBUCION VOLUMEN X CRITERIO (Consumiciones)Resto Carne Ing.30-100MIL</v>
      </c>
      <c r="B219" s="19">
        <v>0</v>
      </c>
      <c r="C219" s="19">
        <v>0</v>
      </c>
      <c r="D219" s="20" t="s">
        <v>13</v>
      </c>
      <c r="E219" s="20">
        <v>17.684616663368296</v>
      </c>
      <c r="F219" s="20">
        <v>22.231462006020319</v>
      </c>
      <c r="G219" s="20">
        <v>19.331627591532037</v>
      </c>
      <c r="H219" s="20">
        <v>19.910380548653738</v>
      </c>
      <c r="I219" s="20">
        <v>23.407613653471831</v>
      </c>
      <c r="J219" s="20">
        <v>21.509973533467207</v>
      </c>
      <c r="K219" s="20">
        <v>19.417996870660623</v>
      </c>
      <c r="L219" s="20">
        <v>18.05671413358489</v>
      </c>
      <c r="M219" s="55">
        <v>18.013236642541209</v>
      </c>
    </row>
    <row r="220" spans="1:13" x14ac:dyDescent="0.35">
      <c r="A220" s="19" t="str">
        <f>B3&amp;C206&amp;D220</f>
        <v>DISTRIBUCION VOLUMEN X CRITERIO (Consumiciones)Resto Carne Ing.100-200MIL</v>
      </c>
      <c r="B220" s="19">
        <v>0</v>
      </c>
      <c r="C220" s="19">
        <v>0</v>
      </c>
      <c r="D220" s="21" t="s">
        <v>14</v>
      </c>
      <c r="E220" s="20">
        <v>11.356615080150407</v>
      </c>
      <c r="F220" s="20">
        <v>9.4054483774521724</v>
      </c>
      <c r="G220" s="20">
        <v>13.375441119056397</v>
      </c>
      <c r="H220" s="20">
        <v>14.225350508064508</v>
      </c>
      <c r="I220" s="20">
        <v>11.590250053407326</v>
      </c>
      <c r="J220" s="20">
        <v>14.339655379831759</v>
      </c>
      <c r="K220" s="20">
        <v>10.60844287781843</v>
      </c>
      <c r="L220" s="20">
        <v>11.257801407231634</v>
      </c>
      <c r="M220" s="55">
        <v>11.270301027327855</v>
      </c>
    </row>
    <row r="221" spans="1:13" x14ac:dyDescent="0.35">
      <c r="A221" s="19" t="str">
        <f>B3&amp;C206&amp;D221</f>
        <v>DISTRIBUCION VOLUMEN X CRITERIO (Consumiciones)Resto Carne Ing.200-500MIL</v>
      </c>
      <c r="B221" s="19">
        <v>0</v>
      </c>
      <c r="C221" s="19">
        <v>0</v>
      </c>
      <c r="D221" s="21" t="s">
        <v>15</v>
      </c>
      <c r="E221" s="20">
        <v>15.406112804274688</v>
      </c>
      <c r="F221" s="20">
        <v>11.754327929415281</v>
      </c>
      <c r="G221" s="20">
        <v>11.340038107690878</v>
      </c>
      <c r="H221" s="20">
        <v>9.7204609503411081</v>
      </c>
      <c r="I221" s="20">
        <v>11.62359764853039</v>
      </c>
      <c r="J221" s="20">
        <v>10.493163583531523</v>
      </c>
      <c r="K221" s="20">
        <v>14.034145130449785</v>
      </c>
      <c r="L221" s="20">
        <v>14.805603033279521</v>
      </c>
      <c r="M221" s="55">
        <v>13.816569045246926</v>
      </c>
    </row>
    <row r="222" spans="1:13" x14ac:dyDescent="0.35">
      <c r="A222" s="19" t="str">
        <f>B3&amp;C206&amp;D222</f>
        <v>DISTRIBUCION VOLUMEN X CRITERIO (Consumiciones)Resto Carne Ing.&gt;500MIL</v>
      </c>
      <c r="B222" s="19">
        <v>0</v>
      </c>
      <c r="C222" s="19">
        <v>0</v>
      </c>
      <c r="D222" s="20" t="s">
        <v>16</v>
      </c>
      <c r="E222" s="20">
        <v>21.088050662972492</v>
      </c>
      <c r="F222" s="20">
        <v>15.629958858111825</v>
      </c>
      <c r="G222" s="20">
        <v>17.912151401236844</v>
      </c>
      <c r="H222" s="20">
        <v>21.036819788571421</v>
      </c>
      <c r="I222" s="20">
        <v>16.806494688127984</v>
      </c>
      <c r="J222" s="20">
        <v>18.951543572611765</v>
      </c>
      <c r="K222" s="20">
        <v>17.681715314630072</v>
      </c>
      <c r="L222" s="20">
        <v>18.388627997782663</v>
      </c>
      <c r="M222" s="55">
        <v>19.495216243372823</v>
      </c>
    </row>
    <row r="223" spans="1:13" x14ac:dyDescent="0.35">
      <c r="A223" s="19" t="str">
        <f>B3&amp;C206&amp;D223</f>
        <v>DISTRIBUCION VOLUMEN X CRITERIO (Consumiciones)Resto Carne Ing.DE 15 A 19 AÑOS</v>
      </c>
      <c r="B223" s="19">
        <v>0</v>
      </c>
      <c r="C223" s="19">
        <v>0</v>
      </c>
      <c r="D223" s="21" t="s">
        <v>39</v>
      </c>
      <c r="E223" s="21">
        <v>2.403364021373442</v>
      </c>
      <c r="F223" s="21">
        <v>1.6235095342030703</v>
      </c>
      <c r="G223" s="21">
        <v>2.2272571530655298</v>
      </c>
      <c r="H223" s="21">
        <v>1.2191626956056123</v>
      </c>
      <c r="I223" s="21">
        <v>4.0971692033411857</v>
      </c>
      <c r="J223" s="21">
        <v>1.4548546654204568</v>
      </c>
      <c r="K223" s="21">
        <v>0.87103946653332343</v>
      </c>
      <c r="L223" s="21">
        <v>3.4682892702234849</v>
      </c>
      <c r="M223" s="55">
        <v>1.6491725681212328</v>
      </c>
    </row>
    <row r="224" spans="1:13" x14ac:dyDescent="0.35">
      <c r="A224" s="19" t="str">
        <f>B3&amp;C206&amp;D224</f>
        <v>DISTRIBUCION VOLUMEN X CRITERIO (Consumiciones)Resto Carne Ing.DE 20 A 24 AÑOS</v>
      </c>
      <c r="B224" s="19">
        <v>0</v>
      </c>
      <c r="C224" s="19">
        <v>0</v>
      </c>
      <c r="D224" s="21" t="s">
        <v>40</v>
      </c>
      <c r="E224" s="21">
        <v>6.0649214328121905</v>
      </c>
      <c r="F224" s="21">
        <v>5.6641939514206516</v>
      </c>
      <c r="G224" s="21">
        <v>3.892571932474779</v>
      </c>
      <c r="H224" s="21">
        <v>4.3318105034866967</v>
      </c>
      <c r="I224" s="21">
        <v>2.201782108812893</v>
      </c>
      <c r="J224" s="21">
        <v>1.4719690730235702</v>
      </c>
      <c r="K224" s="21">
        <v>0.98438147421699007</v>
      </c>
      <c r="L224" s="21">
        <v>1.200054886410052</v>
      </c>
      <c r="M224" s="55">
        <v>2.52162858888037</v>
      </c>
    </row>
    <row r="225" spans="1:13" x14ac:dyDescent="0.35">
      <c r="A225" s="19" t="str">
        <f>B3&amp;C206&amp;D225</f>
        <v>DISTRIBUCION VOLUMEN X CRITERIO (Consumiciones)Resto Carne Ing.DE 25 A 34 AÑOS</v>
      </c>
      <c r="B225" s="19">
        <v>0</v>
      </c>
      <c r="C225" s="19">
        <v>0</v>
      </c>
      <c r="D225" s="20" t="s">
        <v>41</v>
      </c>
      <c r="E225" s="20">
        <v>14.564170195923213</v>
      </c>
      <c r="F225" s="20">
        <v>9.6480523428104377</v>
      </c>
      <c r="G225" s="20">
        <v>13.799306372694083</v>
      </c>
      <c r="H225" s="20">
        <v>10.415936063931925</v>
      </c>
      <c r="I225" s="20">
        <v>10.288581066968327</v>
      </c>
      <c r="J225" s="20">
        <v>12.597523620917814</v>
      </c>
      <c r="K225" s="20">
        <v>17.497285597409196</v>
      </c>
      <c r="L225" s="20">
        <v>15.603176117907921</v>
      </c>
      <c r="M225" s="55">
        <v>12.317240089170189</v>
      </c>
    </row>
    <row r="226" spans="1:13" x14ac:dyDescent="0.35">
      <c r="A226" s="19" t="str">
        <f>B3&amp;C206&amp;D226</f>
        <v>DISTRIBUCION VOLUMEN X CRITERIO (Consumiciones)Resto Carne Ing.DE 35 A 49 AÑOS</v>
      </c>
      <c r="B226" s="19">
        <v>0</v>
      </c>
      <c r="C226" s="19">
        <v>0</v>
      </c>
      <c r="D226" s="20" t="s">
        <v>42</v>
      </c>
      <c r="E226" s="20">
        <v>22.652662576687117</v>
      </c>
      <c r="F226" s="20">
        <v>25.575534046513614</v>
      </c>
      <c r="G226" s="20">
        <v>25.890687181904219</v>
      </c>
      <c r="H226" s="20">
        <v>26.539314799068279</v>
      </c>
      <c r="I226" s="20">
        <v>26.495902066134636</v>
      </c>
      <c r="J226" s="20">
        <v>22.151157679458823</v>
      </c>
      <c r="K226" s="20">
        <v>26.513451111995366</v>
      </c>
      <c r="L226" s="20">
        <v>25.258181904382159</v>
      </c>
      <c r="M226" s="55">
        <v>25.347076388465702</v>
      </c>
    </row>
    <row r="227" spans="1:13" x14ac:dyDescent="0.35">
      <c r="A227" s="19" t="str">
        <f>B3&amp;C206&amp;D227</f>
        <v>DISTRIBUCION VOLUMEN X CRITERIO (Consumiciones)Resto Carne Ing.DE 50 A 59 AÑOS</v>
      </c>
      <c r="B227" s="19">
        <v>0</v>
      </c>
      <c r="C227" s="19">
        <v>0</v>
      </c>
      <c r="D227" s="20" t="s">
        <v>43</v>
      </c>
      <c r="E227" s="20">
        <v>33.288739362754797</v>
      </c>
      <c r="F227" s="20">
        <v>34.390653766663377</v>
      </c>
      <c r="G227" s="20">
        <v>29.980783254770383</v>
      </c>
      <c r="H227" s="20">
        <v>25.351631803149989</v>
      </c>
      <c r="I227" s="20">
        <v>30.214117267615642</v>
      </c>
      <c r="J227" s="20">
        <v>29.523833760561164</v>
      </c>
      <c r="K227" s="20">
        <v>26.738379715871009</v>
      </c>
      <c r="L227" s="20">
        <v>27.381416786610391</v>
      </c>
      <c r="M227" s="55">
        <v>31.836506206624843</v>
      </c>
    </row>
    <row r="228" spans="1:13" x14ac:dyDescent="0.35">
      <c r="A228" s="19" t="str">
        <f>B3&amp;C206&amp;D228</f>
        <v>DISTRIBUCION VOLUMEN X CRITERIO (Consumiciones)Resto Carne Ing.DE 60 A 75 AÑOS</v>
      </c>
      <c r="B228" s="19">
        <v>0</v>
      </c>
      <c r="C228" s="19">
        <v>0</v>
      </c>
      <c r="D228" s="21" t="s">
        <v>44</v>
      </c>
      <c r="E228" s="21">
        <v>21.02615317633089</v>
      </c>
      <c r="F228" s="20">
        <v>23.09807465722718</v>
      </c>
      <c r="G228" s="20">
        <v>24.209398449085398</v>
      </c>
      <c r="H228" s="20">
        <v>32.142135849126952</v>
      </c>
      <c r="I228" s="20">
        <v>26.702453047669088</v>
      </c>
      <c r="J228" s="20">
        <v>32.800663514126278</v>
      </c>
      <c r="K228" s="20">
        <v>27.395452950159459</v>
      </c>
      <c r="L228" s="20">
        <v>27.088895926127631</v>
      </c>
      <c r="M228" s="55">
        <v>26.328373607778726</v>
      </c>
    </row>
    <row r="229" spans="1:13" x14ac:dyDescent="0.35">
      <c r="A229" s="19" t="str">
        <f>B3&amp;C206&amp;D229</f>
        <v>DISTRIBUCION VOLUMEN X CRITERIO (Consumiciones)Resto Carne Ing.ALTA Y MEDIA ALTA</v>
      </c>
      <c r="B229" s="19">
        <v>0</v>
      </c>
      <c r="C229" s="19">
        <v>0</v>
      </c>
      <c r="D229" s="20" t="s">
        <v>17</v>
      </c>
      <c r="E229" s="20">
        <v>29.494703344547794</v>
      </c>
      <c r="F229" s="20">
        <v>25.861077252612418</v>
      </c>
      <c r="G229" s="20">
        <v>29.54195837041566</v>
      </c>
      <c r="H229" s="20">
        <v>35.943117074923855</v>
      </c>
      <c r="I229" s="20">
        <v>36.421744726658609</v>
      </c>
      <c r="J229" s="20">
        <v>31.642798974653203</v>
      </c>
      <c r="K229" s="20">
        <v>26.504838385936985</v>
      </c>
      <c r="L229" s="20">
        <v>31.463406628673678</v>
      </c>
      <c r="M229" s="55">
        <v>25.143733781924194</v>
      </c>
    </row>
    <row r="230" spans="1:13" x14ac:dyDescent="0.35">
      <c r="A230" s="19" t="str">
        <f>B3&amp;C206&amp;D230</f>
        <v>DISTRIBUCION VOLUMEN X CRITERIO (Consumiciones)Resto Carne Ing.MEDIA</v>
      </c>
      <c r="B230" s="19">
        <v>0</v>
      </c>
      <c r="C230" s="19">
        <v>0</v>
      </c>
      <c r="D230" s="20" t="s">
        <v>18</v>
      </c>
      <c r="E230" s="20">
        <v>29.097863447456952</v>
      </c>
      <c r="F230" s="20">
        <v>27.192500729412028</v>
      </c>
      <c r="G230" s="20">
        <v>29.331003142336947</v>
      </c>
      <c r="H230" s="20">
        <v>30.551217107341376</v>
      </c>
      <c r="I230" s="20">
        <v>28.140942980015836</v>
      </c>
      <c r="J230" s="20">
        <v>30.322503030695625</v>
      </c>
      <c r="K230" s="20">
        <v>28.000691365676101</v>
      </c>
      <c r="L230" s="20">
        <v>28.713764636376009</v>
      </c>
      <c r="M230" s="55">
        <v>27.949533528812374</v>
      </c>
    </row>
    <row r="231" spans="1:13" x14ac:dyDescent="0.35">
      <c r="A231" s="19" t="str">
        <f>B3&amp;C206&amp;D231</f>
        <v>DISTRIBUCION VOLUMEN X CRITERIO (Consumiciones)Resto Carne Ing.MEDIA BAJA</v>
      </c>
      <c r="B231" s="19">
        <v>0</v>
      </c>
      <c r="C231" s="19">
        <v>0</v>
      </c>
      <c r="D231" s="20" t="s">
        <v>19</v>
      </c>
      <c r="E231" s="20">
        <v>26.0607639026321</v>
      </c>
      <c r="F231" s="20">
        <v>28.436516755127993</v>
      </c>
      <c r="G231" s="20">
        <v>28.962442367411789</v>
      </c>
      <c r="H231" s="20">
        <v>21.475559461309732</v>
      </c>
      <c r="I231" s="20">
        <v>20.556153268022666</v>
      </c>
      <c r="J231" s="20">
        <v>22.812325908514637</v>
      </c>
      <c r="K231" s="20">
        <v>29.420984180755148</v>
      </c>
      <c r="L231" s="20">
        <v>22.189207982416896</v>
      </c>
      <c r="M231" s="55">
        <v>22.961552797055624</v>
      </c>
    </row>
    <row r="232" spans="1:13" x14ac:dyDescent="0.35">
      <c r="A232" s="19" t="str">
        <f>B3&amp;C206&amp;D232</f>
        <v>DISTRIBUCION VOLUMEN X CRITERIO (Consumiciones)Resto Carne Ing.BAJA</v>
      </c>
      <c r="B232" s="19">
        <v>0</v>
      </c>
      <c r="C232" s="19">
        <v>0</v>
      </c>
      <c r="D232" s="21" t="s">
        <v>20</v>
      </c>
      <c r="E232" s="21">
        <v>15.34666613892737</v>
      </c>
      <c r="F232" s="20">
        <v>18.509905262847564</v>
      </c>
      <c r="G232" s="20">
        <v>12.164596119835604</v>
      </c>
      <c r="H232" s="20">
        <v>12.030116713463217</v>
      </c>
      <c r="I232" s="20">
        <v>14.881156049964265</v>
      </c>
      <c r="J232" s="20">
        <v>15.222390594201423</v>
      </c>
      <c r="K232" s="20">
        <v>16.073468460696034</v>
      </c>
      <c r="L232" s="20">
        <v>17.63364202633575</v>
      </c>
      <c r="M232" s="55">
        <v>23.945171389011318</v>
      </c>
    </row>
    <row r="233" spans="1:13" x14ac:dyDescent="0.35">
      <c r="A233" s="19" t="str">
        <f>B3&amp;C206&amp;D233</f>
        <v>DISTRIBUCION VOLUMEN X CRITERIO (Consumiciones)Resto Carne Ing.HOMBRE</v>
      </c>
      <c r="B233" s="19">
        <v>0</v>
      </c>
      <c r="C233" s="19">
        <v>0</v>
      </c>
      <c r="D233" s="20" t="s">
        <v>21</v>
      </c>
      <c r="E233" s="20">
        <v>45.468402928953097</v>
      </c>
      <c r="F233" s="20">
        <v>46.020724451009443</v>
      </c>
      <c r="G233" s="20">
        <v>53.267009588824642</v>
      </c>
      <c r="H233" s="20">
        <v>50.532714258638023</v>
      </c>
      <c r="I233" s="20">
        <v>49.07466969278439</v>
      </c>
      <c r="J233" s="20">
        <v>49.487187792080398</v>
      </c>
      <c r="K233" s="20">
        <v>50.882547653171542</v>
      </c>
      <c r="L233" s="20">
        <v>45.383432935249843</v>
      </c>
      <c r="M233" s="55">
        <v>47.317284022352069</v>
      </c>
    </row>
    <row r="234" spans="1:13" x14ac:dyDescent="0.35">
      <c r="A234" s="19" t="str">
        <f>B3&amp;C206&amp;D234</f>
        <v>DISTRIBUCION VOLUMEN X CRITERIO (Consumiciones)Resto Carne Ing.MUJER</v>
      </c>
      <c r="B234" s="19">
        <v>0</v>
      </c>
      <c r="C234" s="19">
        <v>0</v>
      </c>
      <c r="D234" s="20" t="s">
        <v>22</v>
      </c>
      <c r="E234" s="20">
        <v>54.531597071046903</v>
      </c>
      <c r="F234" s="20">
        <v>53.979275548990572</v>
      </c>
      <c r="G234" s="20">
        <v>46.732990411175365</v>
      </c>
      <c r="H234" s="20">
        <v>49.467285741361962</v>
      </c>
      <c r="I234" s="20">
        <v>50.92533030721561</v>
      </c>
      <c r="J234" s="20">
        <v>50.512812207919602</v>
      </c>
      <c r="K234" s="20">
        <v>49.117423001935585</v>
      </c>
      <c r="L234" s="20">
        <v>54.616597455896375</v>
      </c>
      <c r="M234" s="55">
        <v>52.682687633659633</v>
      </c>
    </row>
    <row r="235" spans="1:13" x14ac:dyDescent="0.35">
      <c r="A235" s="19" t="str">
        <f>B3&amp;C235&amp;D235</f>
        <v>DISTRIBUCION VOLUMEN X CRITERIO (Consumiciones)Carnes Transform.IngT.ESPAÑA</v>
      </c>
      <c r="B235" s="19">
        <v>0</v>
      </c>
      <c r="C235" s="19" t="s">
        <v>177</v>
      </c>
      <c r="D235" s="20" t="s">
        <v>36</v>
      </c>
      <c r="E235" s="20">
        <v>100</v>
      </c>
      <c r="F235" s="20">
        <v>100</v>
      </c>
      <c r="G235" s="20">
        <v>100</v>
      </c>
      <c r="H235" s="20">
        <v>100</v>
      </c>
      <c r="I235" s="20">
        <v>100</v>
      </c>
      <c r="J235" s="20">
        <v>100</v>
      </c>
      <c r="K235" s="20">
        <v>100</v>
      </c>
      <c r="L235" s="20">
        <v>100</v>
      </c>
      <c r="M235" s="55">
        <v>100</v>
      </c>
    </row>
    <row r="236" spans="1:13" x14ac:dyDescent="0.35">
      <c r="A236" s="19" t="str">
        <f>B3&amp;C235&amp;D236</f>
        <v>DISTRIBUCION VOLUMEN X CRITERIO (Consumiciones)Carnes Transform.IngBCN AM</v>
      </c>
      <c r="B236" s="19">
        <v>0</v>
      </c>
      <c r="C236" s="19">
        <v>0</v>
      </c>
      <c r="D236" s="20" t="s">
        <v>1</v>
      </c>
      <c r="E236" s="21">
        <v>10.255755147729253</v>
      </c>
      <c r="F236" s="20">
        <v>9.6151193251531897</v>
      </c>
      <c r="G236" s="20">
        <v>8.5549914250766044</v>
      </c>
      <c r="H236" s="21">
        <v>9.3103641816588976</v>
      </c>
      <c r="I236" s="20">
        <v>10.164958950616823</v>
      </c>
      <c r="J236" s="21">
        <v>7.7639199742324303</v>
      </c>
      <c r="K236" s="21">
        <v>8.2476020623883279</v>
      </c>
      <c r="L236" s="21">
        <v>7.0865890986520661</v>
      </c>
      <c r="M236" s="55">
        <v>8.276606602124966</v>
      </c>
    </row>
    <row r="237" spans="1:13" x14ac:dyDescent="0.35">
      <c r="A237" s="19" t="str">
        <f>B3&amp;C235&amp;D237</f>
        <v>DISTRIBUCION VOLUMEN X CRITERIO (Consumiciones)Carnes Transform.IngREST.CAT ARAGON</v>
      </c>
      <c r="B237" s="19">
        <v>0</v>
      </c>
      <c r="C237" s="19">
        <v>0</v>
      </c>
      <c r="D237" s="21" t="s">
        <v>2</v>
      </c>
      <c r="E237" s="21">
        <v>12.127611308231375</v>
      </c>
      <c r="F237" s="20">
        <v>11.361520546970016</v>
      </c>
      <c r="G237" s="20">
        <v>11.946483966154272</v>
      </c>
      <c r="H237" s="20">
        <v>11.741143148583937</v>
      </c>
      <c r="I237" s="20">
        <v>11.489878367221406</v>
      </c>
      <c r="J237" s="20">
        <v>11.54342909257802</v>
      </c>
      <c r="K237" s="20">
        <v>9.1364351117708491</v>
      </c>
      <c r="L237" s="20">
        <v>10.693367831051056</v>
      </c>
      <c r="M237" s="55">
        <v>10.923755100992837</v>
      </c>
    </row>
    <row r="238" spans="1:13" x14ac:dyDescent="0.35">
      <c r="A238" s="19" t="str">
        <f>B3&amp;C235&amp;D238</f>
        <v>DISTRIBUCION VOLUMEN X CRITERIO (Consumiciones)Carnes Transform.IngLEVANTE</v>
      </c>
      <c r="B238" s="19">
        <v>0</v>
      </c>
      <c r="C238" s="19">
        <v>0</v>
      </c>
      <c r="D238" s="20" t="s">
        <v>3</v>
      </c>
      <c r="E238" s="21">
        <v>14.838353112023384</v>
      </c>
      <c r="F238" s="20">
        <v>15.838494528325702</v>
      </c>
      <c r="G238" s="20">
        <v>18.437866483398693</v>
      </c>
      <c r="H238" s="20">
        <v>17.669378920234042</v>
      </c>
      <c r="I238" s="20">
        <v>17.716455435404139</v>
      </c>
      <c r="J238" s="20">
        <v>15.771086284785923</v>
      </c>
      <c r="K238" s="20">
        <v>17.628029143238301</v>
      </c>
      <c r="L238" s="20">
        <v>16.99245924136131</v>
      </c>
      <c r="M238" s="55">
        <v>15.686746485269504</v>
      </c>
    </row>
    <row r="239" spans="1:13" x14ac:dyDescent="0.35">
      <c r="A239" s="19" t="str">
        <f>B3&amp;C235&amp;D239</f>
        <v>DISTRIBUCION VOLUMEN X CRITERIO (Consumiciones)Carnes Transform.IngANDALUCIA</v>
      </c>
      <c r="B239" s="19">
        <v>0</v>
      </c>
      <c r="C239" s="19">
        <v>0</v>
      </c>
      <c r="D239" s="20" t="s">
        <v>4</v>
      </c>
      <c r="E239" s="20">
        <v>20.921200262411791</v>
      </c>
      <c r="F239" s="20">
        <v>19.873385462748764</v>
      </c>
      <c r="G239" s="20">
        <v>20.732690949672765</v>
      </c>
      <c r="H239" s="20">
        <v>20.665045767753764</v>
      </c>
      <c r="I239" s="20">
        <v>20.543420976018322</v>
      </c>
      <c r="J239" s="20">
        <v>20.8702690139067</v>
      </c>
      <c r="K239" s="20">
        <v>21.264064287239158</v>
      </c>
      <c r="L239" s="20">
        <v>20.552914071992383</v>
      </c>
      <c r="M239" s="55">
        <v>18.385623023189758</v>
      </c>
    </row>
    <row r="240" spans="1:13" x14ac:dyDescent="0.35">
      <c r="A240" s="19" t="str">
        <f>B3&amp;C235&amp;D240</f>
        <v>DISTRIBUCION VOLUMEN X CRITERIO (Consumiciones)Carnes Transform.IngMDD AM</v>
      </c>
      <c r="B240" s="19">
        <v>0</v>
      </c>
      <c r="C240" s="19">
        <v>0</v>
      </c>
      <c r="D240" s="20" t="s">
        <v>5</v>
      </c>
      <c r="E240" s="20">
        <v>17.568749523743627</v>
      </c>
      <c r="F240" s="20">
        <v>16.14588698672955</v>
      </c>
      <c r="G240" s="20">
        <v>18.475775841414357</v>
      </c>
      <c r="H240" s="20">
        <v>17.518796380878165</v>
      </c>
      <c r="I240" s="20">
        <v>15.044968445946047</v>
      </c>
      <c r="J240" s="20">
        <v>17.578338015307164</v>
      </c>
      <c r="K240" s="20">
        <v>19.203104713472722</v>
      </c>
      <c r="L240" s="20">
        <v>15.412261553538004</v>
      </c>
      <c r="M240" s="55">
        <v>18.903753913502566</v>
      </c>
    </row>
    <row r="241" spans="1:13" x14ac:dyDescent="0.35">
      <c r="A241" s="19" t="str">
        <f>B3&amp;C235&amp;D241</f>
        <v>DISTRIBUCION VOLUMEN X CRITERIO (Consumiciones)Carnes Transform.IngRTO CENTRO</v>
      </c>
      <c r="B241" s="19">
        <v>0</v>
      </c>
      <c r="C241" s="19">
        <v>0</v>
      </c>
      <c r="D241" s="20" t="s">
        <v>6</v>
      </c>
      <c r="E241" s="20">
        <v>8.9441779355129167</v>
      </c>
      <c r="F241" s="20">
        <v>9.7024902354557803</v>
      </c>
      <c r="G241" s="20">
        <v>9.2957607722475135</v>
      </c>
      <c r="H241" s="20">
        <v>9.8221024127207759</v>
      </c>
      <c r="I241" s="20">
        <v>9.802680788231763</v>
      </c>
      <c r="J241" s="20">
        <v>10.374172494062487</v>
      </c>
      <c r="K241" s="20">
        <v>9.1148293761582657</v>
      </c>
      <c r="L241" s="20">
        <v>13.505718221397226</v>
      </c>
      <c r="M241" s="55">
        <v>11.850655446488318</v>
      </c>
    </row>
    <row r="242" spans="1:13" x14ac:dyDescent="0.35">
      <c r="A242" s="19" t="str">
        <f>B3&amp;C235&amp;D242</f>
        <v>DISTRIBUCION VOLUMEN X CRITERIO (Consumiciones)Carnes Transform.IngNORTE-CENTRO</v>
      </c>
      <c r="B242" s="19">
        <v>0</v>
      </c>
      <c r="C242" s="19">
        <v>0</v>
      </c>
      <c r="D242" s="20" t="s">
        <v>7</v>
      </c>
      <c r="E242" s="21">
        <v>10.249457615153318</v>
      </c>
      <c r="F242" s="20">
        <v>10.452498161950553</v>
      </c>
      <c r="G242" s="20">
        <v>7.5828977566487179</v>
      </c>
      <c r="H242" s="20">
        <v>8.1198323679250741</v>
      </c>
      <c r="I242" s="20">
        <v>7.7320794323106945</v>
      </c>
      <c r="J242" s="20">
        <v>8.7524083357618263</v>
      </c>
      <c r="K242" s="20">
        <v>9.1186172329207942</v>
      </c>
      <c r="L242" s="20">
        <v>7.9461422529636758</v>
      </c>
      <c r="M242" s="55">
        <v>6.5832880000898637</v>
      </c>
    </row>
    <row r="243" spans="1:13" x14ac:dyDescent="0.35">
      <c r="A243" s="19" t="str">
        <f>B3&amp;C235&amp;D243</f>
        <v>DISTRIBUCION VOLUMEN X CRITERIO (Consumiciones)Carnes Transform.IngNOROESTE</v>
      </c>
      <c r="B243" s="19">
        <v>0</v>
      </c>
      <c r="C243" s="19">
        <v>0</v>
      </c>
      <c r="D243" s="20" t="s">
        <v>8</v>
      </c>
      <c r="E243" s="21">
        <v>5.0947082333012474</v>
      </c>
      <c r="F243" s="20">
        <v>7.0105868058858256</v>
      </c>
      <c r="G243" s="20">
        <v>4.9735690596587681</v>
      </c>
      <c r="H243" s="20">
        <v>5.1533441411337133</v>
      </c>
      <c r="I243" s="20">
        <v>7.5056023935395926</v>
      </c>
      <c r="J243" s="20">
        <v>7.3463708901964075</v>
      </c>
      <c r="K243" s="20">
        <v>6.2872698939317049</v>
      </c>
      <c r="L243" s="20">
        <v>7.8105252605908504</v>
      </c>
      <c r="M243" s="55">
        <v>9.3895337175024824</v>
      </c>
    </row>
    <row r="244" spans="1:13" x14ac:dyDescent="0.35">
      <c r="A244" s="19" t="str">
        <f>B3&amp;C235&amp;D244</f>
        <v>DISTRIBUCION VOLUMEN X CRITERIO (Consumiciones)Carnes Transform.Ing&lt;2MIL</v>
      </c>
      <c r="B244" s="19">
        <v>0</v>
      </c>
      <c r="C244" s="19">
        <v>0</v>
      </c>
      <c r="D244" s="21" t="s">
        <v>9</v>
      </c>
      <c r="E244" s="21">
        <v>3.3902578309686202</v>
      </c>
      <c r="F244" s="21">
        <v>3.5050923990000058</v>
      </c>
      <c r="G244" s="21">
        <v>2.986421987112394</v>
      </c>
      <c r="H244" s="21">
        <v>2.9480070508289282</v>
      </c>
      <c r="I244" s="21">
        <v>2.4957226229204701</v>
      </c>
      <c r="J244" s="21">
        <v>3.9292418269962495</v>
      </c>
      <c r="K244" s="21">
        <v>3.7111568164392983</v>
      </c>
      <c r="L244" s="20">
        <v>4.7742222890514681</v>
      </c>
      <c r="M244" s="55">
        <v>2.7337261679528471</v>
      </c>
    </row>
    <row r="245" spans="1:13" x14ac:dyDescent="0.35">
      <c r="A245" s="19" t="str">
        <f>B3&amp;C235&amp;D245</f>
        <v>DISTRIBUCION VOLUMEN X CRITERIO (Consumiciones)Carnes Transform.Ing2-5MIL</v>
      </c>
      <c r="B245" s="19">
        <v>0</v>
      </c>
      <c r="C245" s="19">
        <v>0</v>
      </c>
      <c r="D245" s="21" t="s">
        <v>10</v>
      </c>
      <c r="E245" s="21">
        <v>8.4892622252274421</v>
      </c>
      <c r="F245" s="20">
        <v>9.7263474891556587</v>
      </c>
      <c r="G245" s="20">
        <v>7.1135231585982517</v>
      </c>
      <c r="H245" s="21">
        <v>10.471074763352284</v>
      </c>
      <c r="I245" s="20">
        <v>9.8918114729256192</v>
      </c>
      <c r="J245" s="21">
        <v>7.2291131071277297</v>
      </c>
      <c r="K245" s="21">
        <v>8.2673828152580864</v>
      </c>
      <c r="L245" s="20">
        <v>6.6556139159230465</v>
      </c>
      <c r="M245" s="55">
        <v>6.3025564739883464</v>
      </c>
    </row>
    <row r="246" spans="1:13" x14ac:dyDescent="0.35">
      <c r="A246" s="19" t="str">
        <f>B3&amp;C235&amp;D246</f>
        <v>DISTRIBUCION VOLUMEN X CRITERIO (Consumiciones)Carnes Transform.Ing5-10MIL</v>
      </c>
      <c r="B246" s="19">
        <v>0</v>
      </c>
      <c r="C246" s="19">
        <v>0</v>
      </c>
      <c r="D246" s="21" t="s">
        <v>11</v>
      </c>
      <c r="E246" s="21">
        <v>7.2150830722499544</v>
      </c>
      <c r="F246" s="20">
        <v>6.3794045138546167</v>
      </c>
      <c r="G246" s="20">
        <v>6.3398451784971179</v>
      </c>
      <c r="H246" s="20">
        <v>6.0105274374694453</v>
      </c>
      <c r="I246" s="20">
        <v>5.8538271700783664</v>
      </c>
      <c r="J246" s="20">
        <v>8.1880938251037954</v>
      </c>
      <c r="K246" s="20">
        <v>7.7756683365909467</v>
      </c>
      <c r="L246" s="20">
        <v>8.4802424518959043</v>
      </c>
      <c r="M246" s="55">
        <v>6.6975069123166806</v>
      </c>
    </row>
    <row r="247" spans="1:13" x14ac:dyDescent="0.35">
      <c r="A247" s="19" t="str">
        <f>B3&amp;C235&amp;D247</f>
        <v>DISTRIBUCION VOLUMEN X CRITERIO (Consumiciones)Carnes Transform.Ing10-30MIL</v>
      </c>
      <c r="B247" s="19">
        <v>0</v>
      </c>
      <c r="C247" s="19">
        <v>0</v>
      </c>
      <c r="D247" s="20" t="s">
        <v>12</v>
      </c>
      <c r="E247" s="20">
        <v>16.208736490741575</v>
      </c>
      <c r="F247" s="20">
        <v>17.65634786603805</v>
      </c>
      <c r="G247" s="20">
        <v>18.760797467875562</v>
      </c>
      <c r="H247" s="20">
        <v>15.847315552251215</v>
      </c>
      <c r="I247" s="20">
        <v>18.227359387760281</v>
      </c>
      <c r="J247" s="20">
        <v>16.576464439219091</v>
      </c>
      <c r="K247" s="20">
        <v>15.2478429567877</v>
      </c>
      <c r="L247" s="20">
        <v>17.223927520225928</v>
      </c>
      <c r="M247" s="55">
        <v>19.166486136051081</v>
      </c>
    </row>
    <row r="248" spans="1:13" x14ac:dyDescent="0.35">
      <c r="A248" s="19" t="str">
        <f>B3&amp;C235&amp;D248</f>
        <v>DISTRIBUCION VOLUMEN X CRITERIO (Consumiciones)Carnes Transform.Ing30-100MIL</v>
      </c>
      <c r="B248" s="19">
        <v>0</v>
      </c>
      <c r="C248" s="19">
        <v>0</v>
      </c>
      <c r="D248" s="20" t="s">
        <v>13</v>
      </c>
      <c r="E248" s="20">
        <v>19.603325517619517</v>
      </c>
      <c r="F248" s="20">
        <v>22.290021171218864</v>
      </c>
      <c r="G248" s="20">
        <v>21.92090894187967</v>
      </c>
      <c r="H248" s="20">
        <v>22.761219464777987</v>
      </c>
      <c r="I248" s="20">
        <v>23.369513125501079</v>
      </c>
      <c r="J248" s="20">
        <v>20.978424379141959</v>
      </c>
      <c r="K248" s="20">
        <v>22.137082203967783</v>
      </c>
      <c r="L248" s="20">
        <v>20.879302924874132</v>
      </c>
      <c r="M248" s="55">
        <v>19.776663569563659</v>
      </c>
    </row>
    <row r="249" spans="1:13" x14ac:dyDescent="0.35">
      <c r="A249" s="19" t="str">
        <f>B3&amp;C235&amp;D249</f>
        <v>DISTRIBUCION VOLUMEN X CRITERIO (Consumiciones)Carnes Transform.Ing100-200MIL</v>
      </c>
      <c r="B249" s="19">
        <v>0</v>
      </c>
      <c r="C249" s="19">
        <v>0</v>
      </c>
      <c r="D249" s="20" t="s">
        <v>14</v>
      </c>
      <c r="E249" s="20">
        <v>10.805733820202381</v>
      </c>
      <c r="F249" s="20">
        <v>10.495462754747074</v>
      </c>
      <c r="G249" s="20">
        <v>11.653825298546046</v>
      </c>
      <c r="H249" s="20">
        <v>10.871559894221297</v>
      </c>
      <c r="I249" s="20">
        <v>10.031837719448852</v>
      </c>
      <c r="J249" s="20">
        <v>11.10175240715593</v>
      </c>
      <c r="K249" s="20">
        <v>9.2535596300858831</v>
      </c>
      <c r="L249" s="20">
        <v>10.984126901824958</v>
      </c>
      <c r="M249" s="55">
        <v>10.928601345073439</v>
      </c>
    </row>
    <row r="250" spans="1:13" x14ac:dyDescent="0.35">
      <c r="A250" s="19" t="str">
        <f>B3&amp;C235&amp;D250</f>
        <v>DISTRIBUCION VOLUMEN X CRITERIO (Consumiciones)Carnes Transform.Ing200-500MIL</v>
      </c>
      <c r="B250" s="19">
        <v>0</v>
      </c>
      <c r="C250" s="19">
        <v>0</v>
      </c>
      <c r="D250" s="20" t="s">
        <v>15</v>
      </c>
      <c r="E250" s="20">
        <v>13.92476419287792</v>
      </c>
      <c r="F250" s="20">
        <v>12.63923561071997</v>
      </c>
      <c r="G250" s="20">
        <v>10.722539753597054</v>
      </c>
      <c r="H250" s="20">
        <v>11.545838115635872</v>
      </c>
      <c r="I250" s="20">
        <v>12.983138325746527</v>
      </c>
      <c r="J250" s="20">
        <v>12.547461764535846</v>
      </c>
      <c r="K250" s="20">
        <v>13.984692406925465</v>
      </c>
      <c r="L250" s="20">
        <v>14.871774264633444</v>
      </c>
      <c r="M250" s="55">
        <v>15.247519509341858</v>
      </c>
    </row>
    <row r="251" spans="1:13" x14ac:dyDescent="0.35">
      <c r="A251" s="19" t="str">
        <f>B3&amp;C235&amp;D251</f>
        <v>DISTRIBUCION VOLUMEN X CRITERIO (Consumiciones)Carnes Transform.Ing&gt;500MIL</v>
      </c>
      <c r="B251" s="19">
        <v>0</v>
      </c>
      <c r="C251" s="19">
        <v>0</v>
      </c>
      <c r="D251" s="20" t="s">
        <v>16</v>
      </c>
      <c r="E251" s="20">
        <v>20.36283071899604</v>
      </c>
      <c r="F251" s="20">
        <v>17.308066659129022</v>
      </c>
      <c r="G251" s="20">
        <v>20.502168951211207</v>
      </c>
      <c r="H251" s="20">
        <v>19.544469922943584</v>
      </c>
      <c r="I251" s="20">
        <v>17.146817795680221</v>
      </c>
      <c r="J251" s="20">
        <v>19.449442351550363</v>
      </c>
      <c r="K251" s="20">
        <v>19.622576623109083</v>
      </c>
      <c r="L251" s="20">
        <v>16.130759485576114</v>
      </c>
      <c r="M251" s="55">
        <v>19.146908593738718</v>
      </c>
    </row>
    <row r="252" spans="1:13" x14ac:dyDescent="0.35">
      <c r="A252" s="19" t="str">
        <f>B3&amp;C235&amp;D252</f>
        <v>DISTRIBUCION VOLUMEN X CRITERIO (Consumiciones)Carnes Transform.IngDE 15 A 19 AÑOS</v>
      </c>
      <c r="B252" s="19">
        <v>0</v>
      </c>
      <c r="C252" s="19">
        <v>0</v>
      </c>
      <c r="D252" s="21" t="s">
        <v>39</v>
      </c>
      <c r="E252" s="21">
        <v>4.7882785313698584</v>
      </c>
      <c r="F252" s="20">
        <v>1.520028308055293</v>
      </c>
      <c r="G252" s="20">
        <v>3.2477482944729577</v>
      </c>
      <c r="H252" s="20">
        <v>6.2693371098271538</v>
      </c>
      <c r="I252" s="20">
        <v>7.5785865396243368</v>
      </c>
      <c r="J252" s="21">
        <v>4.1847366080013968</v>
      </c>
      <c r="K252" s="21">
        <v>2.5976033499273581</v>
      </c>
      <c r="L252" s="21">
        <v>6.7005551436339088</v>
      </c>
      <c r="M252" s="55">
        <v>5.7521001728279755</v>
      </c>
    </row>
    <row r="253" spans="1:13" x14ac:dyDescent="0.35">
      <c r="A253" s="19" t="str">
        <f>B3&amp;C235&amp;D253</f>
        <v>DISTRIBUCION VOLUMEN X CRITERIO (Consumiciones)Carnes Transform.IngDE 20 A 24 AÑOS</v>
      </c>
      <c r="B253" s="19">
        <v>0</v>
      </c>
      <c r="C253" s="19">
        <v>0</v>
      </c>
      <c r="D253" s="20" t="s">
        <v>40</v>
      </c>
      <c r="E253" s="21">
        <v>5.6764101787045309</v>
      </c>
      <c r="F253" s="20">
        <v>4.814571469763564</v>
      </c>
      <c r="G253" s="20">
        <v>4.4912398645666505</v>
      </c>
      <c r="H253" s="20">
        <v>4.0981698592518541</v>
      </c>
      <c r="I253" s="20">
        <v>4.2461858188153832</v>
      </c>
      <c r="J253" s="20">
        <v>3.8603053173929922</v>
      </c>
      <c r="K253" s="20">
        <v>3.0447540260514834</v>
      </c>
      <c r="L253" s="20">
        <v>4.4085482095235138</v>
      </c>
      <c r="M253" s="55">
        <v>2.6052397205867486</v>
      </c>
    </row>
    <row r="254" spans="1:13" x14ac:dyDescent="0.35">
      <c r="A254" s="19" t="str">
        <f>B3&amp;C235&amp;D254</f>
        <v>DISTRIBUCION VOLUMEN X CRITERIO (Consumiciones)Carnes Transform.IngDE 25 A 34 AÑOS</v>
      </c>
      <c r="B254" s="19">
        <v>0</v>
      </c>
      <c r="C254" s="19">
        <v>0</v>
      </c>
      <c r="D254" s="20" t="s">
        <v>41</v>
      </c>
      <c r="E254" s="20">
        <v>13.245059852835686</v>
      </c>
      <c r="F254" s="20">
        <v>12.048008834601873</v>
      </c>
      <c r="G254" s="20">
        <v>14.683098258533942</v>
      </c>
      <c r="H254" s="20">
        <v>14.926591825496052</v>
      </c>
      <c r="I254" s="20">
        <v>12.159291612608483</v>
      </c>
      <c r="J254" s="20">
        <v>14.462326136740378</v>
      </c>
      <c r="K254" s="20">
        <v>17.384725799873241</v>
      </c>
      <c r="L254" s="20">
        <v>13.898293953047844</v>
      </c>
      <c r="M254" s="55">
        <v>14.379889370838766</v>
      </c>
    </row>
    <row r="255" spans="1:13" x14ac:dyDescent="0.35">
      <c r="A255" s="19" t="str">
        <f>B3&amp;C235&amp;D255</f>
        <v>DISTRIBUCION VOLUMEN X CRITERIO (Consumiciones)Carnes Transform.IngDE 35 A 49 AÑOS</v>
      </c>
      <c r="B255" s="19">
        <v>0</v>
      </c>
      <c r="C255" s="19">
        <v>0</v>
      </c>
      <c r="D255" s="20" t="s">
        <v>42</v>
      </c>
      <c r="E255" s="20">
        <v>30.677392033227154</v>
      </c>
      <c r="F255" s="20">
        <v>29.942701911750895</v>
      </c>
      <c r="G255" s="20">
        <v>30.612586852624808</v>
      </c>
      <c r="H255" s="20">
        <v>28.300341885486663</v>
      </c>
      <c r="I255" s="20">
        <v>27.847561148576521</v>
      </c>
      <c r="J255" s="20">
        <v>29.580274122587095</v>
      </c>
      <c r="K255" s="20">
        <v>31.40750444200966</v>
      </c>
      <c r="L255" s="20">
        <v>27.764725910793324</v>
      </c>
      <c r="M255" s="55">
        <v>29.974613383657246</v>
      </c>
    </row>
    <row r="256" spans="1:13" x14ac:dyDescent="0.35">
      <c r="A256" s="19" t="str">
        <f>B3&amp;C235&amp;D256</f>
        <v>DISTRIBUCION VOLUMEN X CRITERIO (Consumiciones)Carnes Transform.IngDE 50 A 59 AÑOS</v>
      </c>
      <c r="B256" s="19">
        <v>0</v>
      </c>
      <c r="C256" s="19">
        <v>0</v>
      </c>
      <c r="D256" s="20" t="s">
        <v>43</v>
      </c>
      <c r="E256" s="21">
        <v>26.582270387495328</v>
      </c>
      <c r="F256" s="20">
        <v>29.109391011893333</v>
      </c>
      <c r="G256" s="20">
        <v>28.099653535264373</v>
      </c>
      <c r="H256" s="20">
        <v>25.065745644681499</v>
      </c>
      <c r="I256" s="20">
        <v>25.067236187356578</v>
      </c>
      <c r="J256" s="20">
        <v>26.017618458263968</v>
      </c>
      <c r="K256" s="20">
        <v>24.279555458459424</v>
      </c>
      <c r="L256" s="20">
        <v>25.959472095045015</v>
      </c>
      <c r="M256" s="55">
        <v>27.811816491030434</v>
      </c>
    </row>
    <row r="257" spans="1:13" x14ac:dyDescent="0.35">
      <c r="A257" s="19" t="str">
        <f>B3&amp;C235&amp;D257</f>
        <v>DISTRIBUCION VOLUMEN X CRITERIO (Consumiciones)Carnes Transform.IngDE 60 A 75 AÑOS</v>
      </c>
      <c r="B257" s="19">
        <v>0</v>
      </c>
      <c r="C257" s="19">
        <v>0</v>
      </c>
      <c r="D257" s="21" t="s">
        <v>44</v>
      </c>
      <c r="E257" s="21">
        <v>19.030582885250897</v>
      </c>
      <c r="F257" s="21">
        <v>22.565276927798308</v>
      </c>
      <c r="G257" s="21">
        <v>18.865698414900191</v>
      </c>
      <c r="H257" s="21">
        <v>21.339828317033511</v>
      </c>
      <c r="I257" s="21">
        <v>23.101165566591966</v>
      </c>
      <c r="J257" s="21">
        <v>21.894736407429647</v>
      </c>
      <c r="K257" s="21">
        <v>21.285819543513419</v>
      </c>
      <c r="L257" s="21">
        <v>21.268370121104965</v>
      </c>
      <c r="M257" s="55">
        <v>19.476308766727165</v>
      </c>
    </row>
    <row r="258" spans="1:13" x14ac:dyDescent="0.35">
      <c r="A258" s="19" t="str">
        <f>B3&amp;C235&amp;D258</f>
        <v>DISTRIBUCION VOLUMEN X CRITERIO (Consumiciones)Carnes Transform.IngALTA Y MEDIA ALTA</v>
      </c>
      <c r="B258" s="19">
        <v>0</v>
      </c>
      <c r="C258" s="19">
        <v>0</v>
      </c>
      <c r="D258" s="20" t="s">
        <v>17</v>
      </c>
      <c r="E258" s="20">
        <v>25.22998256135277</v>
      </c>
      <c r="F258" s="20">
        <v>26.204620817427998</v>
      </c>
      <c r="G258" s="20">
        <v>25.414339037338745</v>
      </c>
      <c r="H258" s="20">
        <v>28.979069580163326</v>
      </c>
      <c r="I258" s="20">
        <v>30.683514406474739</v>
      </c>
      <c r="J258" s="20">
        <v>27.12711647437342</v>
      </c>
      <c r="K258" s="20">
        <v>27.13191958778815</v>
      </c>
      <c r="L258" s="20">
        <v>27.275216086029978</v>
      </c>
      <c r="M258" s="55">
        <v>23.790035672849637</v>
      </c>
    </row>
    <row r="259" spans="1:13" x14ac:dyDescent="0.35">
      <c r="A259" s="19" t="str">
        <f>B3&amp;C235&amp;D259</f>
        <v>DISTRIBUCION VOLUMEN X CRITERIO (Consumiciones)Carnes Transform.IngMEDIA</v>
      </c>
      <c r="B259" s="19">
        <v>0</v>
      </c>
      <c r="C259" s="19">
        <v>0</v>
      </c>
      <c r="D259" s="20" t="s">
        <v>18</v>
      </c>
      <c r="E259" s="20">
        <v>32.116592815907971</v>
      </c>
      <c r="F259" s="20">
        <v>32.291367179765125</v>
      </c>
      <c r="G259" s="20">
        <v>31.444543574482033</v>
      </c>
      <c r="H259" s="20">
        <v>27.004983898112755</v>
      </c>
      <c r="I259" s="20">
        <v>30.955519757301769</v>
      </c>
      <c r="J259" s="20">
        <v>30.345048296496955</v>
      </c>
      <c r="K259" s="20">
        <v>31.457992585436521</v>
      </c>
      <c r="L259" s="20">
        <v>30.231485562290327</v>
      </c>
      <c r="M259" s="55">
        <v>30.572667183385406</v>
      </c>
    </row>
    <row r="260" spans="1:13" x14ac:dyDescent="0.35">
      <c r="A260" s="19" t="str">
        <f>B3&amp;C235&amp;D260</f>
        <v>DISTRIBUCION VOLUMEN X CRITERIO (Consumiciones)Carnes Transform.IngMEDIA BAJA</v>
      </c>
      <c r="B260" s="19">
        <v>0</v>
      </c>
      <c r="C260" s="19">
        <v>0</v>
      </c>
      <c r="D260" s="20" t="s">
        <v>19</v>
      </c>
      <c r="E260" s="20">
        <v>25.072474177050879</v>
      </c>
      <c r="F260" s="20">
        <v>24.736005848257577</v>
      </c>
      <c r="G260" s="20">
        <v>25.868116417195242</v>
      </c>
      <c r="H260" s="20">
        <v>23.223850803548842</v>
      </c>
      <c r="I260" s="20">
        <v>20.76577740022066</v>
      </c>
      <c r="J260" s="20">
        <v>23.760336818955683</v>
      </c>
      <c r="K260" s="20">
        <v>22.343445637194762</v>
      </c>
      <c r="L260" s="20">
        <v>24.769266266728195</v>
      </c>
      <c r="M260" s="55">
        <v>25.978612337382035</v>
      </c>
    </row>
    <row r="261" spans="1:13" x14ac:dyDescent="0.35">
      <c r="A261" s="19" t="str">
        <f>B3&amp;C235&amp;D261</f>
        <v>DISTRIBUCION VOLUMEN X CRITERIO (Consumiciones)Carnes Transform.IngBAJA</v>
      </c>
      <c r="B261" s="19">
        <v>0</v>
      </c>
      <c r="C261" s="19">
        <v>0</v>
      </c>
      <c r="D261" s="20" t="s">
        <v>20</v>
      </c>
      <c r="E261" s="21">
        <v>17.58095044568838</v>
      </c>
      <c r="F261" s="20">
        <v>16.767988207768685</v>
      </c>
      <c r="G261" s="20">
        <v>17.273032496437622</v>
      </c>
      <c r="H261" s="20">
        <v>20.79210385249549</v>
      </c>
      <c r="I261" s="20">
        <v>17.595210830647222</v>
      </c>
      <c r="J261" s="20">
        <v>18.767498410173943</v>
      </c>
      <c r="K261" s="20">
        <v>19.066600656063436</v>
      </c>
      <c r="L261" s="20">
        <v>17.724006159812923</v>
      </c>
      <c r="M261" s="55">
        <v>19.658660735634172</v>
      </c>
    </row>
    <row r="262" spans="1:13" x14ac:dyDescent="0.35">
      <c r="A262" s="19" t="str">
        <f>B3&amp;C235&amp;D262</f>
        <v>DISTRIBUCION VOLUMEN X CRITERIO (Consumiciones)Carnes Transform.IngHOMBRE</v>
      </c>
      <c r="B262" s="19">
        <v>0</v>
      </c>
      <c r="C262" s="19">
        <v>0</v>
      </c>
      <c r="D262" s="20" t="s">
        <v>21</v>
      </c>
      <c r="E262" s="20">
        <v>42.792364482616968</v>
      </c>
      <c r="F262" s="20">
        <v>46.110460041792074</v>
      </c>
      <c r="G262" s="20">
        <v>45.516513032622541</v>
      </c>
      <c r="H262" s="20">
        <v>47.317577696994938</v>
      </c>
      <c r="I262" s="20">
        <v>49.433042252722068</v>
      </c>
      <c r="J262" s="20">
        <v>47.189547380356004</v>
      </c>
      <c r="K262" s="20">
        <v>44.395118316530258</v>
      </c>
      <c r="L262" s="20">
        <v>48.837335310557236</v>
      </c>
      <c r="M262" s="55">
        <v>49.965578829295069</v>
      </c>
    </row>
    <row r="263" spans="1:13" x14ac:dyDescent="0.35">
      <c r="A263" s="19" t="str">
        <f>B3&amp;C235&amp;D263</f>
        <v>DISTRIBUCION VOLUMEN X CRITERIO (Consumiciones)Carnes Transform.IngMUJER</v>
      </c>
      <c r="B263" s="19">
        <v>0</v>
      </c>
      <c r="C263" s="19">
        <v>0</v>
      </c>
      <c r="D263" s="20" t="s">
        <v>22</v>
      </c>
      <c r="E263" s="20">
        <v>57.207626758645091</v>
      </c>
      <c r="F263" s="20">
        <v>53.889522011427317</v>
      </c>
      <c r="G263" s="20">
        <v>54.483518492831109</v>
      </c>
      <c r="H263" s="20">
        <v>52.682430437325479</v>
      </c>
      <c r="I263" s="20">
        <v>50.566987606803778</v>
      </c>
      <c r="J263" s="20">
        <v>52.810446720474957</v>
      </c>
      <c r="K263" s="20">
        <v>55.604840149952615</v>
      </c>
      <c r="L263" s="20">
        <v>51.162638764304191</v>
      </c>
      <c r="M263" s="55">
        <v>50.034381052790359</v>
      </c>
    </row>
    <row r="264" spans="1:13" x14ac:dyDescent="0.35">
      <c r="A264" s="19" t="str">
        <f>B3&amp;C264&amp;D264</f>
        <v>DISTRIBUCION VOLUMEN X CRITERIO (Consumiciones)Jamón Curado Ing.T.ESPAÑA</v>
      </c>
      <c r="B264" s="19">
        <v>0</v>
      </c>
      <c r="C264" s="19" t="s">
        <v>133</v>
      </c>
      <c r="D264" s="20" t="s">
        <v>36</v>
      </c>
      <c r="E264" s="20">
        <v>100</v>
      </c>
      <c r="F264" s="20">
        <v>100</v>
      </c>
      <c r="G264" s="20">
        <v>100</v>
      </c>
      <c r="H264" s="20">
        <v>100</v>
      </c>
      <c r="I264" s="20">
        <v>100</v>
      </c>
      <c r="J264" s="20">
        <v>100</v>
      </c>
      <c r="K264" s="20">
        <v>100</v>
      </c>
      <c r="L264" s="20">
        <v>100</v>
      </c>
      <c r="M264" s="55">
        <v>100</v>
      </c>
    </row>
    <row r="265" spans="1:13" x14ac:dyDescent="0.35">
      <c r="A265" s="19" t="str">
        <f>B3&amp;C264&amp;D265</f>
        <v>DISTRIBUCION VOLUMEN X CRITERIO (Consumiciones)Jamón Curado Ing.BCN AM</v>
      </c>
      <c r="B265" s="19">
        <v>0</v>
      </c>
      <c r="C265" s="19">
        <v>0</v>
      </c>
      <c r="D265" s="20" t="s">
        <v>1</v>
      </c>
      <c r="E265" s="20">
        <v>9.866715018819427</v>
      </c>
      <c r="F265" s="20">
        <v>9.8528565941281396</v>
      </c>
      <c r="G265" s="20">
        <v>8.8674340137224004</v>
      </c>
      <c r="H265" s="20">
        <v>8.9589863882622947</v>
      </c>
      <c r="I265" s="20">
        <v>13.322755623225541</v>
      </c>
      <c r="J265" s="20">
        <v>9.6359590482972983</v>
      </c>
      <c r="K265" s="20">
        <v>9.430499079826884</v>
      </c>
      <c r="L265" s="20">
        <v>9.5270378608823414</v>
      </c>
      <c r="M265" s="55">
        <v>8.3056524116819173</v>
      </c>
    </row>
    <row r="266" spans="1:13" x14ac:dyDescent="0.35">
      <c r="A266" s="19" t="str">
        <f>B3&amp;C264&amp;D266</f>
        <v>DISTRIBUCION VOLUMEN X CRITERIO (Consumiciones)Jamón Curado Ing.REST.CAT ARAGON</v>
      </c>
      <c r="B266" s="19">
        <v>0</v>
      </c>
      <c r="C266" s="19">
        <v>0</v>
      </c>
      <c r="D266" s="20" t="s">
        <v>2</v>
      </c>
      <c r="E266" s="20">
        <v>8.5875299695909888</v>
      </c>
      <c r="F266" s="20">
        <v>10.789552803100232</v>
      </c>
      <c r="G266" s="20">
        <v>11.900795793849253</v>
      </c>
      <c r="H266" s="20">
        <v>11.070245609529255</v>
      </c>
      <c r="I266" s="20">
        <v>11.407079143095967</v>
      </c>
      <c r="J266" s="20">
        <v>9.4511769751369457</v>
      </c>
      <c r="K266" s="20">
        <v>8.502732756254245</v>
      </c>
      <c r="L266" s="20">
        <v>8.2008173795312853</v>
      </c>
      <c r="M266" s="55">
        <v>13.23819559077141</v>
      </c>
    </row>
    <row r="267" spans="1:13" x14ac:dyDescent="0.35">
      <c r="A267" s="19" t="str">
        <f>B3&amp;C264&amp;D267</f>
        <v>DISTRIBUCION VOLUMEN X CRITERIO (Consumiciones)Jamón Curado Ing.LEVANTE</v>
      </c>
      <c r="B267" s="19">
        <v>0</v>
      </c>
      <c r="C267" s="19">
        <v>0</v>
      </c>
      <c r="D267" s="20" t="s">
        <v>3</v>
      </c>
      <c r="E267" s="20">
        <v>13.640683511545735</v>
      </c>
      <c r="F267" s="20">
        <v>15.454667945693643</v>
      </c>
      <c r="G267" s="20">
        <v>18.544038340084533</v>
      </c>
      <c r="H267" s="20">
        <v>25.32887823794454</v>
      </c>
      <c r="I267" s="20">
        <v>19.903406494266072</v>
      </c>
      <c r="J267" s="20">
        <v>15.103773352503547</v>
      </c>
      <c r="K267" s="20">
        <v>16.22947656499705</v>
      </c>
      <c r="L267" s="20">
        <v>14.489337719454328</v>
      </c>
      <c r="M267" s="55">
        <v>7.6854251211991773</v>
      </c>
    </row>
    <row r="268" spans="1:13" x14ac:dyDescent="0.35">
      <c r="A268" s="19" t="str">
        <f>B3&amp;C264&amp;D268</f>
        <v>DISTRIBUCION VOLUMEN X CRITERIO (Consumiciones)Jamón Curado Ing.ANDALUCIA</v>
      </c>
      <c r="B268" s="19">
        <v>0</v>
      </c>
      <c r="C268" s="19">
        <v>0</v>
      </c>
      <c r="D268" s="20" t="s">
        <v>4</v>
      </c>
      <c r="E268" s="20">
        <v>19.723316676859167</v>
      </c>
      <c r="F268" s="20">
        <v>18.331897947322592</v>
      </c>
      <c r="G268" s="20">
        <v>21.216027630594699</v>
      </c>
      <c r="H268" s="20">
        <v>17.574978363400291</v>
      </c>
      <c r="I268" s="20">
        <v>14.40297849215389</v>
      </c>
      <c r="J268" s="20">
        <v>19.859075955263521</v>
      </c>
      <c r="K268" s="20">
        <v>18.430288427335125</v>
      </c>
      <c r="L268" s="20">
        <v>23.212631036830864</v>
      </c>
      <c r="M268" s="55">
        <v>20.112051666044135</v>
      </c>
    </row>
    <row r="269" spans="1:13" x14ac:dyDescent="0.35">
      <c r="A269" s="19" t="str">
        <f>B3&amp;C264&amp;D269</f>
        <v>DISTRIBUCION VOLUMEN X CRITERIO (Consumiciones)Jamón Curado Ing.MDD AM</v>
      </c>
      <c r="B269" s="19">
        <v>0</v>
      </c>
      <c r="C269" s="19">
        <v>0</v>
      </c>
      <c r="D269" s="20" t="s">
        <v>5</v>
      </c>
      <c r="E269" s="20">
        <v>16.090207655136311</v>
      </c>
      <c r="F269" s="20">
        <v>17.419253880821234</v>
      </c>
      <c r="G269" s="20">
        <v>13.87398532644602</v>
      </c>
      <c r="H269" s="20">
        <v>13.17625283698019</v>
      </c>
      <c r="I269" s="20">
        <v>11.807702143680842</v>
      </c>
      <c r="J269" s="20">
        <v>16.706639143073414</v>
      </c>
      <c r="K269" s="20">
        <v>21.025711056271284</v>
      </c>
      <c r="L269" s="20">
        <v>10.81025814910439</v>
      </c>
      <c r="M269" s="55">
        <v>19.330072593186262</v>
      </c>
    </row>
    <row r="270" spans="1:13" x14ac:dyDescent="0.35">
      <c r="A270" s="19" t="str">
        <f>B3&amp;C264&amp;D270</f>
        <v>DISTRIBUCION VOLUMEN X CRITERIO (Consumiciones)Jamón Curado Ing.RTO CENTRO</v>
      </c>
      <c r="B270" s="19">
        <v>0</v>
      </c>
      <c r="C270" s="19">
        <v>0</v>
      </c>
      <c r="D270" s="20" t="s">
        <v>6</v>
      </c>
      <c r="E270" s="20">
        <v>11.281593721674643</v>
      </c>
      <c r="F270" s="20">
        <v>8.6181405642600453</v>
      </c>
      <c r="G270" s="20">
        <v>8.7691331261408454</v>
      </c>
      <c r="H270" s="20">
        <v>7.6203392880280312</v>
      </c>
      <c r="I270" s="20">
        <v>11.087220081882784</v>
      </c>
      <c r="J270" s="20">
        <v>11.520376193099619</v>
      </c>
      <c r="K270" s="20">
        <v>8.7480648254412685</v>
      </c>
      <c r="L270" s="20">
        <v>15.053866198785325</v>
      </c>
      <c r="M270" s="55">
        <v>11.719716530156857</v>
      </c>
    </row>
    <row r="271" spans="1:13" x14ac:dyDescent="0.35">
      <c r="A271" s="19" t="str">
        <f>B3&amp;C264&amp;D271</f>
        <v>DISTRIBUCION VOLUMEN X CRITERIO (Consumiciones)Jamón Curado Ing.NORTE-CENTRO</v>
      </c>
      <c r="B271" s="19">
        <v>0</v>
      </c>
      <c r="C271" s="19">
        <v>0</v>
      </c>
      <c r="D271" s="20" t="s">
        <v>7</v>
      </c>
      <c r="E271" s="20">
        <v>15.684654612071622</v>
      </c>
      <c r="F271" s="20">
        <v>12.639468741264508</v>
      </c>
      <c r="G271" s="20">
        <v>11.80721601099234</v>
      </c>
      <c r="H271" s="20">
        <v>13.419201766146324</v>
      </c>
      <c r="I271" s="20">
        <v>9.9911587668803339</v>
      </c>
      <c r="J271" s="20">
        <v>11.62201361174937</v>
      </c>
      <c r="K271" s="20">
        <v>11.391746656195352</v>
      </c>
      <c r="L271" s="20">
        <v>11.291321310286339</v>
      </c>
      <c r="M271" s="55">
        <v>12.550284103386502</v>
      </c>
    </row>
    <row r="272" spans="1:13" x14ac:dyDescent="0.35">
      <c r="A272" s="19" t="str">
        <f>B3&amp;C264&amp;D272</f>
        <v>DISTRIBUCION VOLUMEN X CRITERIO (Consumiciones)Jamón Curado Ing.NOROESTE</v>
      </c>
      <c r="B272" s="19">
        <v>0</v>
      </c>
      <c r="C272" s="19">
        <v>0</v>
      </c>
      <c r="D272" s="20" t="s">
        <v>8</v>
      </c>
      <c r="E272" s="20">
        <v>5.1253103224059764</v>
      </c>
      <c r="F272" s="20">
        <v>6.8941665510313666</v>
      </c>
      <c r="G272" s="20">
        <v>5.0213836233820164</v>
      </c>
      <c r="H272" s="20">
        <v>2.851109435633663</v>
      </c>
      <c r="I272" s="20">
        <v>8.0776962949106235</v>
      </c>
      <c r="J272" s="20">
        <v>6.1009773227090918</v>
      </c>
      <c r="K272" s="20">
        <v>6.2415014560008721</v>
      </c>
      <c r="L272" s="20">
        <v>7.4147463392456938</v>
      </c>
      <c r="M272" s="55">
        <v>7.0586175306500891</v>
      </c>
    </row>
    <row r="273" spans="1:13" x14ac:dyDescent="0.35">
      <c r="A273" s="19" t="str">
        <f>B3&amp;C264&amp;D273</f>
        <v>DISTRIBUCION VOLUMEN X CRITERIO (Consumiciones)Jamón Curado Ing.&lt;2MIL</v>
      </c>
      <c r="B273" s="19">
        <v>0</v>
      </c>
      <c r="C273" s="19">
        <v>0</v>
      </c>
      <c r="D273" s="20" t="s">
        <v>9</v>
      </c>
      <c r="E273" s="20">
        <v>3.7982700447308471</v>
      </c>
      <c r="F273" s="20">
        <v>4.0232160489730582</v>
      </c>
      <c r="G273" s="20">
        <v>2.0911960062643029</v>
      </c>
      <c r="H273" s="20">
        <v>3.4464798376880159</v>
      </c>
      <c r="I273" s="20">
        <v>1.1827341106435778</v>
      </c>
      <c r="J273" s="20">
        <v>2.3650968812566346</v>
      </c>
      <c r="K273" s="20">
        <v>1.6783162931546964</v>
      </c>
      <c r="L273" s="20">
        <v>6.9408245528943562</v>
      </c>
      <c r="M273" s="55">
        <v>3.4714977392607596</v>
      </c>
    </row>
    <row r="274" spans="1:13" x14ac:dyDescent="0.35">
      <c r="A274" s="19" t="str">
        <f>B3&amp;C264&amp;D274</f>
        <v>DISTRIBUCION VOLUMEN X CRITERIO (Consumiciones)Jamón Curado Ing.2-5MIL</v>
      </c>
      <c r="B274" s="19">
        <v>0</v>
      </c>
      <c r="C274" s="19">
        <v>0</v>
      </c>
      <c r="D274" s="20" t="s">
        <v>10</v>
      </c>
      <c r="E274" s="20">
        <v>11.907626454346083</v>
      </c>
      <c r="F274" s="20">
        <v>7.9398892515480046</v>
      </c>
      <c r="G274" s="20">
        <v>7.6797642082027977</v>
      </c>
      <c r="H274" s="20">
        <v>19.269819067659601</v>
      </c>
      <c r="I274" s="20">
        <v>12.032335174788249</v>
      </c>
      <c r="J274" s="20">
        <v>7.7221259232385115</v>
      </c>
      <c r="K274" s="20">
        <v>7.9505455968944192</v>
      </c>
      <c r="L274" s="20">
        <v>7.6330900760880294</v>
      </c>
      <c r="M274" s="55">
        <v>6.136901335532726</v>
      </c>
    </row>
    <row r="275" spans="1:13" x14ac:dyDescent="0.35">
      <c r="A275" s="19" t="str">
        <f>B3&amp;C264&amp;D275</f>
        <v>DISTRIBUCION VOLUMEN X CRITERIO (Consumiciones)Jamón Curado Ing.5-10MIL</v>
      </c>
      <c r="B275" s="19">
        <v>0</v>
      </c>
      <c r="C275" s="19">
        <v>0</v>
      </c>
      <c r="D275" s="20" t="s">
        <v>11</v>
      </c>
      <c r="E275" s="20">
        <v>7.682232919774358</v>
      </c>
      <c r="F275" s="20">
        <v>6.5639397851797776</v>
      </c>
      <c r="G275" s="20">
        <v>7.6633859263937483</v>
      </c>
      <c r="H275" s="20">
        <v>6.7290151896427304</v>
      </c>
      <c r="I275" s="20">
        <v>6.6625602932436054</v>
      </c>
      <c r="J275" s="20">
        <v>9.931403770441138</v>
      </c>
      <c r="K275" s="20">
        <v>7.6763156150410738</v>
      </c>
      <c r="L275" s="20">
        <v>7.6375204474835066</v>
      </c>
      <c r="M275" s="55">
        <v>7.1535246582461101</v>
      </c>
    </row>
    <row r="276" spans="1:13" x14ac:dyDescent="0.35">
      <c r="A276" s="19" t="str">
        <f>B3&amp;C264&amp;D276</f>
        <v>DISTRIBUCION VOLUMEN X CRITERIO (Consumiciones)Jamón Curado Ing.10-30MIL</v>
      </c>
      <c r="B276" s="19">
        <v>0</v>
      </c>
      <c r="C276" s="19">
        <v>0</v>
      </c>
      <c r="D276" s="20" t="s">
        <v>12</v>
      </c>
      <c r="E276" s="20">
        <v>17.90905787208915</v>
      </c>
      <c r="F276" s="20">
        <v>18.640616547310927</v>
      </c>
      <c r="G276" s="20">
        <v>17.40225198775147</v>
      </c>
      <c r="H276" s="20">
        <v>11.909253544038508</v>
      </c>
      <c r="I276" s="20">
        <v>16.146903585272469</v>
      </c>
      <c r="J276" s="20">
        <v>18.430844452506683</v>
      </c>
      <c r="K276" s="20">
        <v>15.846921922885921</v>
      </c>
      <c r="L276" s="20">
        <v>18.752410613858348</v>
      </c>
      <c r="M276" s="55">
        <v>17.448491564350711</v>
      </c>
    </row>
    <row r="277" spans="1:13" x14ac:dyDescent="0.35">
      <c r="A277" s="19" t="str">
        <f>B3&amp;C264&amp;D277</f>
        <v>DISTRIBUCION VOLUMEN X CRITERIO (Consumiciones)Jamón Curado Ing.30-100MIL</v>
      </c>
      <c r="B277" s="19">
        <v>0</v>
      </c>
      <c r="C277" s="19">
        <v>0</v>
      </c>
      <c r="D277" s="20" t="s">
        <v>13</v>
      </c>
      <c r="E277" s="20">
        <v>19.757030432370108</v>
      </c>
      <c r="F277" s="20">
        <v>20.318240915590255</v>
      </c>
      <c r="G277" s="20">
        <v>22.511735168902547</v>
      </c>
      <c r="H277" s="20">
        <v>17.876545080062147</v>
      </c>
      <c r="I277" s="20">
        <v>23.701590770782673</v>
      </c>
      <c r="J277" s="20">
        <v>22.346671862332762</v>
      </c>
      <c r="K277" s="20">
        <v>23.663337061685784</v>
      </c>
      <c r="L277" s="20">
        <v>21.817207994341281</v>
      </c>
      <c r="M277" s="55">
        <v>20.914113674780815</v>
      </c>
    </row>
    <row r="278" spans="1:13" x14ac:dyDescent="0.35">
      <c r="A278" s="19" t="str">
        <f>B3&amp;C264&amp;D278</f>
        <v>DISTRIBUCION VOLUMEN X CRITERIO (Consumiciones)Jamón Curado Ing.100-200MIL</v>
      </c>
      <c r="B278" s="19">
        <v>0</v>
      </c>
      <c r="C278" s="19">
        <v>0</v>
      </c>
      <c r="D278" s="20" t="s">
        <v>14</v>
      </c>
      <c r="E278" s="20">
        <v>7.8451763557972978</v>
      </c>
      <c r="F278" s="20">
        <v>8.9126837847132165</v>
      </c>
      <c r="G278" s="20">
        <v>11.392656567708336</v>
      </c>
      <c r="H278" s="20">
        <v>10.298460120026897</v>
      </c>
      <c r="I278" s="20">
        <v>8.298422252794742</v>
      </c>
      <c r="J278" s="20">
        <v>10.522030072157053</v>
      </c>
      <c r="K278" s="20">
        <v>9.0619266269955165</v>
      </c>
      <c r="L278" s="20">
        <v>11.580878868927783</v>
      </c>
      <c r="M278" s="55">
        <v>10.97825313827453</v>
      </c>
    </row>
    <row r="279" spans="1:13" x14ac:dyDescent="0.35">
      <c r="A279" s="19" t="str">
        <f>B3&amp;C264&amp;D279</f>
        <v>DISTRIBUCION VOLUMEN X CRITERIO (Consumiciones)Jamón Curado Ing.200-500MIL</v>
      </c>
      <c r="B279" s="19">
        <v>0</v>
      </c>
      <c r="C279" s="19">
        <v>0</v>
      </c>
      <c r="D279" s="20" t="s">
        <v>15</v>
      </c>
      <c r="E279" s="20">
        <v>11.607672062118475</v>
      </c>
      <c r="F279" s="20">
        <v>13.938359849010466</v>
      </c>
      <c r="G279" s="20">
        <v>10.942709636807702</v>
      </c>
      <c r="H279" s="20">
        <v>10.702409957718761</v>
      </c>
      <c r="I279" s="20">
        <v>11.762016026103986</v>
      </c>
      <c r="J279" s="20">
        <v>9.7102996242100108</v>
      </c>
      <c r="K279" s="20">
        <v>11.391649485358958</v>
      </c>
      <c r="L279" s="20">
        <v>11.656383113567454</v>
      </c>
      <c r="M279" s="55">
        <v>12.987129741518194</v>
      </c>
    </row>
    <row r="280" spans="1:13" x14ac:dyDescent="0.35">
      <c r="A280" s="19" t="str">
        <f>B3&amp;C264&amp;D280</f>
        <v>DISTRIBUCION VOLUMEN X CRITERIO (Consumiciones)Jamón Curado Ing.&gt;500MIL</v>
      </c>
      <c r="B280" s="19">
        <v>0</v>
      </c>
      <c r="C280" s="19">
        <v>0</v>
      </c>
      <c r="D280" s="20" t="s">
        <v>16</v>
      </c>
      <c r="E280" s="20">
        <v>19.492945729814345</v>
      </c>
      <c r="F280" s="20">
        <v>19.663058845296057</v>
      </c>
      <c r="G280" s="20">
        <v>20.316317482853933</v>
      </c>
      <c r="H280" s="20">
        <v>19.768016434203787</v>
      </c>
      <c r="I280" s="20">
        <v>20.213435714437939</v>
      </c>
      <c r="J280" s="20">
        <v>18.971515656423144</v>
      </c>
      <c r="K280" s="20">
        <v>22.731007179189618</v>
      </c>
      <c r="L280" s="20">
        <v>13.981704325489948</v>
      </c>
      <c r="M280" s="55">
        <v>20.910110302619955</v>
      </c>
    </row>
    <row r="281" spans="1:13" x14ac:dyDescent="0.35">
      <c r="A281" s="19" t="str">
        <f>B3&amp;C264&amp;D281</f>
        <v>DISTRIBUCION VOLUMEN X CRITERIO (Consumiciones)Jamón Curado Ing.DE 15 A 19 AÑOS</v>
      </c>
      <c r="B281" s="19">
        <v>0</v>
      </c>
      <c r="C281" s="19">
        <v>0</v>
      </c>
      <c r="D281" s="20" t="s">
        <v>39</v>
      </c>
      <c r="E281" s="20">
        <v>1.5521760957832147</v>
      </c>
      <c r="F281" s="20">
        <v>0.94965314437519732</v>
      </c>
      <c r="G281" s="20">
        <v>1.9142651541568947</v>
      </c>
      <c r="H281" s="20">
        <v>14.582364604483727</v>
      </c>
      <c r="I281" s="20">
        <v>8.8936589385547613</v>
      </c>
      <c r="J281" s="20">
        <v>2.7568845375185318</v>
      </c>
      <c r="K281" s="20">
        <v>2.8823549213384725</v>
      </c>
      <c r="L281" s="20">
        <v>4.7343556508627422</v>
      </c>
      <c r="M281" s="55">
        <v>4.361961590170516</v>
      </c>
    </row>
    <row r="282" spans="1:13" x14ac:dyDescent="0.35">
      <c r="A282" s="19" t="str">
        <f>B3&amp;C264&amp;D282</f>
        <v>DISTRIBUCION VOLUMEN X CRITERIO (Consumiciones)Jamón Curado Ing.DE 20 A 24 AÑOS</v>
      </c>
      <c r="B282" s="19">
        <v>0</v>
      </c>
      <c r="C282" s="19">
        <v>0</v>
      </c>
      <c r="D282" s="20" t="s">
        <v>40</v>
      </c>
      <c r="E282" s="20">
        <v>2.0717244448086598</v>
      </c>
      <c r="F282" s="20">
        <v>1.9397263566031782</v>
      </c>
      <c r="G282" s="20">
        <v>1.9975853733104374</v>
      </c>
      <c r="H282" s="20">
        <v>1.9799762929766695</v>
      </c>
      <c r="I282" s="20">
        <v>1.8296782466002544</v>
      </c>
      <c r="J282" s="20">
        <v>1.9039160093701151</v>
      </c>
      <c r="K282" s="20">
        <v>1.8492245246697669</v>
      </c>
      <c r="L282" s="20">
        <v>3.2849576495680197</v>
      </c>
      <c r="M282" s="55">
        <v>0.36142043531036433</v>
      </c>
    </row>
    <row r="283" spans="1:13" x14ac:dyDescent="0.35">
      <c r="A283" s="19" t="str">
        <f>B3&amp;C264&amp;D283</f>
        <v>DISTRIBUCION VOLUMEN X CRITERIO (Consumiciones)Jamón Curado Ing.DE 25 A 34 AÑOS</v>
      </c>
      <c r="B283" s="19">
        <v>0</v>
      </c>
      <c r="C283" s="19">
        <v>0</v>
      </c>
      <c r="D283" s="20" t="s">
        <v>41</v>
      </c>
      <c r="E283" s="20">
        <v>9.6790070602057057</v>
      </c>
      <c r="F283" s="20">
        <v>9.5735546090219668</v>
      </c>
      <c r="G283" s="20">
        <v>6.9943443799789105</v>
      </c>
      <c r="H283" s="20">
        <v>7.0956551093325935</v>
      </c>
      <c r="I283" s="20">
        <v>8.5676935954782145</v>
      </c>
      <c r="J283" s="20">
        <v>8.4398724822294788</v>
      </c>
      <c r="K283" s="20">
        <v>10.475640832990054</v>
      </c>
      <c r="L283" s="20">
        <v>8.1766982457248716</v>
      </c>
      <c r="M283" s="55">
        <v>8.2757864780080759</v>
      </c>
    </row>
    <row r="284" spans="1:13" x14ac:dyDescent="0.35">
      <c r="A284" s="19" t="str">
        <f>B3&amp;C264&amp;D284</f>
        <v>DISTRIBUCION VOLUMEN X CRITERIO (Consumiciones)Jamón Curado Ing.DE 35 A 49 AÑOS</v>
      </c>
      <c r="B284" s="19">
        <v>0</v>
      </c>
      <c r="C284" s="19">
        <v>0</v>
      </c>
      <c r="D284" s="20" t="s">
        <v>42</v>
      </c>
      <c r="E284" s="20">
        <v>27.190882887588518</v>
      </c>
      <c r="F284" s="20">
        <v>22.383927296567339</v>
      </c>
      <c r="G284" s="20">
        <v>28.604563457262909</v>
      </c>
      <c r="H284" s="20">
        <v>19.737557945909078</v>
      </c>
      <c r="I284" s="20">
        <v>21.555035862196345</v>
      </c>
      <c r="J284" s="20">
        <v>25.5933781011632</v>
      </c>
      <c r="K284" s="20">
        <v>25.532001653292376</v>
      </c>
      <c r="L284" s="20">
        <v>22.103850624510429</v>
      </c>
      <c r="M284" s="55">
        <v>22.348125469570292</v>
      </c>
    </row>
    <row r="285" spans="1:13" x14ac:dyDescent="0.35">
      <c r="A285" s="19" t="str">
        <f>B3&amp;C264&amp;D285</f>
        <v>DISTRIBUCION VOLUMEN X CRITERIO (Consumiciones)Jamón Curado Ing.DE 50 A 59 AÑOS</v>
      </c>
      <c r="B285" s="19">
        <v>0</v>
      </c>
      <c r="C285" s="19">
        <v>0</v>
      </c>
      <c r="D285" s="20" t="s">
        <v>43</v>
      </c>
      <c r="E285" s="20">
        <v>31.470140311871379</v>
      </c>
      <c r="F285" s="20">
        <v>33.255279505603788</v>
      </c>
      <c r="G285" s="20">
        <v>28.48298981114888</v>
      </c>
      <c r="H285" s="20">
        <v>25.821508337251824</v>
      </c>
      <c r="I285" s="20">
        <v>23.137660989176226</v>
      </c>
      <c r="J285" s="20">
        <v>28.74734617916986</v>
      </c>
      <c r="K285" s="20">
        <v>28.293114439829214</v>
      </c>
      <c r="L285" s="20">
        <v>26.070440506069971</v>
      </c>
      <c r="M285" s="55">
        <v>25.4129167442401</v>
      </c>
    </row>
    <row r="286" spans="1:13" x14ac:dyDescent="0.35">
      <c r="A286" s="19" t="str">
        <f>B3&amp;C264&amp;D286</f>
        <v>DISTRIBUCION VOLUMEN X CRITERIO (Consumiciones)Jamón Curado Ing.DE 60 A 75 AÑOS</v>
      </c>
      <c r="B286" s="19">
        <v>0</v>
      </c>
      <c r="C286" s="19">
        <v>0</v>
      </c>
      <c r="D286" s="20" t="s">
        <v>44</v>
      </c>
      <c r="E286" s="20">
        <v>28.036078007288818</v>
      </c>
      <c r="F286" s="20">
        <v>31.897846770155237</v>
      </c>
      <c r="G286" s="20">
        <v>32.006264996093478</v>
      </c>
      <c r="H286" s="20">
        <v>30.782935403167428</v>
      </c>
      <c r="I286" s="20">
        <v>36.016259344416795</v>
      </c>
      <c r="J286" s="20">
        <v>32.558574416719296</v>
      </c>
      <c r="K286" s="20">
        <v>30.967679244621682</v>
      </c>
      <c r="L286" s="20">
        <v>35.629714516943572</v>
      </c>
      <c r="M286" s="55">
        <v>39.239810154650648</v>
      </c>
    </row>
    <row r="287" spans="1:13" x14ac:dyDescent="0.35">
      <c r="A287" s="19" t="str">
        <f>B3&amp;C264&amp;D287</f>
        <v>DISTRIBUCION VOLUMEN X CRITERIO (Consumiciones)Jamón Curado Ing.ALTA Y MEDIA ALTA</v>
      </c>
      <c r="B287" s="19">
        <v>0</v>
      </c>
      <c r="C287" s="19">
        <v>0</v>
      </c>
      <c r="D287" s="20" t="s">
        <v>17</v>
      </c>
      <c r="E287" s="20">
        <v>28.70748875027428</v>
      </c>
      <c r="F287" s="20">
        <v>32.975919702847442</v>
      </c>
      <c r="G287" s="20">
        <v>32.763326375307713</v>
      </c>
      <c r="H287" s="20">
        <v>29.999008042163595</v>
      </c>
      <c r="I287" s="20">
        <v>30.334486906568859</v>
      </c>
      <c r="J287" s="20">
        <v>35.622953646596166</v>
      </c>
      <c r="K287" s="20">
        <v>33.964740173859447</v>
      </c>
      <c r="L287" s="20">
        <v>30.471282756458727</v>
      </c>
      <c r="M287" s="55">
        <v>32.414150016071787</v>
      </c>
    </row>
    <row r="288" spans="1:13" x14ac:dyDescent="0.35">
      <c r="A288" s="19" t="str">
        <f>B3&amp;C264&amp;D288</f>
        <v>DISTRIBUCION VOLUMEN X CRITERIO (Consumiciones)Jamón Curado Ing.MEDIA</v>
      </c>
      <c r="B288" s="19">
        <v>0</v>
      </c>
      <c r="C288" s="19">
        <v>0</v>
      </c>
      <c r="D288" s="20" t="s">
        <v>18</v>
      </c>
      <c r="E288" s="20">
        <v>40.278249534636061</v>
      </c>
      <c r="F288" s="20">
        <v>32.829037733306791</v>
      </c>
      <c r="G288" s="20">
        <v>31.554730498405846</v>
      </c>
      <c r="H288" s="20">
        <v>26.178024904293373</v>
      </c>
      <c r="I288" s="20">
        <v>36.116748083758182</v>
      </c>
      <c r="J288" s="20">
        <v>32.482515015922928</v>
      </c>
      <c r="K288" s="20">
        <v>32.247259522134648</v>
      </c>
      <c r="L288" s="20">
        <v>36.007755549060164</v>
      </c>
      <c r="M288" s="55">
        <v>38.098336035285648</v>
      </c>
    </row>
    <row r="289" spans="1:13" x14ac:dyDescent="0.35">
      <c r="A289" s="19" t="str">
        <f>B3&amp;C264&amp;D289</f>
        <v>DISTRIBUCION VOLUMEN X CRITERIO (Consumiciones)Jamón Curado Ing.MEDIA BAJA</v>
      </c>
      <c r="B289" s="19">
        <v>0</v>
      </c>
      <c r="C289" s="19">
        <v>0</v>
      </c>
      <c r="D289" s="20" t="s">
        <v>19</v>
      </c>
      <c r="E289" s="20">
        <v>21.593082170194723</v>
      </c>
      <c r="F289" s="20">
        <v>20.243113163721489</v>
      </c>
      <c r="G289" s="20">
        <v>22.95616027907899</v>
      </c>
      <c r="H289" s="20">
        <v>19.731187115928726</v>
      </c>
      <c r="I289" s="20">
        <v>14.0161072053534</v>
      </c>
      <c r="J289" s="20">
        <v>17.304787403197125</v>
      </c>
      <c r="K289" s="20">
        <v>18.586202504717125</v>
      </c>
      <c r="L289" s="20">
        <v>17.089645846186944</v>
      </c>
      <c r="M289" s="55">
        <v>18.798102168389608</v>
      </c>
    </row>
    <row r="290" spans="1:13" x14ac:dyDescent="0.35">
      <c r="A290" s="19" t="str">
        <f>B3&amp;C264&amp;D290</f>
        <v>DISTRIBUCION VOLUMEN X CRITERIO (Consumiciones)Jamón Curado Ing.BAJA</v>
      </c>
      <c r="B290" s="19">
        <v>0</v>
      </c>
      <c r="C290" s="19">
        <v>0</v>
      </c>
      <c r="D290" s="20" t="s">
        <v>20</v>
      </c>
      <c r="E290" s="20">
        <v>9.4211795448949349</v>
      </c>
      <c r="F290" s="20">
        <v>13.951952024422177</v>
      </c>
      <c r="G290" s="20">
        <v>12.725796712419557</v>
      </c>
      <c r="H290" s="20">
        <v>24.091776092816495</v>
      </c>
      <c r="I290" s="20">
        <v>19.532675563743311</v>
      </c>
      <c r="J290" s="20">
        <v>14.58972433856035</v>
      </c>
      <c r="K290" s="20">
        <v>15.201818621610865</v>
      </c>
      <c r="L290" s="20">
        <v>16.431331842414728</v>
      </c>
      <c r="M290" s="55">
        <v>10.689431214098398</v>
      </c>
    </row>
    <row r="291" spans="1:13" x14ac:dyDescent="0.35">
      <c r="A291" s="19" t="str">
        <f>B3&amp;C264&amp;D291</f>
        <v>DISTRIBUCION VOLUMEN X CRITERIO (Consumiciones)Jamón Curado Ing.HOMBRE</v>
      </c>
      <c r="B291" s="19">
        <v>0</v>
      </c>
      <c r="C291" s="19">
        <v>0</v>
      </c>
      <c r="D291" s="20" t="s">
        <v>21</v>
      </c>
      <c r="E291" s="20">
        <v>40.550402715481404</v>
      </c>
      <c r="F291" s="20">
        <v>45.701132019314116</v>
      </c>
      <c r="G291" s="20">
        <v>50.27442721075608</v>
      </c>
      <c r="H291" s="20">
        <v>55.692896005524204</v>
      </c>
      <c r="I291" s="20">
        <v>55.001941696995814</v>
      </c>
      <c r="J291" s="20">
        <v>45.810714269717778</v>
      </c>
      <c r="K291" s="20">
        <v>42.991987223423166</v>
      </c>
      <c r="L291" s="20">
        <v>49.331945576805971</v>
      </c>
      <c r="M291" s="55">
        <v>53.660811767271142</v>
      </c>
    </row>
    <row r="292" spans="1:13" x14ac:dyDescent="0.35">
      <c r="A292" s="19" t="str">
        <f>B3&amp;C264&amp;D292</f>
        <v>DISTRIBUCION VOLUMEN X CRITERIO (Consumiciones)Jamón Curado Ing.MUJER</v>
      </c>
      <c r="B292" s="19">
        <v>0</v>
      </c>
      <c r="C292" s="19">
        <v>0</v>
      </c>
      <c r="D292" s="20" t="s">
        <v>22</v>
      </c>
      <c r="E292" s="20">
        <v>59.449597284518582</v>
      </c>
      <c r="F292" s="20">
        <v>54.298867980685891</v>
      </c>
      <c r="G292" s="20">
        <v>49.72557278924392</v>
      </c>
      <c r="H292" s="20">
        <v>44.307103994475803</v>
      </c>
      <c r="I292" s="20">
        <v>44.998058303004193</v>
      </c>
      <c r="J292" s="20">
        <v>54.189257736391603</v>
      </c>
      <c r="K292" s="20">
        <v>57.008047480446976</v>
      </c>
      <c r="L292" s="20">
        <v>50.668094408495449</v>
      </c>
      <c r="M292" s="55">
        <v>46.339188232728851</v>
      </c>
    </row>
    <row r="293" spans="1:13" x14ac:dyDescent="0.35">
      <c r="A293" s="19" t="str">
        <f>B3&amp;C293&amp;D293</f>
        <v>DISTRIBUCION VOLUMEN X CRITERIO (Consumiciones)J.Curado Normal IngT.ESPAÑA</v>
      </c>
      <c r="B293" s="19">
        <v>0</v>
      </c>
      <c r="C293" s="19" t="s">
        <v>178</v>
      </c>
      <c r="D293" s="20" t="s">
        <v>36</v>
      </c>
      <c r="E293" s="20">
        <v>100</v>
      </c>
      <c r="F293" s="20">
        <v>100</v>
      </c>
      <c r="G293" s="20">
        <v>100</v>
      </c>
      <c r="H293" s="20">
        <v>100</v>
      </c>
      <c r="I293" s="20">
        <v>100</v>
      </c>
      <c r="J293" s="20">
        <v>100</v>
      </c>
      <c r="K293" s="20">
        <v>100</v>
      </c>
      <c r="L293" s="20">
        <v>100</v>
      </c>
      <c r="M293" s="55">
        <v>100</v>
      </c>
    </row>
    <row r="294" spans="1:13" x14ac:dyDescent="0.35">
      <c r="A294" s="19" t="str">
        <f>B3&amp;C293&amp;D294</f>
        <v>DISTRIBUCION VOLUMEN X CRITERIO (Consumiciones)J.Curado Normal IngBCN AM</v>
      </c>
      <c r="B294" s="19">
        <v>0</v>
      </c>
      <c r="C294" s="19">
        <v>0</v>
      </c>
      <c r="D294" s="20" t="s">
        <v>1</v>
      </c>
      <c r="E294" s="20">
        <v>7.0757621617108333</v>
      </c>
      <c r="F294" s="20">
        <v>7.9282125712822342</v>
      </c>
      <c r="G294" s="20">
        <v>8.6504879806117785</v>
      </c>
      <c r="H294" s="20">
        <v>7.3666686389577682</v>
      </c>
      <c r="I294" s="20">
        <v>12.758696544522371</v>
      </c>
      <c r="J294" s="20">
        <v>8.3934893305213674</v>
      </c>
      <c r="K294" s="20">
        <v>9.2084674682782151</v>
      </c>
      <c r="L294" s="20">
        <v>7.5656696914018067</v>
      </c>
      <c r="M294" s="55">
        <v>7.4400193331131277</v>
      </c>
    </row>
    <row r="295" spans="1:13" x14ac:dyDescent="0.35">
      <c r="A295" s="19" t="str">
        <f>B3&amp;C293&amp;D295</f>
        <v>DISTRIBUCION VOLUMEN X CRITERIO (Consumiciones)J.Curado Normal IngREST.CAT ARAGON</v>
      </c>
      <c r="B295" s="19">
        <v>0</v>
      </c>
      <c r="C295" s="19">
        <v>0</v>
      </c>
      <c r="D295" s="20" t="s">
        <v>2</v>
      </c>
      <c r="E295" s="20">
        <v>9.9395413224434339</v>
      </c>
      <c r="F295" s="20">
        <v>9.8246100377994487</v>
      </c>
      <c r="G295" s="20">
        <v>12.933563521694785</v>
      </c>
      <c r="H295" s="20">
        <v>10.325056393670607</v>
      </c>
      <c r="I295" s="20">
        <v>7.7903153181369644</v>
      </c>
      <c r="J295" s="20">
        <v>8.9923861172173432</v>
      </c>
      <c r="K295" s="20">
        <v>7.8703070241208168</v>
      </c>
      <c r="L295" s="20">
        <v>6.8891572280793749</v>
      </c>
      <c r="M295" s="55">
        <v>14.31441319463865</v>
      </c>
    </row>
    <row r="296" spans="1:13" x14ac:dyDescent="0.35">
      <c r="A296" s="19" t="str">
        <f>B3&amp;C293&amp;D296</f>
        <v>DISTRIBUCION VOLUMEN X CRITERIO (Consumiciones)J.Curado Normal IngLEVANTE</v>
      </c>
      <c r="B296" s="19">
        <v>0</v>
      </c>
      <c r="C296" s="19">
        <v>0</v>
      </c>
      <c r="D296" s="20" t="s">
        <v>3</v>
      </c>
      <c r="E296" s="20">
        <v>15.353154772127144</v>
      </c>
      <c r="F296" s="20">
        <v>15.902004823483951</v>
      </c>
      <c r="G296" s="20">
        <v>20.012098924851919</v>
      </c>
      <c r="H296" s="20">
        <v>29.468772356367896</v>
      </c>
      <c r="I296" s="20">
        <v>22.609081268465165</v>
      </c>
      <c r="J296" s="20">
        <v>17.718929816143518</v>
      </c>
      <c r="K296" s="20">
        <v>16.20615707314094</v>
      </c>
      <c r="L296" s="20">
        <v>16.417851125370692</v>
      </c>
      <c r="M296" s="55">
        <v>8.8606337926354772</v>
      </c>
    </row>
    <row r="297" spans="1:13" x14ac:dyDescent="0.35">
      <c r="A297" s="19" t="str">
        <f>B3&amp;C293&amp;D297</f>
        <v>DISTRIBUCION VOLUMEN X CRITERIO (Consumiciones)J.Curado Normal IngANDALUCIA</v>
      </c>
      <c r="B297" s="19">
        <v>0</v>
      </c>
      <c r="C297" s="19">
        <v>0</v>
      </c>
      <c r="D297" s="20" t="s">
        <v>4</v>
      </c>
      <c r="E297" s="20">
        <v>18.069060660775772</v>
      </c>
      <c r="F297" s="20">
        <v>18.902109794870313</v>
      </c>
      <c r="G297" s="20">
        <v>18.622392836089045</v>
      </c>
      <c r="H297" s="20">
        <v>16.768374947860607</v>
      </c>
      <c r="I297" s="20">
        <v>14.456924257174379</v>
      </c>
      <c r="J297" s="20">
        <v>18.10599923377633</v>
      </c>
      <c r="K297" s="20">
        <v>17.926751950891454</v>
      </c>
      <c r="L297" s="20">
        <v>24.224347115777334</v>
      </c>
      <c r="M297" s="55">
        <v>19.648400111017661</v>
      </c>
    </row>
    <row r="298" spans="1:13" x14ac:dyDescent="0.35">
      <c r="A298" s="19" t="str">
        <f>B3&amp;C293&amp;D298</f>
        <v>DISTRIBUCION VOLUMEN X CRITERIO (Consumiciones)J.Curado Normal IngMDD AM</v>
      </c>
      <c r="B298" s="19">
        <v>0</v>
      </c>
      <c r="C298" s="19">
        <v>0</v>
      </c>
      <c r="D298" s="20" t="s">
        <v>5</v>
      </c>
      <c r="E298" s="20">
        <v>17.107609235034531</v>
      </c>
      <c r="F298" s="20">
        <v>18.933883951044987</v>
      </c>
      <c r="G298" s="20">
        <v>14.187257296316053</v>
      </c>
      <c r="H298" s="20">
        <v>13.070422039326179</v>
      </c>
      <c r="I298" s="20">
        <v>12.498653226691978</v>
      </c>
      <c r="J298" s="20">
        <v>17.455594362676724</v>
      </c>
      <c r="K298" s="20">
        <v>22.451202075481415</v>
      </c>
      <c r="L298" s="20">
        <v>11.132223091539064</v>
      </c>
      <c r="M298" s="55">
        <v>21.211569897329774</v>
      </c>
    </row>
    <row r="299" spans="1:13" x14ac:dyDescent="0.35">
      <c r="A299" s="19" t="str">
        <f>B3&amp;C293&amp;D299</f>
        <v>DISTRIBUCION VOLUMEN X CRITERIO (Consumiciones)J.Curado Normal IngRTO CENTRO</v>
      </c>
      <c r="B299" s="19">
        <v>0</v>
      </c>
      <c r="C299" s="19">
        <v>0</v>
      </c>
      <c r="D299" s="20" t="s">
        <v>6</v>
      </c>
      <c r="E299" s="20">
        <v>11.363119257872578</v>
      </c>
      <c r="F299" s="20">
        <v>9.0456573532456144</v>
      </c>
      <c r="G299" s="20">
        <v>10.078441830652482</v>
      </c>
      <c r="H299" s="20">
        <v>8.1274416271108194</v>
      </c>
      <c r="I299" s="20">
        <v>12.495543304196847</v>
      </c>
      <c r="J299" s="20">
        <v>12.201925973866565</v>
      </c>
      <c r="K299" s="20">
        <v>8.1805718057043819</v>
      </c>
      <c r="L299" s="20">
        <v>16.24993601990538</v>
      </c>
      <c r="M299" s="55">
        <v>9.7992764856790391</v>
      </c>
    </row>
    <row r="300" spans="1:13" x14ac:dyDescent="0.35">
      <c r="A300" s="19" t="str">
        <f>B3&amp;C293&amp;D300</f>
        <v>DISTRIBUCION VOLUMEN X CRITERIO (Consumiciones)J.Curado Normal IngNORTE-CENTRO</v>
      </c>
      <c r="B300" s="19">
        <v>0</v>
      </c>
      <c r="C300" s="19">
        <v>0</v>
      </c>
      <c r="D300" s="20" t="s">
        <v>7</v>
      </c>
      <c r="E300" s="20">
        <v>15.210713482607693</v>
      </c>
      <c r="F300" s="20">
        <v>12.261051163313702</v>
      </c>
      <c r="G300" s="20">
        <v>10.327971628816588</v>
      </c>
      <c r="H300" s="20">
        <v>11.831761286924834</v>
      </c>
      <c r="I300" s="20">
        <v>9.0599522310009171</v>
      </c>
      <c r="J300" s="20">
        <v>10.755310562356101</v>
      </c>
      <c r="K300" s="20">
        <v>10.935055973185014</v>
      </c>
      <c r="L300" s="20">
        <v>9.1590613049432328</v>
      </c>
      <c r="M300" s="55">
        <v>10.137463499778915</v>
      </c>
    </row>
    <row r="301" spans="1:13" x14ac:dyDescent="0.35">
      <c r="A301" s="19" t="str">
        <f>B3&amp;C293&amp;D301</f>
        <v>DISTRIBUCION VOLUMEN X CRITERIO (Consumiciones)J.Curado Normal IngNOROESTE</v>
      </c>
      <c r="B301" s="19">
        <v>0</v>
      </c>
      <c r="C301" s="19">
        <v>0</v>
      </c>
      <c r="D301" s="20" t="s">
        <v>8</v>
      </c>
      <c r="E301" s="20">
        <v>5.8810485956071616</v>
      </c>
      <c r="F301" s="20">
        <v>7.2024833045122421</v>
      </c>
      <c r="G301" s="20">
        <v>5.1877953382178186</v>
      </c>
      <c r="H301" s="20">
        <v>3.0415237366864236</v>
      </c>
      <c r="I301" s="20">
        <v>8.3308375345536696</v>
      </c>
      <c r="J301" s="20">
        <v>6.3763534448449146</v>
      </c>
      <c r="K301" s="20">
        <v>7.2214729555236392</v>
      </c>
      <c r="L301" s="20">
        <v>8.3617596458479788</v>
      </c>
      <c r="M301" s="55">
        <v>8.588218409302689</v>
      </c>
    </row>
    <row r="302" spans="1:13" x14ac:dyDescent="0.35">
      <c r="A302" s="19" t="str">
        <f>B3&amp;C293&amp;D302</f>
        <v>DISTRIBUCION VOLUMEN X CRITERIO (Consumiciones)J.Curado Normal Ing&lt;2MIL</v>
      </c>
      <c r="B302" s="19">
        <v>0</v>
      </c>
      <c r="C302" s="19">
        <v>0</v>
      </c>
      <c r="D302" s="20" t="s">
        <v>9</v>
      </c>
      <c r="E302" s="20">
        <v>4.1696083184764259</v>
      </c>
      <c r="F302" s="20">
        <v>4.2292256589066923</v>
      </c>
      <c r="G302" s="20">
        <v>2.7390267523790808</v>
      </c>
      <c r="H302" s="20">
        <v>4.1157941886524139</v>
      </c>
      <c r="I302" s="20">
        <v>1.3441862504578295</v>
      </c>
      <c r="J302" s="20">
        <v>2.6101985858337891</v>
      </c>
      <c r="K302" s="20">
        <v>1.210278318520946</v>
      </c>
      <c r="L302" s="20">
        <v>8.1887626928673409</v>
      </c>
      <c r="M302" s="55">
        <v>3.5718776019763676</v>
      </c>
    </row>
    <row r="303" spans="1:13" x14ac:dyDescent="0.35">
      <c r="A303" s="19" t="str">
        <f>B3&amp;C293&amp;D303</f>
        <v>DISTRIBUCION VOLUMEN X CRITERIO (Consumiciones)J.Curado Normal Ing2-5MIL</v>
      </c>
      <c r="B303" s="19">
        <v>0</v>
      </c>
      <c r="C303" s="19">
        <v>0</v>
      </c>
      <c r="D303" s="20" t="s">
        <v>10</v>
      </c>
      <c r="E303" s="20">
        <v>13.208555870668528</v>
      </c>
      <c r="F303" s="20">
        <v>6.9213387329141192</v>
      </c>
      <c r="G303" s="20">
        <v>7.0907887226417383</v>
      </c>
      <c r="H303" s="20">
        <v>19.916488956718315</v>
      </c>
      <c r="I303" s="20">
        <v>13.256199394670537</v>
      </c>
      <c r="J303" s="20">
        <v>7.5215491108457853</v>
      </c>
      <c r="K303" s="20">
        <v>9.0458601356337311</v>
      </c>
      <c r="L303" s="20">
        <v>6.1032988659071226</v>
      </c>
      <c r="M303" s="55">
        <v>5.3395166932778393</v>
      </c>
    </row>
    <row r="304" spans="1:13" x14ac:dyDescent="0.35">
      <c r="A304" s="19" t="str">
        <f>B3&amp;C293&amp;D304</f>
        <v>DISTRIBUCION VOLUMEN X CRITERIO (Consumiciones)J.Curado Normal Ing5-10MIL</v>
      </c>
      <c r="B304" s="19">
        <v>0</v>
      </c>
      <c r="C304" s="19">
        <v>0</v>
      </c>
      <c r="D304" s="20" t="s">
        <v>11</v>
      </c>
      <c r="E304" s="20">
        <v>8.8650904270914079</v>
      </c>
      <c r="F304" s="20">
        <v>7.3060799881964051</v>
      </c>
      <c r="G304" s="20">
        <v>9.5398712442335949</v>
      </c>
      <c r="H304" s="20">
        <v>7.3830256151714497</v>
      </c>
      <c r="I304" s="20">
        <v>5.8724106394722861</v>
      </c>
      <c r="J304" s="20">
        <v>10.522471554876121</v>
      </c>
      <c r="K304" s="20">
        <v>6.9877989805820144</v>
      </c>
      <c r="L304" s="20">
        <v>7.380357223065424</v>
      </c>
      <c r="M304" s="55">
        <v>7.8394454604647352</v>
      </c>
    </row>
    <row r="305" spans="1:13" x14ac:dyDescent="0.35">
      <c r="A305" s="19" t="str">
        <f>B3&amp;C293&amp;D305</f>
        <v>DISTRIBUCION VOLUMEN X CRITERIO (Consumiciones)J.Curado Normal Ing10-30MIL</v>
      </c>
      <c r="B305" s="19">
        <v>0</v>
      </c>
      <c r="C305" s="19">
        <v>0</v>
      </c>
      <c r="D305" s="20" t="s">
        <v>12</v>
      </c>
      <c r="E305" s="20">
        <v>16.919107579821681</v>
      </c>
      <c r="F305" s="20">
        <v>17.391428550072163</v>
      </c>
      <c r="G305" s="20">
        <v>15.156537443037738</v>
      </c>
      <c r="H305" s="20">
        <v>10.633481972362821</v>
      </c>
      <c r="I305" s="20">
        <v>13.574977504648302</v>
      </c>
      <c r="J305" s="20">
        <v>16.99933420370391</v>
      </c>
      <c r="K305" s="20">
        <v>15.132491065393433</v>
      </c>
      <c r="L305" s="20">
        <v>19.05237906717544</v>
      </c>
      <c r="M305" s="55">
        <v>16.622915648740975</v>
      </c>
    </row>
    <row r="306" spans="1:13" x14ac:dyDescent="0.35">
      <c r="A306" s="19" t="str">
        <f>B3&amp;C293&amp;D306</f>
        <v>DISTRIBUCION VOLUMEN X CRITERIO (Consumiciones)J.Curado Normal Ing30-100MIL</v>
      </c>
      <c r="B306" s="19">
        <v>0</v>
      </c>
      <c r="C306" s="19">
        <v>0</v>
      </c>
      <c r="D306" s="20" t="s">
        <v>13</v>
      </c>
      <c r="E306" s="20">
        <v>17.355530612186808</v>
      </c>
      <c r="F306" s="20">
        <v>19.494567649508664</v>
      </c>
      <c r="G306" s="20">
        <v>21.76828640672225</v>
      </c>
      <c r="H306" s="20">
        <v>17.434986520775801</v>
      </c>
      <c r="I306" s="20">
        <v>24.740413590213915</v>
      </c>
      <c r="J306" s="20">
        <v>22.160163064299557</v>
      </c>
      <c r="K306" s="20">
        <v>23.696459019770767</v>
      </c>
      <c r="L306" s="20">
        <v>23.639119884595576</v>
      </c>
      <c r="M306" s="55">
        <v>21.011162973289281</v>
      </c>
    </row>
    <row r="307" spans="1:13" x14ac:dyDescent="0.35">
      <c r="A307" s="19" t="str">
        <f>B3&amp;C293&amp;D307</f>
        <v>DISTRIBUCION VOLUMEN X CRITERIO (Consumiciones)J.Curado Normal Ing100-200MIL</v>
      </c>
      <c r="B307" s="19">
        <v>0</v>
      </c>
      <c r="C307" s="19">
        <v>0</v>
      </c>
      <c r="D307" s="20" t="s">
        <v>14</v>
      </c>
      <c r="E307" s="20">
        <v>6.9716531159654744</v>
      </c>
      <c r="F307" s="20">
        <v>7.6408249646005926</v>
      </c>
      <c r="G307" s="20">
        <v>10.513408939917095</v>
      </c>
      <c r="H307" s="20">
        <v>9.631207643622318</v>
      </c>
      <c r="I307" s="20">
        <v>8.1320051556914166</v>
      </c>
      <c r="J307" s="20">
        <v>10.169060185753448</v>
      </c>
      <c r="K307" s="20">
        <v>8.3288901488926363</v>
      </c>
      <c r="L307" s="20">
        <v>10.318239602059478</v>
      </c>
      <c r="M307" s="55">
        <v>10.526457977389123</v>
      </c>
    </row>
    <row r="308" spans="1:13" x14ac:dyDescent="0.35">
      <c r="A308" s="19" t="str">
        <f>B3&amp;C293&amp;D308</f>
        <v>DISTRIBUCION VOLUMEN X CRITERIO (Consumiciones)J.Curado Normal Ing200-500MIL</v>
      </c>
      <c r="B308" s="19">
        <v>0</v>
      </c>
      <c r="C308" s="19">
        <v>0</v>
      </c>
      <c r="D308" s="20" t="s">
        <v>15</v>
      </c>
      <c r="E308" s="20">
        <v>12.447461579990568</v>
      </c>
      <c r="F308" s="20">
        <v>14.869463368723531</v>
      </c>
      <c r="G308" s="20">
        <v>11.77423761801832</v>
      </c>
      <c r="H308" s="20">
        <v>11.170831868377441</v>
      </c>
      <c r="I308" s="20">
        <v>12.96373771414801</v>
      </c>
      <c r="J308" s="20">
        <v>10.014915324845362</v>
      </c>
      <c r="K308" s="20">
        <v>11.618812605486699</v>
      </c>
      <c r="L308" s="20">
        <v>11.502686119400957</v>
      </c>
      <c r="M308" s="55">
        <v>11.608753510194735</v>
      </c>
    </row>
    <row r="309" spans="1:13" x14ac:dyDescent="0.35">
      <c r="A309" s="19" t="str">
        <f>B3&amp;C293&amp;D309</f>
        <v>DISTRIBUCION VOLUMEN X CRITERIO (Consumiciones)J.Curado Normal Ing&gt;500MIL</v>
      </c>
      <c r="B309" s="19">
        <v>0</v>
      </c>
      <c r="C309" s="19">
        <v>0</v>
      </c>
      <c r="D309" s="20" t="s">
        <v>16</v>
      </c>
      <c r="E309" s="20">
        <v>20.063006253658877</v>
      </c>
      <c r="F309" s="20">
        <v>22.147090586406563</v>
      </c>
      <c r="G309" s="20">
        <v>21.417848019537939</v>
      </c>
      <c r="H309" s="20">
        <v>19.714205239220163</v>
      </c>
      <c r="I309" s="20">
        <v>20.116073066965772</v>
      </c>
      <c r="J309" s="20">
        <v>20.002294951478699</v>
      </c>
      <c r="K309" s="20">
        <v>23.979390126786861</v>
      </c>
      <c r="L309" s="20">
        <v>13.81515654492865</v>
      </c>
      <c r="M309" s="55">
        <v>23.479875938822094</v>
      </c>
    </row>
    <row r="310" spans="1:13" x14ac:dyDescent="0.35">
      <c r="A310" s="19" t="str">
        <f>B3&amp;C293&amp;D310</f>
        <v>DISTRIBUCION VOLUMEN X CRITERIO (Consumiciones)J.Curado Normal IngDE 15 A 19 AÑOS</v>
      </c>
      <c r="B310" s="19">
        <v>0</v>
      </c>
      <c r="C310" s="19">
        <v>0</v>
      </c>
      <c r="D310" s="20" t="s">
        <v>39</v>
      </c>
      <c r="E310" s="20">
        <v>1.6086192517052629</v>
      </c>
      <c r="F310" s="20">
        <v>0.9372527850728738</v>
      </c>
      <c r="G310" s="20">
        <v>1.6170797892747197</v>
      </c>
      <c r="H310" s="20">
        <v>17.305103816676681</v>
      </c>
      <c r="I310" s="20">
        <v>11.071589384110066</v>
      </c>
      <c r="J310" s="20">
        <v>1.1488210942120356</v>
      </c>
      <c r="K310" s="20">
        <v>3.7855894971597497</v>
      </c>
      <c r="L310" s="20">
        <v>4.7228831467551897</v>
      </c>
      <c r="M310" s="55">
        <v>1.7936311533278391</v>
      </c>
    </row>
    <row r="311" spans="1:13" x14ac:dyDescent="0.35">
      <c r="A311" s="19" t="str">
        <f>B3&amp;C293&amp;D311</f>
        <v>DISTRIBUCION VOLUMEN X CRITERIO (Consumiciones)J.Curado Normal IngDE 20 A 24 AÑOS</v>
      </c>
      <c r="B311" s="19">
        <v>0</v>
      </c>
      <c r="C311" s="19">
        <v>0</v>
      </c>
      <c r="D311" s="20" t="s">
        <v>40</v>
      </c>
      <c r="E311" s="20">
        <v>2.2030921027038461</v>
      </c>
      <c r="F311" s="20">
        <v>1.2626858570393713</v>
      </c>
      <c r="G311" s="20">
        <v>2.5235072846194875</v>
      </c>
      <c r="H311" s="20">
        <v>2.51821834631704</v>
      </c>
      <c r="I311" s="20">
        <v>1.5114930796855002</v>
      </c>
      <c r="J311" s="20">
        <v>2.1517115428248363</v>
      </c>
      <c r="K311" s="20">
        <v>2.135337468556247</v>
      </c>
      <c r="L311" s="20">
        <v>2.6938168591988743</v>
      </c>
      <c r="M311" s="55">
        <v>0.15522115414042045</v>
      </c>
    </row>
    <row r="312" spans="1:13" x14ac:dyDescent="0.35">
      <c r="A312" s="19" t="str">
        <f>B3&amp;C293&amp;D312</f>
        <v>DISTRIBUCION VOLUMEN X CRITERIO (Consumiciones)J.Curado Normal IngDE 25 A 34 AÑOS</v>
      </c>
      <c r="B312" s="19">
        <v>0</v>
      </c>
      <c r="C312" s="19">
        <v>0</v>
      </c>
      <c r="D312" s="20" t="s">
        <v>41</v>
      </c>
      <c r="E312" s="20">
        <v>8.6851992944589984</v>
      </c>
      <c r="F312" s="20">
        <v>10.103645432006001</v>
      </c>
      <c r="G312" s="20">
        <v>7.5703057013727078</v>
      </c>
      <c r="H312" s="20">
        <v>7.405436384076471</v>
      </c>
      <c r="I312" s="20">
        <v>9.2556967958217982</v>
      </c>
      <c r="J312" s="20">
        <v>9.3021227371294888</v>
      </c>
      <c r="K312" s="20">
        <v>11.385794966902871</v>
      </c>
      <c r="L312" s="20">
        <v>9.0452394109026244</v>
      </c>
      <c r="M312" s="55">
        <v>9.3683496254209331</v>
      </c>
    </row>
    <row r="313" spans="1:13" x14ac:dyDescent="0.35">
      <c r="A313" s="19" t="str">
        <f>B3&amp;C293&amp;D313</f>
        <v>DISTRIBUCION VOLUMEN X CRITERIO (Consumiciones)J.Curado Normal IngDE 35 A 49 AÑOS</v>
      </c>
      <c r="B313" s="19">
        <v>0</v>
      </c>
      <c r="C313" s="19">
        <v>0</v>
      </c>
      <c r="D313" s="20" t="s">
        <v>42</v>
      </c>
      <c r="E313" s="20">
        <v>28.603975736828268</v>
      </c>
      <c r="F313" s="20">
        <v>23.037400687481334</v>
      </c>
      <c r="G313" s="20">
        <v>30.288830250119304</v>
      </c>
      <c r="H313" s="20">
        <v>19.948782371042721</v>
      </c>
      <c r="I313" s="20">
        <v>20.96584833453333</v>
      </c>
      <c r="J313" s="20">
        <v>25.960803567775457</v>
      </c>
      <c r="K313" s="20">
        <v>24.347763465492431</v>
      </c>
      <c r="L313" s="20">
        <v>22.081478781066906</v>
      </c>
      <c r="M313" s="55">
        <v>22.602583165628428</v>
      </c>
    </row>
    <row r="314" spans="1:13" x14ac:dyDescent="0.35">
      <c r="A314" s="19" t="str">
        <f>B3&amp;C293&amp;D314</f>
        <v>DISTRIBUCION VOLUMEN X CRITERIO (Consumiciones)J.Curado Normal IngDE 50 A 59 AÑOS</v>
      </c>
      <c r="B314" s="19">
        <v>0</v>
      </c>
      <c r="C314" s="19">
        <v>0</v>
      </c>
      <c r="D314" s="20" t="s">
        <v>43</v>
      </c>
      <c r="E314" s="20">
        <v>32.285071393804024</v>
      </c>
      <c r="F314" s="20">
        <v>34.953424228370942</v>
      </c>
      <c r="G314" s="20">
        <v>28.82300760744463</v>
      </c>
      <c r="H314" s="20">
        <v>26.054560417877955</v>
      </c>
      <c r="I314" s="20">
        <v>22.806358686079857</v>
      </c>
      <c r="J314" s="20">
        <v>30.158466957534102</v>
      </c>
      <c r="K314" s="20">
        <v>26.522201260986222</v>
      </c>
      <c r="L314" s="20">
        <v>26.721158556776199</v>
      </c>
      <c r="M314" s="55">
        <v>28.373950107482397</v>
      </c>
    </row>
    <row r="315" spans="1:13" x14ac:dyDescent="0.35">
      <c r="A315" s="19" t="str">
        <f>B3&amp;C293&amp;D315</f>
        <v>DISTRIBUCION VOLUMEN X CRITERIO (Consumiciones)J.Curado Normal IngDE 60 A 75 AÑOS</v>
      </c>
      <c r="B315" s="19">
        <v>0</v>
      </c>
      <c r="C315" s="19">
        <v>0</v>
      </c>
      <c r="D315" s="20" t="s">
        <v>44</v>
      </c>
      <c r="E315" s="20">
        <v>26.61405787599519</v>
      </c>
      <c r="F315" s="20">
        <v>29.705589385085414</v>
      </c>
      <c r="G315" s="20">
        <v>29.17727311006934</v>
      </c>
      <c r="H315" s="20">
        <v>26.767920179912068</v>
      </c>
      <c r="I315" s="20">
        <v>34.389014456717916</v>
      </c>
      <c r="J315" s="20">
        <v>31.278061082160757</v>
      </c>
      <c r="K315" s="20">
        <v>31.823297844071803</v>
      </c>
      <c r="L315" s="20">
        <v>34.735430557311012</v>
      </c>
      <c r="M315" s="55">
        <v>37.706271758986155</v>
      </c>
    </row>
    <row r="316" spans="1:13" x14ac:dyDescent="0.35">
      <c r="A316" s="19" t="str">
        <f>B3&amp;C293&amp;D316</f>
        <v>DISTRIBUCION VOLUMEN X CRITERIO (Consumiciones)J.Curado Normal IngALTA Y MEDIA ALTA</v>
      </c>
      <c r="B316" s="19">
        <v>0</v>
      </c>
      <c r="C316" s="19">
        <v>0</v>
      </c>
      <c r="D316" s="20" t="s">
        <v>17</v>
      </c>
      <c r="E316" s="20">
        <v>28.183801211260949</v>
      </c>
      <c r="F316" s="20">
        <v>31.857883042376265</v>
      </c>
      <c r="G316" s="20">
        <v>30.692272782565571</v>
      </c>
      <c r="H316" s="20">
        <v>29.194547283397203</v>
      </c>
      <c r="I316" s="20">
        <v>29.380720101816799</v>
      </c>
      <c r="J316" s="20">
        <v>33.654023976105726</v>
      </c>
      <c r="K316" s="20">
        <v>32.637250643460312</v>
      </c>
      <c r="L316" s="20">
        <v>28.662617553630987</v>
      </c>
      <c r="M316" s="55">
        <v>35.020388414062097</v>
      </c>
    </row>
    <row r="317" spans="1:13" x14ac:dyDescent="0.35">
      <c r="A317" s="19" t="str">
        <f>B3&amp;C293&amp;D317</f>
        <v>DISTRIBUCION VOLUMEN X CRITERIO (Consumiciones)J.Curado Normal IngMEDIA</v>
      </c>
      <c r="B317" s="19">
        <v>0</v>
      </c>
      <c r="C317" s="19">
        <v>0</v>
      </c>
      <c r="D317" s="20" t="s">
        <v>18</v>
      </c>
      <c r="E317" s="20">
        <v>41.78681389790529</v>
      </c>
      <c r="F317" s="20">
        <v>35.036328874378505</v>
      </c>
      <c r="G317" s="20">
        <v>30.747882922082177</v>
      </c>
      <c r="H317" s="20">
        <v>26.642189067085116</v>
      </c>
      <c r="I317" s="20">
        <v>37.563736829809862</v>
      </c>
      <c r="J317" s="20">
        <v>33.40015101301465</v>
      </c>
      <c r="K317" s="20">
        <v>33.75175535791525</v>
      </c>
      <c r="L317" s="20">
        <v>37.120686827621427</v>
      </c>
      <c r="M317" s="55">
        <v>36.905208648824342</v>
      </c>
    </row>
    <row r="318" spans="1:13" x14ac:dyDescent="0.35">
      <c r="A318" s="19" t="str">
        <f>B3&amp;C293&amp;D318</f>
        <v>DISTRIBUCION VOLUMEN X CRITERIO (Consumiciones)J.Curado Normal IngMEDIA BAJA</v>
      </c>
      <c r="B318" s="19">
        <v>0</v>
      </c>
      <c r="C318" s="19">
        <v>0</v>
      </c>
      <c r="D318" s="20" t="s">
        <v>19</v>
      </c>
      <c r="E318" s="20">
        <v>19.884585788795032</v>
      </c>
      <c r="F318" s="20">
        <v>19.810655018200997</v>
      </c>
      <c r="G318" s="20">
        <v>26.019823335111212</v>
      </c>
      <c r="H318" s="20">
        <v>18.395060339882804</v>
      </c>
      <c r="I318" s="20">
        <v>12.952628216135192</v>
      </c>
      <c r="J318" s="20">
        <v>17.928756076786026</v>
      </c>
      <c r="K318" s="20">
        <v>19.108216647515928</v>
      </c>
      <c r="L318" s="20">
        <v>17.316774066177874</v>
      </c>
      <c r="M318" s="55">
        <v>16.615328035019107</v>
      </c>
    </row>
    <row r="319" spans="1:13" x14ac:dyDescent="0.35">
      <c r="A319" s="19" t="str">
        <f>B3&amp;C293&amp;D319</f>
        <v>DISTRIBUCION VOLUMEN X CRITERIO (Consumiciones)J.Curado Normal IngBAJA</v>
      </c>
      <c r="B319" s="19">
        <v>0</v>
      </c>
      <c r="C319" s="19">
        <v>0</v>
      </c>
      <c r="D319" s="20" t="s">
        <v>20</v>
      </c>
      <c r="E319" s="20">
        <v>10.144803846128301</v>
      </c>
      <c r="F319" s="20">
        <v>13.29515256437297</v>
      </c>
      <c r="G319" s="20">
        <v>12.540030317491507</v>
      </c>
      <c r="H319" s="20">
        <v>25.768227759524574</v>
      </c>
      <c r="I319" s="20">
        <v>20.102922221722736</v>
      </c>
      <c r="J319" s="20">
        <v>15.017054055964085</v>
      </c>
      <c r="K319" s="20">
        <v>14.50276367743438</v>
      </c>
      <c r="L319" s="20">
        <v>16.899931998299433</v>
      </c>
      <c r="M319" s="55">
        <v>11.45908017859913</v>
      </c>
    </row>
    <row r="320" spans="1:13" x14ac:dyDescent="0.35">
      <c r="A320" s="19" t="str">
        <f>B3&amp;C293&amp;D320</f>
        <v>DISTRIBUCION VOLUMEN X CRITERIO (Consumiciones)J.Curado Normal IngHOMBRE</v>
      </c>
      <c r="B320" s="19">
        <v>0</v>
      </c>
      <c r="C320" s="19">
        <v>0</v>
      </c>
      <c r="D320" s="20" t="s">
        <v>21</v>
      </c>
      <c r="E320" s="20">
        <v>38.946674535529908</v>
      </c>
      <c r="F320" s="20">
        <v>44.831979159117445</v>
      </c>
      <c r="G320" s="20">
        <v>48.233585043370859</v>
      </c>
      <c r="H320" s="20">
        <v>57.255431420748856</v>
      </c>
      <c r="I320" s="20">
        <v>55.557402020860067</v>
      </c>
      <c r="J320" s="20">
        <v>42.939062901012079</v>
      </c>
      <c r="K320" s="20">
        <v>44.007029180076366</v>
      </c>
      <c r="L320" s="20">
        <v>49.480027242463144</v>
      </c>
      <c r="M320" s="55">
        <v>51.347466275220377</v>
      </c>
    </row>
    <row r="321" spans="1:13" x14ac:dyDescent="0.35">
      <c r="A321" s="19" t="str">
        <f>B3&amp;C293&amp;D321</f>
        <v>DISTRIBUCION VOLUMEN X CRITERIO (Consumiciones)J.Curado Normal IngMUJER</v>
      </c>
      <c r="B321" s="19">
        <v>0</v>
      </c>
      <c r="C321" s="19">
        <v>0</v>
      </c>
      <c r="D321" s="20" t="s">
        <v>22</v>
      </c>
      <c r="E321" s="20">
        <v>61.05334918491797</v>
      </c>
      <c r="F321" s="20">
        <v>55.16805333976378</v>
      </c>
      <c r="G321" s="20">
        <v>51.766414956629148</v>
      </c>
      <c r="H321" s="20">
        <v>42.744583249184963</v>
      </c>
      <c r="I321" s="20">
        <v>44.44259797913994</v>
      </c>
      <c r="J321" s="20">
        <v>57.060937098987921</v>
      </c>
      <c r="K321" s="20">
        <v>55.992966262032262</v>
      </c>
      <c r="L321" s="20">
        <v>50.51997798040172</v>
      </c>
      <c r="M321" s="55">
        <v>48.65253372477963</v>
      </c>
    </row>
    <row r="322" spans="1:13" x14ac:dyDescent="0.35">
      <c r="A322" s="19" t="str">
        <f>B3&amp;C322&amp;D322</f>
        <v>DISTRIBUCION VOLUMEN X CRITERIO (Consumiciones)J.Iberico Ing.T.ESPAÑA</v>
      </c>
      <c r="B322" s="19">
        <v>0</v>
      </c>
      <c r="C322" s="19" t="s">
        <v>134</v>
      </c>
      <c r="D322" s="20" t="s">
        <v>36</v>
      </c>
      <c r="E322" s="20">
        <v>100</v>
      </c>
      <c r="F322" s="20">
        <v>100</v>
      </c>
      <c r="G322" s="20">
        <v>100</v>
      </c>
      <c r="H322" s="20">
        <v>100</v>
      </c>
      <c r="I322" s="20">
        <v>100</v>
      </c>
      <c r="J322" s="20">
        <v>100</v>
      </c>
      <c r="K322" s="20">
        <v>100</v>
      </c>
      <c r="L322" s="20">
        <v>100</v>
      </c>
      <c r="M322" s="55">
        <v>100</v>
      </c>
    </row>
    <row r="323" spans="1:13" x14ac:dyDescent="0.35">
      <c r="A323" s="19" t="str">
        <f>B3&amp;C322&amp;D323</f>
        <v>DISTRIBUCION VOLUMEN X CRITERIO (Consumiciones)J.Iberico Ing.BCN AM</v>
      </c>
      <c r="B323" s="19">
        <v>0</v>
      </c>
      <c r="C323" s="19">
        <v>0</v>
      </c>
      <c r="D323" s="20" t="s">
        <v>1</v>
      </c>
      <c r="E323" s="20">
        <v>22.023000832534017</v>
      </c>
      <c r="F323" s="20">
        <v>17.046089997568554</v>
      </c>
      <c r="G323" s="20">
        <v>9.7510273553556548</v>
      </c>
      <c r="H323" s="20">
        <v>14.927083116240592</v>
      </c>
      <c r="I323" s="20">
        <v>15.928741222337189</v>
      </c>
      <c r="J323" s="20">
        <v>13.415977724511707</v>
      </c>
      <c r="K323" s="20">
        <v>10.139018560582867</v>
      </c>
      <c r="L323" s="20">
        <v>16.293511974422096</v>
      </c>
      <c r="M323" s="55">
        <v>10.64513913002957</v>
      </c>
    </row>
    <row r="324" spans="1:13" x14ac:dyDescent="0.35">
      <c r="A324" s="19" t="str">
        <f>B3&amp;C322&amp;D324</f>
        <v>DISTRIBUCION VOLUMEN X CRITERIO (Consumiciones)J.Iberico Ing.REST.CAT ARAGON</v>
      </c>
      <c r="B324" s="19">
        <v>0</v>
      </c>
      <c r="C324" s="19">
        <v>0</v>
      </c>
      <c r="D324" s="20" t="s">
        <v>2</v>
      </c>
      <c r="E324" s="20">
        <v>2.6868482762567871</v>
      </c>
      <c r="F324" s="20">
        <v>14.616879206005843</v>
      </c>
      <c r="G324" s="20">
        <v>8.9906620306783633</v>
      </c>
      <c r="H324" s="20">
        <v>13.914577668156641</v>
      </c>
      <c r="I324" s="20">
        <v>26.335825993753676</v>
      </c>
      <c r="J324" s="20">
        <v>10.846972799977548</v>
      </c>
      <c r="K324" s="20">
        <v>10.520872710580488</v>
      </c>
      <c r="L324" s="20">
        <v>12.767322761231453</v>
      </c>
      <c r="M324" s="55">
        <v>10.41886323903668</v>
      </c>
    </row>
    <row r="325" spans="1:13" x14ac:dyDescent="0.35">
      <c r="A325" s="19" t="str">
        <f>B3&amp;C322&amp;D325</f>
        <v>DISTRIBUCION VOLUMEN X CRITERIO (Consumiciones)J.Iberico Ing.LEVANTE</v>
      </c>
      <c r="B325" s="19">
        <v>0</v>
      </c>
      <c r="C325" s="19">
        <v>0</v>
      </c>
      <c r="D325" s="20" t="s">
        <v>3</v>
      </c>
      <c r="E325" s="20">
        <v>6.6134639138516045</v>
      </c>
      <c r="F325" s="20">
        <v>14.452886226904868</v>
      </c>
      <c r="G325" s="20">
        <v>14.744670057042455</v>
      </c>
      <c r="H325" s="20">
        <v>10.175252061663704</v>
      </c>
      <c r="I325" s="20">
        <v>9.0261706336850587</v>
      </c>
      <c r="J325" s="20">
        <v>7.1475837101778463</v>
      </c>
      <c r="K325" s="20">
        <v>16.30385662001007</v>
      </c>
      <c r="L325" s="20">
        <v>8.3765606136380004</v>
      </c>
      <c r="M325" s="55">
        <v>4.480595754019971</v>
      </c>
    </row>
    <row r="326" spans="1:13" x14ac:dyDescent="0.35">
      <c r="A326" s="19" t="str">
        <f>B3&amp;C322&amp;D326</f>
        <v>DISTRIBUCION VOLUMEN X CRITERIO (Consumiciones)J.Iberico Ing.ANDALUCIA</v>
      </c>
      <c r="B326" s="19">
        <v>0</v>
      </c>
      <c r="C326" s="19">
        <v>0</v>
      </c>
      <c r="D326" s="20" t="s">
        <v>4</v>
      </c>
      <c r="E326" s="20">
        <v>27.232670729346069</v>
      </c>
      <c r="F326" s="20">
        <v>17.003289189144674</v>
      </c>
      <c r="G326" s="20">
        <v>29.426385812665927</v>
      </c>
      <c r="H326" s="20">
        <v>20.695470003144255</v>
      </c>
      <c r="I326" s="20">
        <v>14.45736857395017</v>
      </c>
      <c r="J326" s="20">
        <v>25.192526223331097</v>
      </c>
      <c r="K326" s="20">
        <v>20.037121456629549</v>
      </c>
      <c r="L326" s="20">
        <v>20.35943936961614</v>
      </c>
      <c r="M326" s="55">
        <v>21.807705778807982</v>
      </c>
    </row>
    <row r="327" spans="1:13" x14ac:dyDescent="0.35">
      <c r="A327" s="19" t="str">
        <f>B3&amp;C322&amp;D327</f>
        <v>DISTRIBUCION VOLUMEN X CRITERIO (Consumiciones)J.Iberico Ing.MDD AM</v>
      </c>
      <c r="B327" s="19">
        <v>0</v>
      </c>
      <c r="C327" s="19">
        <v>0</v>
      </c>
      <c r="D327" s="20" t="s">
        <v>5</v>
      </c>
      <c r="E327" s="20">
        <v>10.850089890130675</v>
      </c>
      <c r="F327" s="20">
        <v>9.6312162098501997</v>
      </c>
      <c r="G327" s="20">
        <v>11.348411294103412</v>
      </c>
      <c r="H327" s="20">
        <v>13.266967440166219</v>
      </c>
      <c r="I327" s="20">
        <v>9.1602248824097643</v>
      </c>
      <c r="J327" s="20">
        <v>14.428065793532587</v>
      </c>
      <c r="K327" s="20">
        <v>16.476737128394539</v>
      </c>
      <c r="L327" s="20">
        <v>8.1093455666475531</v>
      </c>
      <c r="M327" s="55">
        <v>14.330098415461464</v>
      </c>
    </row>
    <row r="328" spans="1:13" x14ac:dyDescent="0.35">
      <c r="A328" s="19" t="str">
        <f>B3&amp;C322&amp;D328</f>
        <v>DISTRIBUCION VOLUMEN X CRITERIO (Consumiciones)J.Iberico Ing.RTO CENTRO</v>
      </c>
      <c r="B328" s="19">
        <v>0</v>
      </c>
      <c r="C328" s="19">
        <v>0</v>
      </c>
      <c r="D328" s="20" t="s">
        <v>6</v>
      </c>
      <c r="E328" s="20">
        <v>10.919174788710496</v>
      </c>
      <c r="F328" s="20">
        <v>7.1801085891985084</v>
      </c>
      <c r="G328" s="20">
        <v>5.1649790404384106</v>
      </c>
      <c r="H328" s="20">
        <v>5.7978649853796531</v>
      </c>
      <c r="I328" s="20">
        <v>4.4793037197872163</v>
      </c>
      <c r="J328" s="20">
        <v>9.4468674698522506</v>
      </c>
      <c r="K328" s="20">
        <v>10.559013763679646</v>
      </c>
      <c r="L328" s="20">
        <v>11.400142095580122</v>
      </c>
      <c r="M328" s="55">
        <v>17.409209594718305</v>
      </c>
    </row>
    <row r="329" spans="1:13" x14ac:dyDescent="0.35">
      <c r="A329" s="19" t="str">
        <f>B3&amp;C322&amp;D329</f>
        <v>DISTRIBUCION VOLUMEN X CRITERIO (Consumiciones)J.Iberico Ing.NORTE-CENTRO</v>
      </c>
      <c r="B329" s="19">
        <v>0</v>
      </c>
      <c r="C329" s="19">
        <v>0</v>
      </c>
      <c r="D329" s="20" t="s">
        <v>7</v>
      </c>
      <c r="E329" s="20">
        <v>17.670256453762295</v>
      </c>
      <c r="F329" s="20">
        <v>14.007727872552186</v>
      </c>
      <c r="G329" s="20">
        <v>15.902141051181475</v>
      </c>
      <c r="H329" s="20">
        <v>19.056088307437754</v>
      </c>
      <c r="I329" s="20">
        <v>13.789026874656615</v>
      </c>
      <c r="J329" s="20">
        <v>14.258822416441458</v>
      </c>
      <c r="K329" s="20">
        <v>12.849095795379059</v>
      </c>
      <c r="L329" s="20">
        <v>18.668508943596287</v>
      </c>
      <c r="M329" s="55">
        <v>18.49235089238336</v>
      </c>
    </row>
    <row r="330" spans="1:13" x14ac:dyDescent="0.35">
      <c r="A330" s="19" t="str">
        <f>B3&amp;C322&amp;D330</f>
        <v>DISTRIBUCION VOLUMEN X CRITERIO (Consumiciones)J.Iberico Ing.NOROESTE</v>
      </c>
      <c r="B330" s="19">
        <v>0</v>
      </c>
      <c r="C330" s="19">
        <v>0</v>
      </c>
      <c r="D330" s="20" t="s">
        <v>8</v>
      </c>
      <c r="E330" s="20">
        <v>2.0044853734205295</v>
      </c>
      <c r="F330" s="20">
        <v>6.0618027087751676</v>
      </c>
      <c r="G330" s="20">
        <v>4.6717192339895481</v>
      </c>
      <c r="H330" s="20">
        <v>2.1667036668210105</v>
      </c>
      <c r="I330" s="20">
        <v>6.8233427008773759</v>
      </c>
      <c r="J330" s="20">
        <v>5.2631917834354693</v>
      </c>
      <c r="K330" s="20">
        <v>3.1142708743468797</v>
      </c>
      <c r="L330" s="20">
        <v>4.025172163988695</v>
      </c>
      <c r="M330" s="55">
        <v>2.4160432084011658</v>
      </c>
    </row>
    <row r="331" spans="1:13" x14ac:dyDescent="0.35">
      <c r="A331" s="19" t="str">
        <f>B3&amp;C322&amp;D331</f>
        <v>DISTRIBUCION VOLUMEN X CRITERIO (Consumiciones)J.Iberico Ing.&lt;2MIL</v>
      </c>
      <c r="B331" s="19">
        <v>0</v>
      </c>
      <c r="C331" s="19">
        <v>0</v>
      </c>
      <c r="D331" s="20" t="s">
        <v>9</v>
      </c>
      <c r="E331" s="21">
        <v>2.2928843305407653</v>
      </c>
      <c r="F331" s="20">
        <v>3.1966917140468309</v>
      </c>
      <c r="G331" s="21">
        <v>0.24553181192625864</v>
      </c>
      <c r="H331" s="20">
        <v>0.99168683552630987</v>
      </c>
      <c r="I331" s="20">
        <v>0.12477067104888988</v>
      </c>
      <c r="J331" s="20">
        <v>1.6194144649901809</v>
      </c>
      <c r="K331" s="20">
        <v>3.1718918925208595</v>
      </c>
      <c r="L331" s="20">
        <v>2.9301064530685998</v>
      </c>
      <c r="M331" s="55">
        <v>3.2502145838876437</v>
      </c>
    </row>
    <row r="332" spans="1:13" x14ac:dyDescent="0.35">
      <c r="A332" s="19" t="str">
        <f>B3&amp;C322&amp;D332</f>
        <v>DISTRIBUCION VOLUMEN X CRITERIO (Consumiciones)J.Iberico Ing.2-5MIL</v>
      </c>
      <c r="B332" s="19">
        <v>0</v>
      </c>
      <c r="C332" s="19">
        <v>0</v>
      </c>
      <c r="D332" s="20" t="s">
        <v>10</v>
      </c>
      <c r="E332" s="20">
        <v>6.6030521646899221</v>
      </c>
      <c r="F332" s="20">
        <v>11.849604224978833</v>
      </c>
      <c r="G332" s="20">
        <v>9.6236407906477339</v>
      </c>
      <c r="H332" s="20">
        <v>17.017034266975596</v>
      </c>
      <c r="I332" s="20">
        <v>7.1708815502124796</v>
      </c>
      <c r="J332" s="20">
        <v>8.3323439302440274</v>
      </c>
      <c r="K332" s="20">
        <v>4.4552264064140612</v>
      </c>
      <c r="L332" s="20">
        <v>12.915247993070006</v>
      </c>
      <c r="M332" s="55">
        <v>7.3572750326573368</v>
      </c>
    </row>
    <row r="333" spans="1:13" x14ac:dyDescent="0.35">
      <c r="A333" s="19" t="str">
        <f>B3&amp;C322&amp;D333</f>
        <v>DISTRIBUCION VOLUMEN X CRITERIO (Consumiciones)J.Iberico Ing.5-10MIL</v>
      </c>
      <c r="B333" s="19">
        <v>0</v>
      </c>
      <c r="C333" s="19">
        <v>0</v>
      </c>
      <c r="D333" s="20" t="s">
        <v>11</v>
      </c>
      <c r="E333" s="20">
        <v>2.7901965567756939</v>
      </c>
      <c r="F333" s="20">
        <v>3.8798172649661447</v>
      </c>
      <c r="G333" s="20">
        <v>2.3618573099994089</v>
      </c>
      <c r="H333" s="20">
        <v>4.3554497602843059</v>
      </c>
      <c r="I333" s="20">
        <v>9.3762418182258802</v>
      </c>
      <c r="J333" s="20">
        <v>8.1331785594577699</v>
      </c>
      <c r="K333" s="20">
        <v>9.8734536786851539</v>
      </c>
      <c r="L333" s="20">
        <v>8.2747597536335462</v>
      </c>
      <c r="M333" s="55">
        <v>4.9162664357729007</v>
      </c>
    </row>
    <row r="334" spans="1:13" x14ac:dyDescent="0.35">
      <c r="A334" s="19" t="str">
        <f>B3&amp;C322&amp;D334</f>
        <v>DISTRIBUCION VOLUMEN X CRITERIO (Consumiciones)J.Iberico Ing.10-30MIL</v>
      </c>
      <c r="B334" s="19">
        <v>0</v>
      </c>
      <c r="C334" s="19">
        <v>0</v>
      </c>
      <c r="D334" s="20" t="s">
        <v>12</v>
      </c>
      <c r="E334" s="20">
        <v>22.536687716124977</v>
      </c>
      <c r="F334" s="20">
        <v>23.771817786960934</v>
      </c>
      <c r="G334" s="20">
        <v>24.484383786139606</v>
      </c>
      <c r="H334" s="20">
        <v>16.726207617078305</v>
      </c>
      <c r="I334" s="20">
        <v>27.165576070214552</v>
      </c>
      <c r="J334" s="20">
        <v>22.785979550927934</v>
      </c>
      <c r="K334" s="20">
        <v>18.126752567790437</v>
      </c>
      <c r="L334" s="20">
        <v>18.175308546789232</v>
      </c>
      <c r="M334" s="55">
        <v>20.125593581874838</v>
      </c>
    </row>
    <row r="335" spans="1:13" x14ac:dyDescent="0.35">
      <c r="A335" s="19" t="str">
        <f>B3&amp;C322&amp;D335</f>
        <v>DISTRIBUCION VOLUMEN X CRITERIO (Consumiciones)J.Iberico Ing.30-100MIL</v>
      </c>
      <c r="B335" s="19">
        <v>0</v>
      </c>
      <c r="C335" s="19">
        <v>0</v>
      </c>
      <c r="D335" s="20" t="s">
        <v>13</v>
      </c>
      <c r="E335" s="20">
        <v>29.898240881195242</v>
      </c>
      <c r="F335" s="20">
        <v>22.743838198201143</v>
      </c>
      <c r="G335" s="20">
        <v>24.243675354332765</v>
      </c>
      <c r="H335" s="20">
        <v>19.380463374830896</v>
      </c>
      <c r="I335" s="20">
        <v>19.2848599485189</v>
      </c>
      <c r="J335" s="20">
        <v>22.914100272740299</v>
      </c>
      <c r="K335" s="20">
        <v>23.557609164092341</v>
      </c>
      <c r="L335" s="20">
        <v>16.226457024808813</v>
      </c>
      <c r="M335" s="55">
        <v>21.027341970804567</v>
      </c>
    </row>
    <row r="336" spans="1:13" x14ac:dyDescent="0.35">
      <c r="A336" s="19" t="str">
        <f>B3&amp;C322&amp;D336</f>
        <v>DISTRIBUCION VOLUMEN X CRITERIO (Consumiciones)J.Iberico Ing.100-200MIL</v>
      </c>
      <c r="B336" s="19">
        <v>0</v>
      </c>
      <c r="C336" s="19">
        <v>0</v>
      </c>
      <c r="D336" s="20" t="s">
        <v>14</v>
      </c>
      <c r="E336" s="20">
        <v>11.368424513600829</v>
      </c>
      <c r="F336" s="20">
        <v>13.555255601797681</v>
      </c>
      <c r="G336" s="20">
        <v>13.712939934254759</v>
      </c>
      <c r="H336" s="20">
        <v>12.501792770743721</v>
      </c>
      <c r="I336" s="20">
        <v>8.8799884779515068</v>
      </c>
      <c r="J336" s="20">
        <v>11.595898507385671</v>
      </c>
      <c r="K336" s="20">
        <v>11.401136450079264</v>
      </c>
      <c r="L336" s="20">
        <v>16.060221244178848</v>
      </c>
      <c r="M336" s="55">
        <v>12.469924433400829</v>
      </c>
    </row>
    <row r="337" spans="1:13" x14ac:dyDescent="0.35">
      <c r="A337" s="19" t="str">
        <f>B3&amp;C322&amp;D337</f>
        <v>DISTRIBUCION VOLUMEN X CRITERIO (Consumiciones)J.Iberico Ing.200-500MIL</v>
      </c>
      <c r="B337" s="19">
        <v>0</v>
      </c>
      <c r="C337" s="19">
        <v>0</v>
      </c>
      <c r="D337" s="20" t="s">
        <v>15</v>
      </c>
      <c r="E337" s="20">
        <v>8.2693420058671112</v>
      </c>
      <c r="F337" s="20">
        <v>11.164801656377465</v>
      </c>
      <c r="G337" s="20">
        <v>8.8028728829055485</v>
      </c>
      <c r="H337" s="20">
        <v>9.0462822093894619</v>
      </c>
      <c r="I337" s="20">
        <v>6.9874996817325536</v>
      </c>
      <c r="J337" s="20">
        <v>8.7835570033104098</v>
      </c>
      <c r="K337" s="20">
        <v>10.666728821810462</v>
      </c>
      <c r="L337" s="20">
        <v>12.433720854576004</v>
      </c>
      <c r="M337" s="55">
        <v>16.874606345670216</v>
      </c>
    </row>
    <row r="338" spans="1:13" x14ac:dyDescent="0.35">
      <c r="A338" s="19" t="str">
        <f>B3&amp;C322&amp;D338</f>
        <v>DISTRIBUCION VOLUMEN X CRITERIO (Consumiciones)J.Iberico Ing.&gt;500MIL</v>
      </c>
      <c r="B338" s="19">
        <v>0</v>
      </c>
      <c r="C338" s="19">
        <v>0</v>
      </c>
      <c r="D338" s="20" t="s">
        <v>16</v>
      </c>
      <c r="E338" s="20">
        <v>16.241167772043987</v>
      </c>
      <c r="F338" s="20">
        <v>9.8381689454795342</v>
      </c>
      <c r="G338" s="20">
        <v>16.525084793765892</v>
      </c>
      <c r="H338" s="20">
        <v>19.981080084342231</v>
      </c>
      <c r="I338" s="20">
        <v>21.010191613875172</v>
      </c>
      <c r="J338" s="20">
        <v>15.835526579335154</v>
      </c>
      <c r="K338" s="20">
        <v>18.747208291050139</v>
      </c>
      <c r="L338" s="20">
        <v>12.984185107315655</v>
      </c>
      <c r="M338" s="55">
        <v>13.978780622360921</v>
      </c>
    </row>
    <row r="339" spans="1:13" x14ac:dyDescent="0.35">
      <c r="A339" s="19" t="str">
        <f>B3&amp;C322&amp;D339</f>
        <v>DISTRIBUCION VOLUMEN X CRITERIO (Consumiciones)J.Iberico Ing.DE 15 A 19 AÑOS</v>
      </c>
      <c r="B339" s="19">
        <v>0</v>
      </c>
      <c r="C339" s="19">
        <v>0</v>
      </c>
      <c r="D339" s="20" t="s">
        <v>39</v>
      </c>
      <c r="E339" s="20">
        <v>1.3447214461331005</v>
      </c>
      <c r="F339" s="20">
        <v>1.0294646017388231</v>
      </c>
      <c r="G339" s="20">
        <v>2.8406894589009739</v>
      </c>
      <c r="H339" s="20">
        <v>4.6005931502293862</v>
      </c>
      <c r="I339" s="20" t="s">
        <v>278</v>
      </c>
      <c r="J339" s="20">
        <v>7.6491635488964675</v>
      </c>
      <c r="K339" s="20" t="s">
        <v>278</v>
      </c>
      <c r="L339" s="20">
        <v>4.8799138844267187</v>
      </c>
      <c r="M339" s="55">
        <v>11.760110997367873</v>
      </c>
    </row>
    <row r="340" spans="1:13" x14ac:dyDescent="0.35">
      <c r="A340" s="19" t="str">
        <f>B3&amp;C322&amp;D340</f>
        <v>DISTRIBUCION VOLUMEN X CRITERIO (Consumiciones)J.Iberico Ing.DE 20 A 24 AÑOS</v>
      </c>
      <c r="B340" s="19">
        <v>0</v>
      </c>
      <c r="C340" s="19">
        <v>0</v>
      </c>
      <c r="D340" s="20" t="s">
        <v>40</v>
      </c>
      <c r="E340" s="20">
        <v>1.5551213831349144</v>
      </c>
      <c r="F340" s="20">
        <v>4.4124869170160741</v>
      </c>
      <c r="G340" s="20">
        <v>0.50756029053293261</v>
      </c>
      <c r="H340" s="20" t="s">
        <v>278</v>
      </c>
      <c r="I340" s="20">
        <v>3.1895981302132594</v>
      </c>
      <c r="J340" s="20">
        <v>1.1500379428352092</v>
      </c>
      <c r="K340" s="20">
        <v>0.93619289659793681</v>
      </c>
      <c r="L340" s="20">
        <v>5.3336865081240949</v>
      </c>
      <c r="M340" s="55">
        <v>0.95559278517108825</v>
      </c>
    </row>
    <row r="341" spans="1:13" x14ac:dyDescent="0.35">
      <c r="A341" s="19" t="str">
        <f>B3&amp;C322&amp;D341</f>
        <v>DISTRIBUCION VOLUMEN X CRITERIO (Consumiciones)J.Iberico Ing.DE 25 A 34 AÑOS</v>
      </c>
      <c r="B341" s="19">
        <v>0</v>
      </c>
      <c r="C341" s="19">
        <v>0</v>
      </c>
      <c r="D341" s="20" t="s">
        <v>41</v>
      </c>
      <c r="E341" s="20">
        <v>13.837951373681129</v>
      </c>
      <c r="F341" s="20">
        <v>8.0563802748166662</v>
      </c>
      <c r="G341" s="20">
        <v>5.2903954476024708</v>
      </c>
      <c r="H341" s="20">
        <v>5.8666345293897511</v>
      </c>
      <c r="I341" s="20">
        <v>5.8697275354565273</v>
      </c>
      <c r="J341" s="20">
        <v>5.8166072157246518</v>
      </c>
      <c r="K341" s="20">
        <v>7.5711975778693166</v>
      </c>
      <c r="L341" s="20">
        <v>5.4611172522280267</v>
      </c>
      <c r="M341" s="55">
        <v>5.3174052711724018</v>
      </c>
    </row>
    <row r="342" spans="1:13" x14ac:dyDescent="0.35">
      <c r="A342" s="19" t="str">
        <f>B3&amp;C322&amp;D342</f>
        <v>DISTRIBUCION VOLUMEN X CRITERIO (Consumiciones)J.Iberico Ing.DE 35 A 49 AÑOS</v>
      </c>
      <c r="B342" s="19">
        <v>0</v>
      </c>
      <c r="C342" s="19">
        <v>0</v>
      </c>
      <c r="D342" s="20" t="s">
        <v>42</v>
      </c>
      <c r="E342" s="20">
        <v>21.741416801599961</v>
      </c>
      <c r="F342" s="20">
        <v>20.362899254890447</v>
      </c>
      <c r="G342" s="20">
        <v>24.449036437603201</v>
      </c>
      <c r="H342" s="20">
        <v>19.102047029763529</v>
      </c>
      <c r="I342" s="20">
        <v>24.067982540231306</v>
      </c>
      <c r="J342" s="20">
        <v>24.4755503521679</v>
      </c>
      <c r="K342" s="20">
        <v>29.311042229765842</v>
      </c>
      <c r="L342" s="20">
        <v>22.284585036773727</v>
      </c>
      <c r="M342" s="55">
        <v>20.903011089214289</v>
      </c>
    </row>
    <row r="343" spans="1:13" x14ac:dyDescent="0.35">
      <c r="A343" s="19" t="str">
        <f>B3&amp;C322&amp;D343</f>
        <v>DISTRIBUCION VOLUMEN X CRITERIO (Consumiciones)J.Iberico Ing.DE 50 A 59 AÑOS</v>
      </c>
      <c r="B343" s="19">
        <v>0</v>
      </c>
      <c r="C343" s="19">
        <v>0</v>
      </c>
      <c r="D343" s="20" t="s">
        <v>43</v>
      </c>
      <c r="E343" s="20">
        <v>28.026886261889793</v>
      </c>
      <c r="F343" s="20">
        <v>27.030449734447242</v>
      </c>
      <c r="G343" s="20">
        <v>26.822739440134296</v>
      </c>
      <c r="H343" s="20">
        <v>24.538170114325951</v>
      </c>
      <c r="I343" s="20">
        <v>23.93677966106894</v>
      </c>
      <c r="J343" s="20">
        <v>24.454253478960794</v>
      </c>
      <c r="K343" s="20">
        <v>33.944315487874</v>
      </c>
      <c r="L343" s="20">
        <v>24.487642167534979</v>
      </c>
      <c r="M343" s="55">
        <v>16.723999272444122</v>
      </c>
    </row>
    <row r="344" spans="1:13" x14ac:dyDescent="0.35">
      <c r="A344" s="19" t="str">
        <f>B3&amp;C322&amp;D344</f>
        <v>DISTRIBUCION VOLUMEN X CRITERIO (Consumiciones)J.Iberico Ing.DE 60 A 75 AÑOS</v>
      </c>
      <c r="B344" s="19">
        <v>0</v>
      </c>
      <c r="C344" s="19">
        <v>0</v>
      </c>
      <c r="D344" s="20" t="s">
        <v>44</v>
      </c>
      <c r="E344" s="20">
        <v>33.493906995680646</v>
      </c>
      <c r="F344" s="20">
        <v>39.108317259034386</v>
      </c>
      <c r="G344" s="20">
        <v>40.08958511204326</v>
      </c>
      <c r="H344" s="20">
        <v>45.892538866019272</v>
      </c>
      <c r="I344" s="20">
        <v>42.935919802125078</v>
      </c>
      <c r="J344" s="20">
        <v>36.454385198197848</v>
      </c>
      <c r="K344" s="20">
        <v>28.237251516995187</v>
      </c>
      <c r="L344" s="20">
        <v>37.553056895272633</v>
      </c>
      <c r="M344" s="55">
        <v>44.339870813735175</v>
      </c>
    </row>
    <row r="345" spans="1:13" x14ac:dyDescent="0.35">
      <c r="A345" s="19" t="str">
        <f>B3&amp;C322&amp;D345</f>
        <v>DISTRIBUCION VOLUMEN X CRITERIO (Consumiciones)J.Iberico Ing.ALTA Y MEDIA ALTA</v>
      </c>
      <c r="B345" s="19">
        <v>0</v>
      </c>
      <c r="C345" s="19">
        <v>0</v>
      </c>
      <c r="D345" s="20" t="s">
        <v>17</v>
      </c>
      <c r="E345" s="20">
        <v>30.075971266007812</v>
      </c>
      <c r="F345" s="20">
        <v>36.090272848242918</v>
      </c>
      <c r="G345" s="20">
        <v>38.886579143827007</v>
      </c>
      <c r="H345" s="20">
        <v>33.204288876666254</v>
      </c>
      <c r="I345" s="20">
        <v>33.993172051240599</v>
      </c>
      <c r="J345" s="20">
        <v>41.613105747236219</v>
      </c>
      <c r="K345" s="20">
        <v>38.200905302759793</v>
      </c>
      <c r="L345" s="20">
        <v>36.288064337585325</v>
      </c>
      <c r="M345" s="55">
        <v>25.154462818737873</v>
      </c>
    </row>
    <row r="346" spans="1:13" x14ac:dyDescent="0.35">
      <c r="A346" s="19" t="str">
        <f>B3&amp;C322&amp;D346</f>
        <v>DISTRIBUCION VOLUMEN X CRITERIO (Consumiciones)J.Iberico Ing.MEDIA</v>
      </c>
      <c r="B346" s="19">
        <v>0</v>
      </c>
      <c r="C346" s="19">
        <v>0</v>
      </c>
      <c r="D346" s="20" t="s">
        <v>18</v>
      </c>
      <c r="E346" s="20">
        <v>34.40238792350754</v>
      </c>
      <c r="F346" s="20">
        <v>25.261403403493567</v>
      </c>
      <c r="G346" s="20">
        <v>33.477747393631432</v>
      </c>
      <c r="H346" s="20">
        <v>24.253356518083109</v>
      </c>
      <c r="I346" s="20">
        <v>30.435877622101966</v>
      </c>
      <c r="J346" s="20">
        <v>29.690783432979011</v>
      </c>
      <c r="K346" s="20">
        <v>27.446155197709356</v>
      </c>
      <c r="L346" s="20">
        <v>31.755326970721438</v>
      </c>
      <c r="M346" s="55">
        <v>40.782723854963841</v>
      </c>
    </row>
    <row r="347" spans="1:13" x14ac:dyDescent="0.35">
      <c r="A347" s="19" t="str">
        <f>B3&amp;C322&amp;D347</f>
        <v>DISTRIBUCION VOLUMEN X CRITERIO (Consumiciones)J.Iberico Ing.MEDIA BAJA</v>
      </c>
      <c r="B347" s="19">
        <v>0</v>
      </c>
      <c r="C347" s="19">
        <v>0</v>
      </c>
      <c r="D347" s="20" t="s">
        <v>19</v>
      </c>
      <c r="E347" s="20">
        <v>28.989739657561021</v>
      </c>
      <c r="F347" s="20">
        <v>21.841727079424182</v>
      </c>
      <c r="G347" s="20">
        <v>14.010831054522358</v>
      </c>
      <c r="H347" s="20">
        <v>24.48380254059672</v>
      </c>
      <c r="I347" s="20">
        <v>18.033708433887952</v>
      </c>
      <c r="J347" s="20">
        <v>15.406477191637237</v>
      </c>
      <c r="K347" s="20">
        <v>16.920356134429067</v>
      </c>
      <c r="L347" s="20">
        <v>16.718155527502368</v>
      </c>
      <c r="M347" s="55">
        <v>25.366852013029867</v>
      </c>
    </row>
    <row r="348" spans="1:13" x14ac:dyDescent="0.35">
      <c r="A348" s="19" t="str">
        <f>B3&amp;C322&amp;D348</f>
        <v>DISTRIBUCION VOLUMEN X CRITERIO (Consumiciones)J.Iberico Ing.BAJA</v>
      </c>
      <c r="B348" s="19">
        <v>0</v>
      </c>
      <c r="C348" s="19">
        <v>0</v>
      </c>
      <c r="D348" s="20" t="s">
        <v>20</v>
      </c>
      <c r="E348" s="20">
        <v>6.5319011529236306</v>
      </c>
      <c r="F348" s="20">
        <v>16.806608186817929</v>
      </c>
      <c r="G348" s="20">
        <v>13.624847907412221</v>
      </c>
      <c r="H348" s="20">
        <v>18.058564750421123</v>
      </c>
      <c r="I348" s="20">
        <v>17.537241892769487</v>
      </c>
      <c r="J348" s="20">
        <v>13.289644944233201</v>
      </c>
      <c r="K348" s="20">
        <v>17.432583365101788</v>
      </c>
      <c r="L348" s="20">
        <v>15.238453164190865</v>
      </c>
      <c r="M348" s="55">
        <v>8.695979351843917</v>
      </c>
    </row>
    <row r="349" spans="1:13" x14ac:dyDescent="0.35">
      <c r="A349" s="19" t="str">
        <f>B3&amp;C322&amp;D349</f>
        <v>DISTRIBUCION VOLUMEN X CRITERIO (Consumiciones)J.Iberico Ing.HOMBRE</v>
      </c>
      <c r="B349" s="19">
        <v>0</v>
      </c>
      <c r="C349" s="19">
        <v>0</v>
      </c>
      <c r="D349" s="20" t="s">
        <v>21</v>
      </c>
      <c r="E349" s="20">
        <v>46.413345223970317</v>
      </c>
      <c r="F349" s="20">
        <v>47.227962334827865</v>
      </c>
      <c r="G349" s="20">
        <v>55.097194897113233</v>
      </c>
      <c r="H349" s="20">
        <v>49.971339227382416</v>
      </c>
      <c r="I349" s="20">
        <v>53.126107225606681</v>
      </c>
      <c r="J349" s="20">
        <v>54.5473577053151</v>
      </c>
      <c r="K349" s="20">
        <v>39.752728220524894</v>
      </c>
      <c r="L349" s="20">
        <v>47.689638552871813</v>
      </c>
      <c r="M349" s="55">
        <v>59.669082332568188</v>
      </c>
    </row>
    <row r="350" spans="1:13" x14ac:dyDescent="0.35">
      <c r="A350" s="19" t="str">
        <f>B3&amp;C322&amp;D350</f>
        <v>DISTRIBUCION VOLUMEN X CRITERIO (Consumiciones)J.Iberico Ing.MUJER</v>
      </c>
      <c r="B350" s="19">
        <v>0</v>
      </c>
      <c r="C350" s="19">
        <v>0</v>
      </c>
      <c r="D350" s="20" t="s">
        <v>22</v>
      </c>
      <c r="E350" s="20">
        <v>53.586654776029675</v>
      </c>
      <c r="F350" s="20">
        <v>52.772037665172135</v>
      </c>
      <c r="G350" s="20">
        <v>44.902805102886767</v>
      </c>
      <c r="H350" s="20">
        <v>50.028660772617592</v>
      </c>
      <c r="I350" s="20">
        <v>46.873892774393319</v>
      </c>
      <c r="J350" s="20">
        <v>45.4526422946849</v>
      </c>
      <c r="K350" s="20">
        <v>60.247257234589654</v>
      </c>
      <c r="L350" s="20">
        <v>52.310361447128173</v>
      </c>
      <c r="M350" s="55">
        <v>40.330917667431805</v>
      </c>
    </row>
    <row r="351" spans="1:13" x14ac:dyDescent="0.35">
      <c r="A351" s="19" t="str">
        <f>B3&amp;C351&amp;D351</f>
        <v>DISTRIBUCION VOLUMEN X CRITERIO (Consumiciones)Lomo embuchado Ing.T.ESPAÑA</v>
      </c>
      <c r="B351" s="19">
        <v>0</v>
      </c>
      <c r="C351" s="19" t="s">
        <v>135</v>
      </c>
      <c r="D351" s="20" t="s">
        <v>36</v>
      </c>
      <c r="E351" s="20">
        <v>100</v>
      </c>
      <c r="F351" s="20">
        <v>100</v>
      </c>
      <c r="G351" s="20">
        <v>100</v>
      </c>
      <c r="H351" s="20">
        <v>100</v>
      </c>
      <c r="I351" s="20">
        <v>100</v>
      </c>
      <c r="J351" s="20">
        <v>100</v>
      </c>
      <c r="K351" s="20">
        <v>100</v>
      </c>
      <c r="L351" s="20">
        <v>100</v>
      </c>
      <c r="M351" s="55">
        <v>100</v>
      </c>
    </row>
    <row r="352" spans="1:13" x14ac:dyDescent="0.35">
      <c r="A352" s="19" t="str">
        <f>B3&amp;C351&amp;D352</f>
        <v>DISTRIBUCION VOLUMEN X CRITERIO (Consumiciones)Lomo embuchado Ing.BCN AM</v>
      </c>
      <c r="B352" s="19">
        <v>0</v>
      </c>
      <c r="C352" s="19">
        <v>0</v>
      </c>
      <c r="D352" s="20" t="s">
        <v>1</v>
      </c>
      <c r="E352" s="20" t="s">
        <v>278</v>
      </c>
      <c r="F352" s="20" t="s">
        <v>278</v>
      </c>
      <c r="G352" s="20" t="s">
        <v>278</v>
      </c>
      <c r="H352" s="20">
        <v>2.9781766090248647</v>
      </c>
      <c r="I352" s="20">
        <v>2.6014958896925346</v>
      </c>
      <c r="J352" s="20">
        <v>22.544399037308597</v>
      </c>
      <c r="K352" s="20" t="s">
        <v>278</v>
      </c>
      <c r="L352" s="20">
        <v>11.593965176472103</v>
      </c>
      <c r="M352" s="55">
        <v>6.3415442798380948</v>
      </c>
    </row>
    <row r="353" spans="1:13" x14ac:dyDescent="0.35">
      <c r="A353" s="19" t="str">
        <f>B3&amp;C351&amp;D353</f>
        <v>DISTRIBUCION VOLUMEN X CRITERIO (Consumiciones)Lomo embuchado Ing.REST.CAT ARAGON</v>
      </c>
      <c r="B353" s="19">
        <v>0</v>
      </c>
      <c r="C353" s="19">
        <v>0</v>
      </c>
      <c r="D353" s="20" t="s">
        <v>2</v>
      </c>
      <c r="E353" s="20" t="s">
        <v>278</v>
      </c>
      <c r="F353" s="20">
        <v>1.3834534368070954</v>
      </c>
      <c r="G353" s="20">
        <v>0.51585473055650732</v>
      </c>
      <c r="H353" s="20" t="s">
        <v>278</v>
      </c>
      <c r="I353" s="20">
        <v>6.9446263680870066</v>
      </c>
      <c r="J353" s="20" t="s">
        <v>278</v>
      </c>
      <c r="K353" s="20">
        <v>1.1653833336699453</v>
      </c>
      <c r="L353" s="20" t="s">
        <v>278</v>
      </c>
      <c r="M353" s="55" t="s">
        <v>278</v>
      </c>
    </row>
    <row r="354" spans="1:13" x14ac:dyDescent="0.35">
      <c r="A354" s="19" t="str">
        <f>B3&amp;C351&amp;D354</f>
        <v>DISTRIBUCION VOLUMEN X CRITERIO (Consumiciones)Lomo embuchado Ing.LEVANTE</v>
      </c>
      <c r="B354" s="19">
        <v>0</v>
      </c>
      <c r="C354" s="19">
        <v>0</v>
      </c>
      <c r="D354" s="20" t="s">
        <v>3</v>
      </c>
      <c r="E354" s="20">
        <v>7.734972793597013</v>
      </c>
      <c r="F354" s="20">
        <v>56.077925677426798</v>
      </c>
      <c r="G354" s="20">
        <v>46.678648459041</v>
      </c>
      <c r="H354" s="20">
        <v>13.991625908114194</v>
      </c>
      <c r="I354" s="20">
        <v>12.484263339723466</v>
      </c>
      <c r="J354" s="20">
        <v>25.479642421879706</v>
      </c>
      <c r="K354" s="20">
        <v>36.128247463629087</v>
      </c>
      <c r="L354" s="20">
        <v>5.2406598607750539</v>
      </c>
      <c r="M354" s="55">
        <v>6.2621366328473203</v>
      </c>
    </row>
    <row r="355" spans="1:13" x14ac:dyDescent="0.35">
      <c r="A355" s="19" t="str">
        <f>B3&amp;C351&amp;D355</f>
        <v>DISTRIBUCION VOLUMEN X CRITERIO (Consumiciones)Lomo embuchado Ing.ANDALUCIA</v>
      </c>
      <c r="B355" s="19">
        <v>0</v>
      </c>
      <c r="C355" s="19">
        <v>0</v>
      </c>
      <c r="D355" s="20" t="s">
        <v>4</v>
      </c>
      <c r="E355" s="20">
        <v>38.345380937576614</v>
      </c>
      <c r="F355" s="20">
        <v>16.929262533475395</v>
      </c>
      <c r="G355" s="20">
        <v>24.42819245264549</v>
      </c>
      <c r="H355" s="20">
        <v>65.009123094239229</v>
      </c>
      <c r="I355" s="20">
        <v>32.844208017963652</v>
      </c>
      <c r="J355" s="20">
        <v>21.483827448511143</v>
      </c>
      <c r="K355" s="20">
        <v>25.450959007398733</v>
      </c>
      <c r="L355" s="20">
        <v>40.948186943127361</v>
      </c>
      <c r="M355" s="55">
        <v>17.193212191704617</v>
      </c>
    </row>
    <row r="356" spans="1:13" x14ac:dyDescent="0.35">
      <c r="A356" s="19" t="str">
        <f>B3&amp;C351&amp;D356</f>
        <v>DISTRIBUCION VOLUMEN X CRITERIO (Consumiciones)Lomo embuchado Ing.MDD AM</v>
      </c>
      <c r="B356" s="19">
        <v>0</v>
      </c>
      <c r="C356" s="19">
        <v>0</v>
      </c>
      <c r="D356" s="20" t="s">
        <v>5</v>
      </c>
      <c r="E356" s="20">
        <v>3.9655472301238506</v>
      </c>
      <c r="F356" s="20">
        <v>6.8048996458087361</v>
      </c>
      <c r="G356" s="20">
        <v>6.6775390338211542</v>
      </c>
      <c r="H356" s="20">
        <v>1.9328566458610457</v>
      </c>
      <c r="I356" s="20" t="s">
        <v>278</v>
      </c>
      <c r="J356" s="20">
        <v>2.9666372333321451</v>
      </c>
      <c r="K356" s="20">
        <v>7.7009943516517545</v>
      </c>
      <c r="L356" s="20">
        <v>19.206901973526268</v>
      </c>
      <c r="M356" s="55">
        <v>38.938933599351813</v>
      </c>
    </row>
    <row r="357" spans="1:13" x14ac:dyDescent="0.35">
      <c r="A357" s="19" t="str">
        <f>B3&amp;C351&amp;D357</f>
        <v>DISTRIBUCION VOLUMEN X CRITERIO (Consumiciones)Lomo embuchado Ing.RTO CENTRO</v>
      </c>
      <c r="B357" s="19">
        <v>0</v>
      </c>
      <c r="C357" s="19">
        <v>0</v>
      </c>
      <c r="D357" s="20" t="s">
        <v>6</v>
      </c>
      <c r="E357" s="20">
        <v>27.2551834600409</v>
      </c>
      <c r="F357" s="20">
        <v>5.2709365191349677</v>
      </c>
      <c r="G357" s="20">
        <v>4.7346496337265265</v>
      </c>
      <c r="H357" s="20">
        <v>6.9939727821549154</v>
      </c>
      <c r="I357" s="20">
        <v>17.186310601258167</v>
      </c>
      <c r="J357" s="20">
        <v>4.0823465172535505</v>
      </c>
      <c r="K357" s="20">
        <v>27.01893947044211</v>
      </c>
      <c r="L357" s="20">
        <v>13.875357039883509</v>
      </c>
      <c r="M357" s="55">
        <v>8.2884264501048914</v>
      </c>
    </row>
    <row r="358" spans="1:13" x14ac:dyDescent="0.35">
      <c r="A358" s="19" t="str">
        <f>B3&amp;C351&amp;D358</f>
        <v>DISTRIBUCION VOLUMEN X CRITERIO (Consumiciones)Lomo embuchado Ing.NORTE-CENTRO</v>
      </c>
      <c r="B358" s="19">
        <v>0</v>
      </c>
      <c r="C358" s="19">
        <v>0</v>
      </c>
      <c r="D358" s="20" t="s">
        <v>7</v>
      </c>
      <c r="E358" s="20">
        <v>12.904692676526624</v>
      </c>
      <c r="F358" s="20">
        <v>1.867971067181156</v>
      </c>
      <c r="G358" s="20">
        <v>12.738831514202273</v>
      </c>
      <c r="H358" s="20">
        <v>8.7157188171492894</v>
      </c>
      <c r="I358" s="20">
        <v>25.206151840791453</v>
      </c>
      <c r="J358" s="20">
        <v>14.677268406184938</v>
      </c>
      <c r="K358" s="20" t="s">
        <v>278</v>
      </c>
      <c r="L358" s="20">
        <v>5.6988089354571621</v>
      </c>
      <c r="M358" s="55">
        <v>1.2104036474977444</v>
      </c>
    </row>
    <row r="359" spans="1:13" x14ac:dyDescent="0.35">
      <c r="A359" s="19" t="str">
        <f>B3&amp;C351&amp;D359</f>
        <v>DISTRIBUCION VOLUMEN X CRITERIO (Consumiciones)Lomo embuchado Ing.NOROESTE</v>
      </c>
      <c r="B359" s="19">
        <v>0</v>
      </c>
      <c r="C359" s="19">
        <v>0</v>
      </c>
      <c r="D359" s="20" t="s">
        <v>8</v>
      </c>
      <c r="E359" s="20">
        <v>9.7942297499585713</v>
      </c>
      <c r="F359" s="20">
        <v>11.665544821032627</v>
      </c>
      <c r="G359" s="20">
        <v>4.2262705366028746</v>
      </c>
      <c r="H359" s="20">
        <v>0.37849421876598793</v>
      </c>
      <c r="I359" s="20">
        <v>2.732940760145929</v>
      </c>
      <c r="J359" s="20">
        <v>8.7658660225767608</v>
      </c>
      <c r="K359" s="20">
        <v>2.5354578595520372</v>
      </c>
      <c r="L359" s="20">
        <v>3.4361140388303366</v>
      </c>
      <c r="M359" s="55">
        <v>21.765345367048813</v>
      </c>
    </row>
    <row r="360" spans="1:13" x14ac:dyDescent="0.35">
      <c r="A360" s="19" t="str">
        <f>B3&amp;C351&amp;D360</f>
        <v>DISTRIBUCION VOLUMEN X CRITERIO (Consumiciones)Lomo embuchado Ing.&lt;2MIL</v>
      </c>
      <c r="B360" s="19">
        <v>0</v>
      </c>
      <c r="C360" s="19">
        <v>0</v>
      </c>
      <c r="D360" s="20" t="s">
        <v>9</v>
      </c>
      <c r="E360" s="21">
        <v>5.6953245799887435</v>
      </c>
      <c r="F360" s="20">
        <v>3.3452356955682898</v>
      </c>
      <c r="G360" s="20" t="s">
        <v>278</v>
      </c>
      <c r="H360" s="20" t="s">
        <v>278</v>
      </c>
      <c r="I360" s="20">
        <v>11.632798636941082</v>
      </c>
      <c r="J360" s="20" t="s">
        <v>278</v>
      </c>
      <c r="K360" s="20">
        <v>1.3246941880583551</v>
      </c>
      <c r="L360" s="20" t="s">
        <v>278</v>
      </c>
      <c r="M360" s="55" t="s">
        <v>278</v>
      </c>
    </row>
    <row r="361" spans="1:13" x14ac:dyDescent="0.35">
      <c r="A361" s="19" t="str">
        <f>B3&amp;C351&amp;D361</f>
        <v>DISTRIBUCION VOLUMEN X CRITERIO (Consumiciones)Lomo embuchado Ing.2-5MIL</v>
      </c>
      <c r="B361" s="19">
        <v>0</v>
      </c>
      <c r="C361" s="19">
        <v>0</v>
      </c>
      <c r="D361" s="20" t="s">
        <v>10</v>
      </c>
      <c r="E361" s="20">
        <v>14.101024571360487</v>
      </c>
      <c r="F361" s="20">
        <v>10.26044216315835</v>
      </c>
      <c r="G361" s="20">
        <v>2.1994850961773773</v>
      </c>
      <c r="H361" s="20" t="s">
        <v>278</v>
      </c>
      <c r="I361" s="20">
        <v>19.207254202595259</v>
      </c>
      <c r="J361" s="20">
        <v>5.3074936941745374</v>
      </c>
      <c r="K361" s="20" t="s">
        <v>278</v>
      </c>
      <c r="L361" s="20" t="s">
        <v>278</v>
      </c>
      <c r="M361" s="55" t="s">
        <v>278</v>
      </c>
    </row>
    <row r="362" spans="1:13" x14ac:dyDescent="0.35">
      <c r="A362" s="19" t="str">
        <f>B3&amp;C351&amp;D362</f>
        <v>DISTRIBUCION VOLUMEN X CRITERIO (Consumiciones)Lomo embuchado Ing.5-10MIL</v>
      </c>
      <c r="B362" s="19">
        <v>0</v>
      </c>
      <c r="C362" s="19">
        <v>0</v>
      </c>
      <c r="D362" s="20" t="s">
        <v>11</v>
      </c>
      <c r="E362" s="20">
        <v>6.8524321414924705</v>
      </c>
      <c r="F362" s="20" t="s">
        <v>278</v>
      </c>
      <c r="G362" s="20">
        <v>0.80891977876755927</v>
      </c>
      <c r="H362" s="20" t="s">
        <v>278</v>
      </c>
      <c r="I362" s="20">
        <v>21.085820012067423</v>
      </c>
      <c r="J362" s="20" t="s">
        <v>278</v>
      </c>
      <c r="K362" s="20" t="s">
        <v>278</v>
      </c>
      <c r="L362" s="20" t="s">
        <v>278</v>
      </c>
      <c r="M362" s="55" t="s">
        <v>278</v>
      </c>
    </row>
    <row r="363" spans="1:13" x14ac:dyDescent="0.35">
      <c r="A363" s="19" t="str">
        <f>B3&amp;C351&amp;D363</f>
        <v>DISTRIBUCION VOLUMEN X CRITERIO (Consumiciones)Lomo embuchado Ing.10-30MIL</v>
      </c>
      <c r="B363" s="19">
        <v>0</v>
      </c>
      <c r="C363" s="19">
        <v>0</v>
      </c>
      <c r="D363" s="20" t="s">
        <v>12</v>
      </c>
      <c r="E363" s="20" t="s">
        <v>278</v>
      </c>
      <c r="F363" s="20">
        <v>43.63219720966395</v>
      </c>
      <c r="G363" s="20">
        <v>50.57124304569853</v>
      </c>
      <c r="H363" s="20">
        <v>20.579326716463729</v>
      </c>
      <c r="I363" s="20">
        <v>35.393435600939931</v>
      </c>
      <c r="J363" s="20">
        <v>35.212325844230435</v>
      </c>
      <c r="K363" s="20">
        <v>20.251802556904249</v>
      </c>
      <c r="L363" s="20">
        <v>31.079300955819338</v>
      </c>
      <c r="M363" s="55">
        <v>36.962388892882345</v>
      </c>
    </row>
    <row r="364" spans="1:13" x14ac:dyDescent="0.35">
      <c r="A364" s="19" t="str">
        <f>B3&amp;C351&amp;D364</f>
        <v>DISTRIBUCION VOLUMEN X CRITERIO (Consumiciones)Lomo embuchado Ing.30-100MIL</v>
      </c>
      <c r="B364" s="19">
        <v>0</v>
      </c>
      <c r="C364" s="19">
        <v>0</v>
      </c>
      <c r="D364" s="20" t="s">
        <v>13</v>
      </c>
      <c r="E364" s="20">
        <v>13.897058722826127</v>
      </c>
      <c r="F364" s="20">
        <v>12.578496198923029</v>
      </c>
      <c r="G364" s="20">
        <v>10.394550764361346</v>
      </c>
      <c r="H364" s="20">
        <v>6.7696936457587231</v>
      </c>
      <c r="I364" s="20">
        <v>6.9446263680870066</v>
      </c>
      <c r="J364" s="20">
        <v>14.515653573752024</v>
      </c>
      <c r="K364" s="20">
        <v>33.432919973878924</v>
      </c>
      <c r="L364" s="20">
        <v>16.259601321716104</v>
      </c>
      <c r="M364" s="55">
        <v>6.5077971628525173</v>
      </c>
    </row>
    <row r="365" spans="1:13" x14ac:dyDescent="0.35">
      <c r="A365" s="19" t="str">
        <f>B3&amp;C351&amp;D365</f>
        <v>DISTRIBUCION VOLUMEN X CRITERIO (Consumiciones)Lomo embuchado Ing.100-200MIL</v>
      </c>
      <c r="B365" s="19">
        <v>0</v>
      </c>
      <c r="C365" s="19">
        <v>0</v>
      </c>
      <c r="D365" s="20" t="s">
        <v>14</v>
      </c>
      <c r="E365" s="20">
        <v>45.698299959323933</v>
      </c>
      <c r="F365" s="20">
        <v>13.530421214040949</v>
      </c>
      <c r="G365" s="20">
        <v>7.9583704501329677</v>
      </c>
      <c r="H365" s="20">
        <v>5.1353123912821035</v>
      </c>
      <c r="I365" s="20" t="s">
        <v>278</v>
      </c>
      <c r="J365" s="20">
        <v>7.1188311440753536</v>
      </c>
      <c r="K365" s="20">
        <v>1.8528349457044953</v>
      </c>
      <c r="L365" s="20">
        <v>18.318652290303032</v>
      </c>
      <c r="M365" s="55">
        <v>7.2083508295568057</v>
      </c>
    </row>
    <row r="366" spans="1:13" x14ac:dyDescent="0.35">
      <c r="A366" s="19" t="str">
        <f>B3&amp;C351&amp;D366</f>
        <v>DISTRIBUCION VOLUMEN X CRITERIO (Consumiciones)Lomo embuchado Ing.200-500MIL</v>
      </c>
      <c r="B366" s="19">
        <v>0</v>
      </c>
      <c r="C366" s="19">
        <v>0</v>
      </c>
      <c r="D366" s="20" t="s">
        <v>15</v>
      </c>
      <c r="E366" s="20" t="s">
        <v>278</v>
      </c>
      <c r="F366" s="20">
        <v>15.511993549687567</v>
      </c>
      <c r="G366" s="20">
        <v>10.62436493563702</v>
      </c>
      <c r="H366" s="20">
        <v>2.5065146833111633</v>
      </c>
      <c r="I366" s="20" t="s">
        <v>278</v>
      </c>
      <c r="J366" s="20">
        <v>2.3754262811801703</v>
      </c>
      <c r="K366" s="20">
        <v>29.387265297329325</v>
      </c>
      <c r="L366" s="20">
        <v>8.9385736580869875</v>
      </c>
      <c r="M366" s="55" t="s">
        <v>278</v>
      </c>
    </row>
    <row r="367" spans="1:13" x14ac:dyDescent="0.35">
      <c r="A367" s="19" t="str">
        <f>B3&amp;C351&amp;D367</f>
        <v>DISTRIBUCION VOLUMEN X CRITERIO (Consumiciones)Lomo embuchado Ing.&gt;500MIL</v>
      </c>
      <c r="B367" s="19">
        <v>0</v>
      </c>
      <c r="C367" s="19">
        <v>0</v>
      </c>
      <c r="D367" s="20" t="s">
        <v>16</v>
      </c>
      <c r="E367" s="20">
        <v>13.755853177184695</v>
      </c>
      <c r="F367" s="20">
        <v>1.1411941716819767</v>
      </c>
      <c r="G367" s="20">
        <v>17.443055487576068</v>
      </c>
      <c r="H367" s="20">
        <v>65.009123094239229</v>
      </c>
      <c r="I367" s="20">
        <v>5.736071544044826</v>
      </c>
      <c r="J367" s="20">
        <v>35.470259009244444</v>
      </c>
      <c r="K367" s="20">
        <v>13.750462841408654</v>
      </c>
      <c r="L367" s="20">
        <v>25.403871774074531</v>
      </c>
      <c r="M367" s="55">
        <v>49.321460946315028</v>
      </c>
    </row>
    <row r="368" spans="1:13" x14ac:dyDescent="0.35">
      <c r="A368" s="19" t="str">
        <f>B3&amp;C351&amp;D368</f>
        <v>DISTRIBUCION VOLUMEN X CRITERIO (Consumiciones)Lomo embuchado Ing.DE 15 A 19 AÑOS</v>
      </c>
      <c r="B368" s="19">
        <v>0</v>
      </c>
      <c r="C368" s="19">
        <v>0</v>
      </c>
      <c r="D368" s="20" t="s">
        <v>39</v>
      </c>
      <c r="E368" s="20" t="s">
        <v>278</v>
      </c>
      <c r="F368" s="20" t="s">
        <v>278</v>
      </c>
      <c r="G368" s="20">
        <v>2.8379488685494261</v>
      </c>
      <c r="H368" s="20" t="s">
        <v>278</v>
      </c>
      <c r="I368" s="20" t="s">
        <v>278</v>
      </c>
      <c r="J368" s="20" t="s">
        <v>278</v>
      </c>
      <c r="K368" s="20">
        <v>24.60610513063909</v>
      </c>
      <c r="L368" s="20" t="s">
        <v>278</v>
      </c>
      <c r="M368" s="55" t="s">
        <v>278</v>
      </c>
    </row>
    <row r="369" spans="1:13" x14ac:dyDescent="0.35">
      <c r="A369" s="19" t="str">
        <f>B3&amp;C351&amp;D369</f>
        <v>DISTRIBUCION VOLUMEN X CRITERIO (Consumiciones)Lomo embuchado Ing.DE 20 A 24 AÑOS</v>
      </c>
      <c r="B369" s="19">
        <v>0</v>
      </c>
      <c r="C369" s="19">
        <v>0</v>
      </c>
      <c r="D369" s="20" t="s">
        <v>40</v>
      </c>
      <c r="E369" s="20">
        <v>12.904692676526624</v>
      </c>
      <c r="F369" s="20" t="s">
        <v>278</v>
      </c>
      <c r="G369" s="20" t="s">
        <v>278</v>
      </c>
      <c r="H369" s="20" t="s">
        <v>278</v>
      </c>
      <c r="I369" s="20" t="s">
        <v>278</v>
      </c>
      <c r="J369" s="20" t="s">
        <v>278</v>
      </c>
      <c r="K369" s="20" t="s">
        <v>278</v>
      </c>
      <c r="L369" s="20">
        <v>6.5917313523944934</v>
      </c>
      <c r="M369" s="55" t="s">
        <v>278</v>
      </c>
    </row>
    <row r="370" spans="1:13" x14ac:dyDescent="0.35">
      <c r="A370" s="19" t="str">
        <f>B3&amp;C351&amp;D370</f>
        <v>DISTRIBUCION VOLUMEN X CRITERIO (Consumiciones)Lomo embuchado Ing.DE 25 A 34 AÑOS</v>
      </c>
      <c r="B370" s="19">
        <v>0</v>
      </c>
      <c r="C370" s="19">
        <v>0</v>
      </c>
      <c r="D370" s="20" t="s">
        <v>41</v>
      </c>
      <c r="E370" s="20">
        <v>5.6953245799887435</v>
      </c>
      <c r="F370" s="20">
        <v>7.5687883347251432</v>
      </c>
      <c r="G370" s="20">
        <v>2.4125554304733003</v>
      </c>
      <c r="H370" s="20">
        <v>0.37849421876598793</v>
      </c>
      <c r="I370" s="20">
        <v>3.9725313332976908</v>
      </c>
      <c r="J370" s="20">
        <v>14.832482103261812</v>
      </c>
      <c r="K370" s="20">
        <v>21.674492894122086</v>
      </c>
      <c r="L370" s="20">
        <v>25.452678115802563</v>
      </c>
      <c r="M370" s="55">
        <v>4.9287135280311993</v>
      </c>
    </row>
    <row r="371" spans="1:13" x14ac:dyDescent="0.35">
      <c r="A371" s="19" t="str">
        <f>B3&amp;C351&amp;D371</f>
        <v>DISTRIBUCION VOLUMEN X CRITERIO (Consumiciones)Lomo embuchado Ing.DE 35 A 49 AÑOS</v>
      </c>
      <c r="B371" s="19">
        <v>0</v>
      </c>
      <c r="C371" s="19">
        <v>0</v>
      </c>
      <c r="D371" s="20" t="s">
        <v>42</v>
      </c>
      <c r="E371" s="20">
        <v>25.166111079915478</v>
      </c>
      <c r="F371" s="20">
        <v>1.9257008235666773</v>
      </c>
      <c r="G371" s="20">
        <v>6.2020543944659261</v>
      </c>
      <c r="H371" s="20">
        <v>57.255941880691694</v>
      </c>
      <c r="I371" s="20">
        <v>6.3940230604924206</v>
      </c>
      <c r="J371" s="20">
        <v>11.545828070792499</v>
      </c>
      <c r="K371" s="20">
        <v>7.1081643541426835</v>
      </c>
      <c r="L371" s="20">
        <v>13.739783421607251</v>
      </c>
      <c r="M371" s="55">
        <v>38.359126913783271</v>
      </c>
    </row>
    <row r="372" spans="1:13" x14ac:dyDescent="0.35">
      <c r="A372" s="19" t="str">
        <f>B3&amp;C351&amp;D372</f>
        <v>DISTRIBUCION VOLUMEN X CRITERIO (Consumiciones)Lomo embuchado Ing.DE 50 A 59 AÑOS</v>
      </c>
      <c r="B372" s="19">
        <v>0</v>
      </c>
      <c r="C372" s="19">
        <v>0</v>
      </c>
      <c r="D372" s="20" t="s">
        <v>43</v>
      </c>
      <c r="E372" s="20">
        <v>56.233881935304517</v>
      </c>
      <c r="F372" s="20">
        <v>88.058166196331385</v>
      </c>
      <c r="G372" s="20">
        <v>65.880932569787745</v>
      </c>
      <c r="H372" s="20">
        <v>29.701315870254785</v>
      </c>
      <c r="I372" s="20">
        <v>72.264573834055085</v>
      </c>
      <c r="J372" s="20">
        <v>50.669924010345127</v>
      </c>
      <c r="K372" s="20">
        <v>32.064289513191824</v>
      </c>
      <c r="L372" s="20">
        <v>23.837749978184526</v>
      </c>
      <c r="M372" s="55">
        <v>39.008972703072473</v>
      </c>
    </row>
    <row r="373" spans="1:13" x14ac:dyDescent="0.35">
      <c r="A373" s="19" t="str">
        <f>B3&amp;C351&amp;D373</f>
        <v>DISTRIBUCION VOLUMEN X CRITERIO (Consumiciones)Lomo embuchado Ing.DE 60 A 75 AÑOS</v>
      </c>
      <c r="B373" s="19">
        <v>0</v>
      </c>
      <c r="C373" s="19">
        <v>0</v>
      </c>
      <c r="D373" s="20" t="s">
        <v>44</v>
      </c>
      <c r="E373" s="21" t="s">
        <v>278</v>
      </c>
      <c r="F373" s="20">
        <v>2.447331147234141</v>
      </c>
      <c r="G373" s="20">
        <v>22.666510041929744</v>
      </c>
      <c r="H373" s="20">
        <v>12.664213649851632</v>
      </c>
      <c r="I373" s="21">
        <v>17.368865407479252</v>
      </c>
      <c r="J373" s="20">
        <v>22.951753517549939</v>
      </c>
      <c r="K373" s="20">
        <v>14.546920337419802</v>
      </c>
      <c r="L373" s="20">
        <v>30.378057132011161</v>
      </c>
      <c r="M373" s="55">
        <v>17.703185770916402</v>
      </c>
    </row>
    <row r="374" spans="1:13" x14ac:dyDescent="0.35">
      <c r="A374" s="19" t="str">
        <f>B3&amp;C351&amp;D374</f>
        <v>DISTRIBUCION VOLUMEN X CRITERIO (Consumiciones)Lomo embuchado Ing.ALTA Y MEDIA ALTA</v>
      </c>
      <c r="B374" s="19">
        <v>0</v>
      </c>
      <c r="C374" s="19">
        <v>0</v>
      </c>
      <c r="D374" s="20" t="s">
        <v>17</v>
      </c>
      <c r="E374" s="20">
        <v>10.300222280352637</v>
      </c>
      <c r="F374" s="20">
        <v>25.218849886255651</v>
      </c>
      <c r="G374" s="20">
        <v>28.736697502161746</v>
      </c>
      <c r="H374" s="20">
        <v>2.1571357822572392</v>
      </c>
      <c r="I374" s="20">
        <v>4.136835432403327</v>
      </c>
      <c r="J374" s="20">
        <v>14.874418455930552</v>
      </c>
      <c r="K374" s="20">
        <v>6.9343707713125857</v>
      </c>
      <c r="L374" s="20">
        <v>37.666359574499744</v>
      </c>
      <c r="M374" s="55">
        <v>10.99119534740859</v>
      </c>
    </row>
    <row r="375" spans="1:13" x14ac:dyDescent="0.35">
      <c r="A375" s="19" t="str">
        <f>B3&amp;C351&amp;D375</f>
        <v>DISTRIBUCION VOLUMEN X CRITERIO (Consumiciones)Lomo embuchado Ing.MEDIA</v>
      </c>
      <c r="B375" s="19">
        <v>0</v>
      </c>
      <c r="C375" s="19">
        <v>0</v>
      </c>
      <c r="D375" s="20" t="s">
        <v>18</v>
      </c>
      <c r="E375" s="20">
        <v>52.174183979105926</v>
      </c>
      <c r="F375" s="20">
        <v>13.707732815964526</v>
      </c>
      <c r="G375" s="20">
        <v>31.307646876478557</v>
      </c>
      <c r="H375" s="20">
        <v>79.411832600020475</v>
      </c>
      <c r="I375" s="20">
        <v>44.21952211470164</v>
      </c>
      <c r="J375" s="20">
        <v>22.590818029434157</v>
      </c>
      <c r="K375" s="20">
        <v>45.029192669938539</v>
      </c>
      <c r="L375" s="20">
        <v>62.333624340358398</v>
      </c>
      <c r="M375" s="55">
        <v>29.025375514220926</v>
      </c>
    </row>
    <row r="376" spans="1:13" x14ac:dyDescent="0.35">
      <c r="A376" s="19" t="str">
        <f>B3&amp;C351&amp;D376</f>
        <v>DISTRIBUCION VOLUMEN X CRITERIO (Consumiciones)Lomo embuchado Ing.MEDIA BAJA</v>
      </c>
      <c r="B376" s="19">
        <v>0</v>
      </c>
      <c r="C376" s="19">
        <v>0</v>
      </c>
      <c r="D376" s="20" t="s">
        <v>19</v>
      </c>
      <c r="E376" s="20">
        <v>31.830272584464485</v>
      </c>
      <c r="F376" s="20">
        <v>11.709872721513522</v>
      </c>
      <c r="G376" s="20">
        <v>3.9429246406604341</v>
      </c>
      <c r="H376" s="20">
        <v>4.439371329172209</v>
      </c>
      <c r="I376" s="20">
        <v>9.9284085383395304</v>
      </c>
      <c r="J376" s="20">
        <v>31.777252787660633</v>
      </c>
      <c r="K376" s="20">
        <v>14.962021758595387</v>
      </c>
      <c r="L376" s="20" t="s">
        <v>278</v>
      </c>
      <c r="M376" s="55">
        <v>37.358088144970971</v>
      </c>
    </row>
    <row r="377" spans="1:13" x14ac:dyDescent="0.35">
      <c r="A377" s="19" t="str">
        <f>B3&amp;C351&amp;D377</f>
        <v>DISTRIBUCION VOLUMEN X CRITERIO (Consumiciones)Lomo embuchado Ing.BAJA</v>
      </c>
      <c r="B377" s="19">
        <v>0</v>
      </c>
      <c r="C377" s="19">
        <v>0</v>
      </c>
      <c r="D377" s="20" t="s">
        <v>20</v>
      </c>
      <c r="E377" s="20">
        <v>5.6953245799887435</v>
      </c>
      <c r="F377" s="20">
        <v>49.363526578742764</v>
      </c>
      <c r="G377" s="20">
        <v>36.012719233843995</v>
      </c>
      <c r="H377" s="20">
        <v>13.991625908114194</v>
      </c>
      <c r="I377" s="20">
        <v>41.715229141048852</v>
      </c>
      <c r="J377" s="20">
        <v>30.757504577949351</v>
      </c>
      <c r="K377" s="20">
        <v>33.074403018735822</v>
      </c>
      <c r="L377" s="20" t="s">
        <v>278</v>
      </c>
      <c r="M377" s="55">
        <v>22.625340993399519</v>
      </c>
    </row>
    <row r="378" spans="1:13" x14ac:dyDescent="0.35">
      <c r="A378" s="19" t="str">
        <f>B3&amp;C351&amp;D378</f>
        <v>DISTRIBUCION VOLUMEN X CRITERIO (Consumiciones)Lomo embuchado Ing.HOMBRE</v>
      </c>
      <c r="B378" s="19">
        <v>0</v>
      </c>
      <c r="C378" s="19">
        <v>0</v>
      </c>
      <c r="D378" s="20" t="s">
        <v>21</v>
      </c>
      <c r="E378" s="20">
        <v>40.490941014217455</v>
      </c>
      <c r="F378" s="20">
        <v>58.254330204163921</v>
      </c>
      <c r="G378" s="20">
        <v>76.290865188520712</v>
      </c>
      <c r="H378" s="20">
        <v>29.886863808451857</v>
      </c>
      <c r="I378" s="20">
        <v>45.920274801231173</v>
      </c>
      <c r="J378" s="20">
        <v>52.538772679142632</v>
      </c>
      <c r="K378" s="20">
        <v>60.493069160287881</v>
      </c>
      <c r="L378" s="20">
        <v>30.812830474266384</v>
      </c>
      <c r="M378" s="55">
        <v>65.60563929709798</v>
      </c>
    </row>
    <row r="379" spans="1:13" x14ac:dyDescent="0.35">
      <c r="A379" s="19" t="str">
        <f>B3&amp;C351&amp;D379</f>
        <v>DISTRIBUCION VOLUMEN X CRITERIO (Consumiciones)Lomo embuchado Ing.MUJER</v>
      </c>
      <c r="B379" s="19">
        <v>0</v>
      </c>
      <c r="C379" s="19">
        <v>0</v>
      </c>
      <c r="D379" s="20" t="s">
        <v>22</v>
      </c>
      <c r="E379" s="20">
        <v>59.509058985782545</v>
      </c>
      <c r="F379" s="20">
        <v>41.745651798312558</v>
      </c>
      <c r="G379" s="20">
        <v>23.709134811479288</v>
      </c>
      <c r="H379" s="20">
        <v>70.113103448275865</v>
      </c>
      <c r="I379" s="20">
        <v>54.079741110457668</v>
      </c>
      <c r="J379" s="20">
        <v>47.461215022806741</v>
      </c>
      <c r="K379" s="20">
        <v>39.506914009115455</v>
      </c>
      <c r="L379" s="20">
        <v>69.187181589590026</v>
      </c>
      <c r="M379" s="55">
        <v>34.394360702902034</v>
      </c>
    </row>
    <row r="380" spans="1:13" x14ac:dyDescent="0.35">
      <c r="A380" s="19" t="str">
        <f>B3&amp;C380&amp;D380</f>
        <v>DISTRIBUCION VOLUMEN X CRITERIO (Consumiciones)Chorizo Ing.T.ESPAÑA</v>
      </c>
      <c r="B380" s="19">
        <v>0</v>
      </c>
      <c r="C380" s="19" t="s">
        <v>136</v>
      </c>
      <c r="D380" s="20" t="s">
        <v>36</v>
      </c>
      <c r="E380" s="20">
        <v>100</v>
      </c>
      <c r="F380" s="20">
        <v>100</v>
      </c>
      <c r="G380" s="20">
        <v>100</v>
      </c>
      <c r="H380" s="20">
        <v>100</v>
      </c>
      <c r="I380" s="20">
        <v>100</v>
      </c>
      <c r="J380" s="20">
        <v>100</v>
      </c>
      <c r="K380" s="20">
        <v>100</v>
      </c>
      <c r="L380" s="20">
        <v>100</v>
      </c>
      <c r="M380" s="55">
        <v>100</v>
      </c>
    </row>
    <row r="381" spans="1:13" x14ac:dyDescent="0.35">
      <c r="A381" s="19" t="str">
        <f>B3&amp;C380&amp;D381</f>
        <v>DISTRIBUCION VOLUMEN X CRITERIO (Consumiciones)Chorizo Ing.BCN AM</v>
      </c>
      <c r="B381" s="19">
        <v>0</v>
      </c>
      <c r="C381" s="19">
        <v>0</v>
      </c>
      <c r="D381" s="20" t="s">
        <v>1</v>
      </c>
      <c r="E381" s="20">
        <v>10.470439191538242</v>
      </c>
      <c r="F381" s="21">
        <v>7.471459910300819</v>
      </c>
      <c r="G381" s="20">
        <v>3.3398308216480066</v>
      </c>
      <c r="H381" s="20">
        <v>12.365725762813717</v>
      </c>
      <c r="I381" s="20">
        <v>7.0370673005729509</v>
      </c>
      <c r="J381" s="20">
        <v>6.0365585562451383</v>
      </c>
      <c r="K381" s="21">
        <v>6.6102056720271722</v>
      </c>
      <c r="L381" s="20">
        <v>4.8691693851042039</v>
      </c>
      <c r="M381" s="55">
        <v>20.41923396516313</v>
      </c>
    </row>
    <row r="382" spans="1:13" x14ac:dyDescent="0.35">
      <c r="A382" s="19" t="str">
        <f>B3&amp;C380&amp;D382</f>
        <v>DISTRIBUCION VOLUMEN X CRITERIO (Consumiciones)Chorizo Ing.REST.CAT ARAGON</v>
      </c>
      <c r="B382" s="19">
        <v>0</v>
      </c>
      <c r="C382" s="19">
        <v>0</v>
      </c>
      <c r="D382" s="20" t="s">
        <v>2</v>
      </c>
      <c r="E382" s="20">
        <v>9.5076332162415476</v>
      </c>
      <c r="F382" s="20">
        <v>3.6627786914867726</v>
      </c>
      <c r="G382" s="20">
        <v>14.657017896519376</v>
      </c>
      <c r="H382" s="20">
        <v>18.939989231576888</v>
      </c>
      <c r="I382" s="20">
        <v>3.0350157459090221</v>
      </c>
      <c r="J382" s="20">
        <v>6.0847812585378813</v>
      </c>
      <c r="K382" s="20">
        <v>5.5217683086410911</v>
      </c>
      <c r="L382" s="20">
        <v>4.4478657428047592</v>
      </c>
      <c r="M382" s="55">
        <v>5.9725391506587124</v>
      </c>
    </row>
    <row r="383" spans="1:13" x14ac:dyDescent="0.35">
      <c r="A383" s="19" t="str">
        <f>B3&amp;C380&amp;D383</f>
        <v>DISTRIBUCION VOLUMEN X CRITERIO (Consumiciones)Chorizo Ing.LEVANTE</v>
      </c>
      <c r="B383" s="19">
        <v>0</v>
      </c>
      <c r="C383" s="19">
        <v>0</v>
      </c>
      <c r="D383" s="20" t="s">
        <v>3</v>
      </c>
      <c r="E383" s="20">
        <v>9.9833568351286477</v>
      </c>
      <c r="F383" s="20">
        <v>14.464035922284749</v>
      </c>
      <c r="G383" s="20">
        <v>29.786029587937414</v>
      </c>
      <c r="H383" s="20">
        <v>10.725366223852797</v>
      </c>
      <c r="I383" s="20">
        <v>28.091428020423503</v>
      </c>
      <c r="J383" s="20">
        <v>18.371420061539933</v>
      </c>
      <c r="K383" s="20">
        <v>22.520336923735989</v>
      </c>
      <c r="L383" s="20">
        <v>13.766216513110813</v>
      </c>
      <c r="M383" s="55">
        <v>5.5874614004523231</v>
      </c>
    </row>
    <row r="384" spans="1:13" x14ac:dyDescent="0.35">
      <c r="A384" s="19" t="str">
        <f>B3&amp;C380&amp;D384</f>
        <v>DISTRIBUCION VOLUMEN X CRITERIO (Consumiciones)Chorizo Ing.ANDALUCIA</v>
      </c>
      <c r="B384" s="19">
        <v>0</v>
      </c>
      <c r="C384" s="19">
        <v>0</v>
      </c>
      <c r="D384" s="20" t="s">
        <v>4</v>
      </c>
      <c r="E384" s="20">
        <v>15.228078665654282</v>
      </c>
      <c r="F384" s="20">
        <v>12.522459622666867</v>
      </c>
      <c r="G384" s="20">
        <v>12.963496298462124</v>
      </c>
      <c r="H384" s="20">
        <v>19.678731961042779</v>
      </c>
      <c r="I384" s="20">
        <v>16.968977475476365</v>
      </c>
      <c r="J384" s="20">
        <v>17.894612494009486</v>
      </c>
      <c r="K384" s="20">
        <v>17.277081904750766</v>
      </c>
      <c r="L384" s="20">
        <v>10.654889268906256</v>
      </c>
      <c r="M384" s="55">
        <v>4.5889748970507158</v>
      </c>
    </row>
    <row r="385" spans="1:13" x14ac:dyDescent="0.35">
      <c r="A385" s="19" t="str">
        <f>B3&amp;C380&amp;D385</f>
        <v>DISTRIBUCION VOLUMEN X CRITERIO (Consumiciones)Chorizo Ing.MDD AM</v>
      </c>
      <c r="B385" s="19">
        <v>0</v>
      </c>
      <c r="C385" s="19">
        <v>0</v>
      </c>
      <c r="D385" s="20" t="s">
        <v>5</v>
      </c>
      <c r="E385" s="20">
        <v>15.950151162434953</v>
      </c>
      <c r="F385" s="20">
        <v>17.068231526484041</v>
      </c>
      <c r="G385" s="20">
        <v>8.050341998004729</v>
      </c>
      <c r="H385" s="20">
        <v>13.997615755507054</v>
      </c>
      <c r="I385" s="20">
        <v>12.82730405430155</v>
      </c>
      <c r="J385" s="20">
        <v>11.340990491319168</v>
      </c>
      <c r="K385" s="20">
        <v>16.197931729227008</v>
      </c>
      <c r="L385" s="20">
        <v>17.141296652949208</v>
      </c>
      <c r="M385" s="55">
        <v>9.9276745949056746</v>
      </c>
    </row>
    <row r="386" spans="1:13" x14ac:dyDescent="0.35">
      <c r="A386" s="19" t="str">
        <f>B3&amp;C380&amp;D386</f>
        <v>DISTRIBUCION VOLUMEN X CRITERIO (Consumiciones)Chorizo Ing.RTO CENTRO</v>
      </c>
      <c r="B386" s="19">
        <v>0</v>
      </c>
      <c r="C386" s="19">
        <v>0</v>
      </c>
      <c r="D386" s="20" t="s">
        <v>6</v>
      </c>
      <c r="E386" s="20">
        <v>7.0060659663409801</v>
      </c>
      <c r="F386" s="20">
        <v>5.3385988374999283</v>
      </c>
      <c r="G386" s="20">
        <v>9.38600901255775</v>
      </c>
      <c r="H386" s="20">
        <v>5.530778398355026</v>
      </c>
      <c r="I386" s="20">
        <v>7.2219107165163461</v>
      </c>
      <c r="J386" s="20">
        <v>16.839274330443459</v>
      </c>
      <c r="K386" s="20">
        <v>7.7626240399559618</v>
      </c>
      <c r="L386" s="20">
        <v>12.803734163147364</v>
      </c>
      <c r="M386" s="55">
        <v>6.4752838578152536</v>
      </c>
    </row>
    <row r="387" spans="1:13" x14ac:dyDescent="0.35">
      <c r="A387" s="19" t="str">
        <f>B3&amp;C380&amp;D387</f>
        <v>DISTRIBUCION VOLUMEN X CRITERIO (Consumiciones)Chorizo Ing.NORTE-CENTRO</v>
      </c>
      <c r="B387" s="19">
        <v>0</v>
      </c>
      <c r="C387" s="19">
        <v>0</v>
      </c>
      <c r="D387" s="20" t="s">
        <v>7</v>
      </c>
      <c r="E387" s="20">
        <v>14.773017157701219</v>
      </c>
      <c r="F387" s="20">
        <v>12.970222100940671</v>
      </c>
      <c r="G387" s="20">
        <v>9.7522318195539199</v>
      </c>
      <c r="H387" s="20">
        <v>8.8529444780911</v>
      </c>
      <c r="I387" s="20">
        <v>7.0774785131503943</v>
      </c>
      <c r="J387" s="20">
        <v>7.6367199455367132</v>
      </c>
      <c r="K387" s="20">
        <v>12.510663744438579</v>
      </c>
      <c r="L387" s="20">
        <v>6.504523163143511</v>
      </c>
      <c r="M387" s="55">
        <v>11.309362220420024</v>
      </c>
    </row>
    <row r="388" spans="1:13" x14ac:dyDescent="0.35">
      <c r="A388" s="19" t="str">
        <f>B3&amp;C380&amp;D388</f>
        <v>DISTRIBUCION VOLUMEN X CRITERIO (Consumiciones)Chorizo Ing.NOROESTE</v>
      </c>
      <c r="B388" s="19">
        <v>0</v>
      </c>
      <c r="C388" s="19">
        <v>0</v>
      </c>
      <c r="D388" s="20" t="s">
        <v>8</v>
      </c>
      <c r="E388" s="20">
        <v>17.081246679849922</v>
      </c>
      <c r="F388" s="20">
        <v>26.50219085291252</v>
      </c>
      <c r="G388" s="20">
        <v>12.065039858029881</v>
      </c>
      <c r="H388" s="20">
        <v>9.9088515496917005</v>
      </c>
      <c r="I388" s="20">
        <v>17.740807216162732</v>
      </c>
      <c r="J388" s="20">
        <v>15.795635397553632</v>
      </c>
      <c r="K388" s="20">
        <v>11.59939937393359</v>
      </c>
      <c r="L388" s="20">
        <v>29.812302541219815</v>
      </c>
      <c r="M388" s="55">
        <v>35.719469913534169</v>
      </c>
    </row>
    <row r="389" spans="1:13" x14ac:dyDescent="0.35">
      <c r="A389" s="19" t="str">
        <f>B3&amp;C380&amp;D389</f>
        <v>DISTRIBUCION VOLUMEN X CRITERIO (Consumiciones)Chorizo Ing.&lt;2MIL</v>
      </c>
      <c r="B389" s="19">
        <v>0</v>
      </c>
      <c r="C389" s="19">
        <v>0</v>
      </c>
      <c r="D389" s="21" t="s">
        <v>9</v>
      </c>
      <c r="E389" s="21">
        <v>6.9929522426831534</v>
      </c>
      <c r="F389" s="21">
        <v>0.69523441347667503</v>
      </c>
      <c r="G389" s="21" t="s">
        <v>278</v>
      </c>
      <c r="H389" s="20">
        <v>1.9171140626060796</v>
      </c>
      <c r="I389" s="21">
        <v>3.7678540512804135</v>
      </c>
      <c r="J389" s="21">
        <v>10.816077792325874</v>
      </c>
      <c r="K389" s="20">
        <v>7.2371259428644956</v>
      </c>
      <c r="L389" s="20">
        <v>2.3966813434456209</v>
      </c>
      <c r="M389" s="55">
        <v>2.314645759921147</v>
      </c>
    </row>
    <row r="390" spans="1:13" x14ac:dyDescent="0.35">
      <c r="A390" s="19" t="str">
        <f>B3&amp;C380&amp;D390</f>
        <v>DISTRIBUCION VOLUMEN X CRITERIO (Consumiciones)Chorizo Ing.2-5MIL</v>
      </c>
      <c r="B390" s="19">
        <v>0</v>
      </c>
      <c r="C390" s="19">
        <v>0</v>
      </c>
      <c r="D390" s="20" t="s">
        <v>10</v>
      </c>
      <c r="E390" s="20">
        <v>10.713533974695938</v>
      </c>
      <c r="F390" s="20">
        <v>5.1599625830020628</v>
      </c>
      <c r="G390" s="20">
        <v>5.4270568949856992</v>
      </c>
      <c r="H390" s="20">
        <v>7.9761145351529867</v>
      </c>
      <c r="I390" s="20">
        <v>2.9512147626780472</v>
      </c>
      <c r="J390" s="20">
        <v>4.0354638411845771</v>
      </c>
      <c r="K390" s="20">
        <v>3.8972911881371965</v>
      </c>
      <c r="L390" s="20">
        <v>4.1044136975846905</v>
      </c>
      <c r="M390" s="55">
        <v>7.5444598533822944</v>
      </c>
    </row>
    <row r="391" spans="1:13" x14ac:dyDescent="0.35">
      <c r="A391" s="19" t="str">
        <f>B3&amp;C380&amp;D391</f>
        <v>DISTRIBUCION VOLUMEN X CRITERIO (Consumiciones)Chorizo Ing.5-10MIL</v>
      </c>
      <c r="B391" s="19">
        <v>0</v>
      </c>
      <c r="C391" s="19">
        <v>0</v>
      </c>
      <c r="D391" s="20" t="s">
        <v>11</v>
      </c>
      <c r="E391" s="20">
        <v>7.1975958636840254</v>
      </c>
      <c r="F391" s="20">
        <v>10.365313557884489</v>
      </c>
      <c r="G391" s="20">
        <v>3.3065636814768791</v>
      </c>
      <c r="H391" s="20">
        <v>6.4135168580940982E-2</v>
      </c>
      <c r="I391" s="20">
        <v>2.0138850146345066</v>
      </c>
      <c r="J391" s="20">
        <v>9.2244617495435275</v>
      </c>
      <c r="K391" s="20">
        <v>11.771650976017357</v>
      </c>
      <c r="L391" s="20">
        <v>7.4428151663760866</v>
      </c>
      <c r="M391" s="55">
        <v>3.1327495040396598</v>
      </c>
    </row>
    <row r="392" spans="1:13" x14ac:dyDescent="0.35">
      <c r="A392" s="19" t="str">
        <f>B3&amp;C380&amp;D392</f>
        <v>DISTRIBUCION VOLUMEN X CRITERIO (Consumiciones)Chorizo Ing.10-30MIL</v>
      </c>
      <c r="B392" s="19">
        <v>0</v>
      </c>
      <c r="C392" s="19">
        <v>0</v>
      </c>
      <c r="D392" s="20" t="s">
        <v>12</v>
      </c>
      <c r="E392" s="20">
        <v>19.223681465844521</v>
      </c>
      <c r="F392" s="20">
        <v>10.783566923242709</v>
      </c>
      <c r="G392" s="20">
        <v>27.038653287255311</v>
      </c>
      <c r="H392" s="20">
        <v>27.379996276088388</v>
      </c>
      <c r="I392" s="20">
        <v>25.061181912131598</v>
      </c>
      <c r="J392" s="20">
        <v>15.754683424677784</v>
      </c>
      <c r="K392" s="20">
        <v>16.913396095930569</v>
      </c>
      <c r="L392" s="20">
        <v>24.002877967743636</v>
      </c>
      <c r="M392" s="55">
        <v>35.800568752922828</v>
      </c>
    </row>
    <row r="393" spans="1:13" x14ac:dyDescent="0.35">
      <c r="A393" s="19" t="str">
        <f>B3&amp;C380&amp;D393</f>
        <v>DISTRIBUCION VOLUMEN X CRITERIO (Consumiciones)Chorizo Ing.30-100MIL</v>
      </c>
      <c r="B393" s="19">
        <v>0</v>
      </c>
      <c r="C393" s="19">
        <v>0</v>
      </c>
      <c r="D393" s="20" t="s">
        <v>13</v>
      </c>
      <c r="E393" s="20">
        <v>19.024920246866198</v>
      </c>
      <c r="F393" s="20">
        <v>18.092607889365002</v>
      </c>
      <c r="G393" s="20">
        <v>18.606405169834868</v>
      </c>
      <c r="H393" s="20">
        <v>22.873942230972592</v>
      </c>
      <c r="I393" s="20">
        <v>27.045498304250597</v>
      </c>
      <c r="J393" s="20">
        <v>21.488663186072447</v>
      </c>
      <c r="K393" s="20">
        <v>21.088721008607315</v>
      </c>
      <c r="L393" s="20">
        <v>24.35673438027975</v>
      </c>
      <c r="M393" s="55">
        <v>15.621121932207959</v>
      </c>
    </row>
    <row r="394" spans="1:13" x14ac:dyDescent="0.35">
      <c r="A394" s="19" t="str">
        <f>B3&amp;C380&amp;D394</f>
        <v>DISTRIBUCION VOLUMEN X CRITERIO (Consumiciones)Chorizo Ing.100-200MIL</v>
      </c>
      <c r="B394" s="19">
        <v>0</v>
      </c>
      <c r="C394" s="19">
        <v>0</v>
      </c>
      <c r="D394" s="20" t="s">
        <v>14</v>
      </c>
      <c r="E394" s="20">
        <v>16.769128931683479</v>
      </c>
      <c r="F394" s="20">
        <v>12.551034539838939</v>
      </c>
      <c r="G394" s="20">
        <v>13.796051963662794</v>
      </c>
      <c r="H394" s="20">
        <v>7.7481627470368348</v>
      </c>
      <c r="I394" s="20">
        <v>9.618056436067917</v>
      </c>
      <c r="J394" s="20">
        <v>11.367576428504247</v>
      </c>
      <c r="K394" s="20">
        <v>4.8994799350247753</v>
      </c>
      <c r="L394" s="20">
        <v>1.279593281487087</v>
      </c>
      <c r="M394" s="55">
        <v>7.1821518573787992</v>
      </c>
    </row>
    <row r="395" spans="1:13" x14ac:dyDescent="0.35">
      <c r="A395" s="19" t="str">
        <f>B3&amp;C380&amp;D395</f>
        <v>DISTRIBUCION VOLUMEN X CRITERIO (Consumiciones)Chorizo Ing.200-500MIL</v>
      </c>
      <c r="B395" s="19">
        <v>0</v>
      </c>
      <c r="C395" s="19">
        <v>0</v>
      </c>
      <c r="D395" s="20" t="s">
        <v>15</v>
      </c>
      <c r="E395" s="20">
        <v>11.508125502368259</v>
      </c>
      <c r="F395" s="20">
        <v>24.202696711712932</v>
      </c>
      <c r="G395" s="20">
        <v>20.101306671972949</v>
      </c>
      <c r="H395" s="20">
        <v>8.9203580332638062</v>
      </c>
      <c r="I395" s="20">
        <v>15.442680915156803</v>
      </c>
      <c r="J395" s="20">
        <v>16.542846542820417</v>
      </c>
      <c r="K395" s="20">
        <v>12.028244630844517</v>
      </c>
      <c r="L395" s="20">
        <v>16.391424170046779</v>
      </c>
      <c r="M395" s="55">
        <v>9.5759865718945729</v>
      </c>
    </row>
    <row r="396" spans="1:13" x14ac:dyDescent="0.35">
      <c r="A396" s="19" t="str">
        <f>B3&amp;C380&amp;D396</f>
        <v>DISTRIBUCION VOLUMEN X CRITERIO (Consumiciones)Chorizo Ing.&gt;500MIL</v>
      </c>
      <c r="B396" s="19">
        <v>0</v>
      </c>
      <c r="C396" s="19">
        <v>0</v>
      </c>
      <c r="D396" s="20" t="s">
        <v>16</v>
      </c>
      <c r="E396" s="20">
        <v>8.570053428341776</v>
      </c>
      <c r="F396" s="20">
        <v>18.149565148270799</v>
      </c>
      <c r="G396" s="20">
        <v>11.723948794377504</v>
      </c>
      <c r="H396" s="20">
        <v>23.1201808449784</v>
      </c>
      <c r="I396" s="20">
        <v>14.09961858552616</v>
      </c>
      <c r="J396" s="20">
        <v>10.770223302463839</v>
      </c>
      <c r="K396" s="20">
        <v>22.164098995106389</v>
      </c>
      <c r="L396" s="20">
        <v>20.025462305688997</v>
      </c>
      <c r="M396" s="55">
        <v>18.828312600947942</v>
      </c>
    </row>
    <row r="397" spans="1:13" x14ac:dyDescent="0.35">
      <c r="A397" s="19" t="str">
        <f>B3&amp;C380&amp;D397</f>
        <v>DISTRIBUCION VOLUMEN X CRITERIO (Consumiciones)Chorizo Ing.DE 15 A 19 AÑOS</v>
      </c>
      <c r="B397" s="19">
        <v>0</v>
      </c>
      <c r="C397" s="19">
        <v>0</v>
      </c>
      <c r="D397" s="20" t="s">
        <v>39</v>
      </c>
      <c r="E397" s="21" t="s">
        <v>278</v>
      </c>
      <c r="F397" s="21">
        <v>1.4180923395129561</v>
      </c>
      <c r="G397" s="20">
        <v>3.8881511532364939</v>
      </c>
      <c r="H397" s="20" t="s">
        <v>278</v>
      </c>
      <c r="I397" s="21">
        <v>2.455886565588544</v>
      </c>
      <c r="J397" s="21">
        <v>2.2091745557315594</v>
      </c>
      <c r="K397" s="21" t="s">
        <v>278</v>
      </c>
      <c r="L397" s="21" t="s">
        <v>278</v>
      </c>
      <c r="M397" s="55" t="s">
        <v>278</v>
      </c>
    </row>
    <row r="398" spans="1:13" x14ac:dyDescent="0.35">
      <c r="A398" s="19" t="str">
        <f>B3&amp;C380&amp;D398</f>
        <v>DISTRIBUCION VOLUMEN X CRITERIO (Consumiciones)Chorizo Ing.DE 20 A 24 AÑOS</v>
      </c>
      <c r="B398" s="19">
        <v>0</v>
      </c>
      <c r="C398" s="19">
        <v>0</v>
      </c>
      <c r="D398" s="20" t="s">
        <v>40</v>
      </c>
      <c r="E398" s="20">
        <v>10.232673336170238</v>
      </c>
      <c r="F398" s="20">
        <v>3.7586034101422521</v>
      </c>
      <c r="G398" s="20">
        <v>2.9548654681508011</v>
      </c>
      <c r="H398" s="20">
        <v>3.1367697284972675</v>
      </c>
      <c r="I398" s="20">
        <v>7.245497490265838</v>
      </c>
      <c r="J398" s="20">
        <v>1.874295508122465</v>
      </c>
      <c r="K398" s="20">
        <v>0.6884513994382655</v>
      </c>
      <c r="L398" s="20">
        <v>0.83310665054662103</v>
      </c>
      <c r="M398" s="55">
        <v>1.6374110640607984</v>
      </c>
    </row>
    <row r="399" spans="1:13" x14ac:dyDescent="0.35">
      <c r="A399" s="19" t="str">
        <f>B3&amp;C380&amp;D399</f>
        <v>DISTRIBUCION VOLUMEN X CRITERIO (Consumiciones)Chorizo Ing.DE 25 A 34 AÑOS</v>
      </c>
      <c r="B399" s="19">
        <v>0</v>
      </c>
      <c r="C399" s="19">
        <v>0</v>
      </c>
      <c r="D399" s="20" t="s">
        <v>41</v>
      </c>
      <c r="E399" s="20">
        <v>16.023490670204453</v>
      </c>
      <c r="F399" s="20">
        <v>9.2355963815484881</v>
      </c>
      <c r="G399" s="20">
        <v>15.58119085424374</v>
      </c>
      <c r="H399" s="20">
        <v>11.663822198680768</v>
      </c>
      <c r="I399" s="20">
        <v>9.5487080653053713</v>
      </c>
      <c r="J399" s="20">
        <v>10.813149718800434</v>
      </c>
      <c r="K399" s="20">
        <v>6.2609419068269307</v>
      </c>
      <c r="L399" s="20">
        <v>11.524171717028961</v>
      </c>
      <c r="M399" s="55">
        <v>5.0016810470222817</v>
      </c>
    </row>
    <row r="400" spans="1:13" x14ac:dyDescent="0.35">
      <c r="A400" s="19" t="str">
        <f>B3&amp;C380&amp;D400</f>
        <v>DISTRIBUCION VOLUMEN X CRITERIO (Consumiciones)Chorizo Ing.DE 35 A 49 AÑOS</v>
      </c>
      <c r="B400" s="19">
        <v>0</v>
      </c>
      <c r="C400" s="19">
        <v>0</v>
      </c>
      <c r="D400" s="20" t="s">
        <v>42</v>
      </c>
      <c r="E400" s="20">
        <v>22.650899604224207</v>
      </c>
      <c r="F400" s="20">
        <v>36.895876509156352</v>
      </c>
      <c r="G400" s="20">
        <v>24.583119796087157</v>
      </c>
      <c r="H400" s="20">
        <v>27.425637719863712</v>
      </c>
      <c r="I400" s="20">
        <v>16.917026463583731</v>
      </c>
      <c r="J400" s="20">
        <v>27.549458129108451</v>
      </c>
      <c r="K400" s="20">
        <v>22.826939862826833</v>
      </c>
      <c r="L400" s="20">
        <v>17.148766521012377</v>
      </c>
      <c r="M400" s="55">
        <v>15.535085264637027</v>
      </c>
    </row>
    <row r="401" spans="1:13" x14ac:dyDescent="0.35">
      <c r="A401" s="19" t="str">
        <f>B3&amp;C380&amp;D401</f>
        <v>DISTRIBUCION VOLUMEN X CRITERIO (Consumiciones)Chorizo Ing.DE 50 A 59 AÑOS</v>
      </c>
      <c r="B401" s="19">
        <v>0</v>
      </c>
      <c r="C401" s="19">
        <v>0</v>
      </c>
      <c r="D401" s="20" t="s">
        <v>43</v>
      </c>
      <c r="E401" s="20">
        <v>25.042895643684972</v>
      </c>
      <c r="F401" s="20">
        <v>22.349998074245619</v>
      </c>
      <c r="G401" s="20">
        <v>38.482809405655793</v>
      </c>
      <c r="H401" s="20">
        <v>23.724755206586352</v>
      </c>
      <c r="I401" s="20">
        <v>35.366135040697671</v>
      </c>
      <c r="J401" s="20">
        <v>36.318543793827793</v>
      </c>
      <c r="K401" s="20">
        <v>28.162806508634368</v>
      </c>
      <c r="L401" s="20">
        <v>26.050104904493864</v>
      </c>
      <c r="M401" s="55">
        <v>38.503008226915853</v>
      </c>
    </row>
    <row r="402" spans="1:13" x14ac:dyDescent="0.35">
      <c r="A402" s="19" t="str">
        <f>B3&amp;C380&amp;D402</f>
        <v>DISTRIBUCION VOLUMEN X CRITERIO (Consumiciones)Chorizo Ing.DE 60 A 75 AÑOS</v>
      </c>
      <c r="B402" s="19">
        <v>0</v>
      </c>
      <c r="C402" s="19">
        <v>0</v>
      </c>
      <c r="D402" s="20" t="s">
        <v>44</v>
      </c>
      <c r="E402" s="20">
        <v>26.050032401883485</v>
      </c>
      <c r="F402" s="20">
        <v>26.341820583610108</v>
      </c>
      <c r="G402" s="20">
        <v>14.509855200765621</v>
      </c>
      <c r="H402" s="20">
        <v>34.049021196047811</v>
      </c>
      <c r="I402" s="20">
        <v>28.46673447785852</v>
      </c>
      <c r="J402" s="20">
        <v>21.235382026816602</v>
      </c>
      <c r="K402" s="20">
        <v>42.06087260381927</v>
      </c>
      <c r="L402" s="20">
        <v>44.443864853718296</v>
      </c>
      <c r="M402" s="55">
        <v>39.322817564668838</v>
      </c>
    </row>
    <row r="403" spans="1:13" x14ac:dyDescent="0.35">
      <c r="A403" s="19" t="str">
        <f>B3&amp;C380&amp;D403</f>
        <v>DISTRIBUCION VOLUMEN X CRITERIO (Consumiciones)Chorizo Ing.ALTA Y MEDIA ALTA</v>
      </c>
      <c r="B403" s="19">
        <v>0</v>
      </c>
      <c r="C403" s="19">
        <v>0</v>
      </c>
      <c r="D403" s="20" t="s">
        <v>17</v>
      </c>
      <c r="E403" s="20">
        <v>33.808820543628514</v>
      </c>
      <c r="F403" s="20">
        <v>18.093158982906676</v>
      </c>
      <c r="G403" s="20">
        <v>23.142244909285587</v>
      </c>
      <c r="H403" s="20">
        <v>34.611237743524661</v>
      </c>
      <c r="I403" s="20">
        <v>26.785157801903033</v>
      </c>
      <c r="J403" s="20">
        <v>26.290759753899991</v>
      </c>
      <c r="K403" s="20">
        <v>35.035068199130642</v>
      </c>
      <c r="L403" s="20">
        <v>30.995044499291424</v>
      </c>
      <c r="M403" s="55">
        <v>31.005063411817563</v>
      </c>
    </row>
    <row r="404" spans="1:13" x14ac:dyDescent="0.35">
      <c r="A404" s="19" t="str">
        <f>B3&amp;C380&amp;D404</f>
        <v>DISTRIBUCION VOLUMEN X CRITERIO (Consumiciones)Chorizo Ing.MEDIA</v>
      </c>
      <c r="B404" s="19">
        <v>0</v>
      </c>
      <c r="C404" s="19">
        <v>0</v>
      </c>
      <c r="D404" s="20" t="s">
        <v>18</v>
      </c>
      <c r="E404" s="20">
        <v>21.645359299340562</v>
      </c>
      <c r="F404" s="20">
        <v>34.580464164169335</v>
      </c>
      <c r="G404" s="20">
        <v>20.766998715392411</v>
      </c>
      <c r="H404" s="20">
        <v>25.741515497589205</v>
      </c>
      <c r="I404" s="20">
        <v>27.666668858164094</v>
      </c>
      <c r="J404" s="20">
        <v>30.155742159331989</v>
      </c>
      <c r="K404" s="20">
        <v>26.830893350858904</v>
      </c>
      <c r="L404" s="20">
        <v>29.580574745576083</v>
      </c>
      <c r="M404" s="55">
        <v>14.355957866611178</v>
      </c>
    </row>
    <row r="405" spans="1:13" x14ac:dyDescent="0.35">
      <c r="A405" s="19" t="str">
        <f>B3&amp;C380&amp;D405</f>
        <v>DISTRIBUCION VOLUMEN X CRITERIO (Consumiciones)Chorizo Ing.MEDIA BAJA</v>
      </c>
      <c r="B405" s="19">
        <v>0</v>
      </c>
      <c r="C405" s="19">
        <v>0</v>
      </c>
      <c r="D405" s="20" t="s">
        <v>19</v>
      </c>
      <c r="E405" s="20">
        <v>22.470589380526054</v>
      </c>
      <c r="F405" s="20">
        <v>25.90866925455277</v>
      </c>
      <c r="G405" s="20">
        <v>25.601216654686919</v>
      </c>
      <c r="H405" s="20">
        <v>14.550946001265055</v>
      </c>
      <c r="I405" s="20">
        <v>17.725955125020235</v>
      </c>
      <c r="J405" s="20">
        <v>29.452071411402358</v>
      </c>
      <c r="K405" s="20">
        <v>21.151719489497086</v>
      </c>
      <c r="L405" s="20">
        <v>18.508644824090645</v>
      </c>
      <c r="M405" s="55">
        <v>20.023114990426031</v>
      </c>
    </row>
    <row r="406" spans="1:13" x14ac:dyDescent="0.35">
      <c r="A406" s="19" t="str">
        <f>B3&amp;C380&amp;D406</f>
        <v>DISTRIBUCION VOLUMEN X CRITERIO (Consumiciones)Chorizo Ing.BAJA</v>
      </c>
      <c r="B406" s="19">
        <v>0</v>
      </c>
      <c r="C406" s="19">
        <v>0</v>
      </c>
      <c r="D406" s="20" t="s">
        <v>20</v>
      </c>
      <c r="E406" s="20">
        <v>22.075230776504881</v>
      </c>
      <c r="F406" s="20">
        <v>21.417687111622463</v>
      </c>
      <c r="G406" s="20">
        <v>30.489518062340693</v>
      </c>
      <c r="H406" s="20">
        <v>25.09630075762108</v>
      </c>
      <c r="I406" s="20">
        <v>27.822208822780802</v>
      </c>
      <c r="J406" s="20">
        <v>14.101424809162017</v>
      </c>
      <c r="K406" s="20">
        <v>16.982336505578598</v>
      </c>
      <c r="L406" s="20">
        <v>20.915746209498064</v>
      </c>
      <c r="M406" s="55">
        <v>34.615870065754827</v>
      </c>
    </row>
    <row r="407" spans="1:13" x14ac:dyDescent="0.35">
      <c r="A407" s="19" t="str">
        <f>B3&amp;C380&amp;D407</f>
        <v>DISTRIBUCION VOLUMEN X CRITERIO (Consumiciones)Chorizo Ing.HOMBRE</v>
      </c>
      <c r="B407" s="19">
        <v>0</v>
      </c>
      <c r="C407" s="19">
        <v>0</v>
      </c>
      <c r="D407" s="20" t="s">
        <v>21</v>
      </c>
      <c r="E407" s="20">
        <v>46.928190194884124</v>
      </c>
      <c r="F407" s="20">
        <v>50.350753625539937</v>
      </c>
      <c r="G407" s="20">
        <v>54.716134211035708</v>
      </c>
      <c r="H407" s="20">
        <v>31.766212963379971</v>
      </c>
      <c r="I407" s="20">
        <v>39.079940503975536</v>
      </c>
      <c r="J407" s="20">
        <v>51.657860673714453</v>
      </c>
      <c r="K407" s="20">
        <v>48.145676676613746</v>
      </c>
      <c r="L407" s="20">
        <v>48.892663366425673</v>
      </c>
      <c r="M407" s="55">
        <v>74.879361319321831</v>
      </c>
    </row>
    <row r="408" spans="1:13" x14ac:dyDescent="0.35">
      <c r="A408" s="19" t="str">
        <f>B3&amp;C380&amp;D408</f>
        <v>DISTRIBUCION VOLUMEN X CRITERIO (Consumiciones)Chorizo Ing.MUJER</v>
      </c>
      <c r="B408" s="19">
        <v>0</v>
      </c>
      <c r="C408" s="19">
        <v>0</v>
      </c>
      <c r="D408" s="20" t="s">
        <v>22</v>
      </c>
      <c r="E408" s="20">
        <v>53.07180980511589</v>
      </c>
      <c r="F408" s="20">
        <v>49.64922588771131</v>
      </c>
      <c r="G408" s="20">
        <v>45.283865788964285</v>
      </c>
      <c r="H408" s="20">
        <v>68.23379039755109</v>
      </c>
      <c r="I408" s="20">
        <v>60.920059496024471</v>
      </c>
      <c r="J408" s="20">
        <v>48.342139326285555</v>
      </c>
      <c r="K408" s="20">
        <v>51.854352565161641</v>
      </c>
      <c r="L408" s="20">
        <v>51.10733663357432</v>
      </c>
      <c r="M408" s="55">
        <v>25.120638680678191</v>
      </c>
    </row>
    <row r="409" spans="1:13" x14ac:dyDescent="0.35">
      <c r="A409" s="19" t="str">
        <f>B3&amp;C409&amp;D409</f>
        <v>DISTRIBUCION VOLUMEN X CRITERIO (Consumiciones)Pates/Foie-gras IngT.ESPAÑA</v>
      </c>
      <c r="B409" s="19">
        <v>0</v>
      </c>
      <c r="C409" s="19" t="s">
        <v>179</v>
      </c>
      <c r="D409" s="20" t="s">
        <v>36</v>
      </c>
      <c r="E409" s="20">
        <v>100</v>
      </c>
      <c r="F409" s="20">
        <v>100</v>
      </c>
      <c r="G409" s="20">
        <v>100</v>
      </c>
      <c r="H409" s="20">
        <v>100</v>
      </c>
      <c r="I409" s="20">
        <v>100</v>
      </c>
      <c r="J409" s="20">
        <v>100</v>
      </c>
      <c r="K409" s="20">
        <v>100</v>
      </c>
      <c r="L409" s="20">
        <v>100</v>
      </c>
      <c r="M409" s="55">
        <v>100</v>
      </c>
    </row>
    <row r="410" spans="1:13" x14ac:dyDescent="0.35">
      <c r="A410" s="19" t="str">
        <f>B3&amp;C409&amp;D410</f>
        <v>DISTRIBUCION VOLUMEN X CRITERIO (Consumiciones)Pates/Foie-gras IngBCN AM</v>
      </c>
      <c r="B410" s="19">
        <v>0</v>
      </c>
      <c r="C410" s="19">
        <v>0</v>
      </c>
      <c r="D410" s="20" t="s">
        <v>1</v>
      </c>
      <c r="E410" s="20" t="s">
        <v>278</v>
      </c>
      <c r="F410" s="20">
        <v>6.200816428104555</v>
      </c>
      <c r="G410" s="20">
        <v>11.791992325083694</v>
      </c>
      <c r="H410" s="20">
        <v>15.832092692083629</v>
      </c>
      <c r="I410" s="20">
        <v>4.893745353283764</v>
      </c>
      <c r="J410" s="20" t="s">
        <v>278</v>
      </c>
      <c r="K410" s="20">
        <v>6.5384335372851643</v>
      </c>
      <c r="L410" s="20" t="s">
        <v>278</v>
      </c>
      <c r="M410" s="55">
        <v>2.1375572910096596</v>
      </c>
    </row>
    <row r="411" spans="1:13" x14ac:dyDescent="0.35">
      <c r="A411" s="19" t="str">
        <f>B3&amp;C409&amp;D411</f>
        <v>DISTRIBUCION VOLUMEN X CRITERIO (Consumiciones)Pates/Foie-gras IngREST.CAT ARAGON</v>
      </c>
      <c r="B411" s="19">
        <v>0</v>
      </c>
      <c r="C411" s="19">
        <v>0</v>
      </c>
      <c r="D411" s="20" t="s">
        <v>2</v>
      </c>
      <c r="E411" s="20">
        <v>24.117624528272934</v>
      </c>
      <c r="F411" s="20" t="s">
        <v>278</v>
      </c>
      <c r="G411" s="20">
        <v>3.3453041453940444</v>
      </c>
      <c r="H411" s="20">
        <v>2.7183746022894186</v>
      </c>
      <c r="I411" s="20" t="s">
        <v>278</v>
      </c>
      <c r="J411" s="20">
        <v>13.338845049623767</v>
      </c>
      <c r="K411" s="20">
        <v>3.786310349440599</v>
      </c>
      <c r="L411" s="20">
        <v>11.102976738249893</v>
      </c>
      <c r="M411" s="55" t="s">
        <v>278</v>
      </c>
    </row>
    <row r="412" spans="1:13" x14ac:dyDescent="0.35">
      <c r="A412" s="19" t="str">
        <f>B3&amp;C409&amp;D412</f>
        <v>DISTRIBUCION VOLUMEN X CRITERIO (Consumiciones)Pates/Foie-gras IngLEVANTE</v>
      </c>
      <c r="B412" s="19">
        <v>0</v>
      </c>
      <c r="C412" s="19">
        <v>0</v>
      </c>
      <c r="D412" s="20" t="s">
        <v>3</v>
      </c>
      <c r="E412" s="20">
        <v>6.4847874608355545</v>
      </c>
      <c r="F412" s="20">
        <v>1.5667774026612618</v>
      </c>
      <c r="G412" s="20">
        <v>22.070228167747906</v>
      </c>
      <c r="H412" s="20">
        <v>4.3531480753048495</v>
      </c>
      <c r="I412" s="20">
        <v>8.203032690660601</v>
      </c>
      <c r="J412" s="20" t="s">
        <v>278</v>
      </c>
      <c r="K412" s="20">
        <v>14.130925809881219</v>
      </c>
      <c r="L412" s="20">
        <v>8.4283336867873153</v>
      </c>
      <c r="M412" s="55">
        <v>2.4273054972611168</v>
      </c>
    </row>
    <row r="413" spans="1:13" x14ac:dyDescent="0.35">
      <c r="A413" s="19" t="str">
        <f>B3&amp;C409&amp;D413</f>
        <v>DISTRIBUCION VOLUMEN X CRITERIO (Consumiciones)Pates/Foie-gras IngANDALUCIA</v>
      </c>
      <c r="B413" s="19">
        <v>0</v>
      </c>
      <c r="C413" s="19">
        <v>0</v>
      </c>
      <c r="D413" s="20" t="s">
        <v>4</v>
      </c>
      <c r="E413" s="20">
        <v>55.447733135062236</v>
      </c>
      <c r="F413" s="20">
        <v>60.711796081864676</v>
      </c>
      <c r="G413" s="20">
        <v>36.367255479447472</v>
      </c>
      <c r="H413" s="20">
        <v>50.464067875939186</v>
      </c>
      <c r="I413" s="20">
        <v>49.715879690445362</v>
      </c>
      <c r="J413" s="20">
        <v>58.58170562121775</v>
      </c>
      <c r="K413" s="20">
        <v>44.773782449815883</v>
      </c>
      <c r="L413" s="20">
        <v>65.801660018213269</v>
      </c>
      <c r="M413" s="55">
        <v>74.223628933918945</v>
      </c>
    </row>
    <row r="414" spans="1:13" x14ac:dyDescent="0.35">
      <c r="A414" s="19" t="str">
        <f>B3&amp;C409&amp;D414</f>
        <v>DISTRIBUCION VOLUMEN X CRITERIO (Consumiciones)Pates/Foie-gras IngMDD AM</v>
      </c>
      <c r="B414" s="19">
        <v>0</v>
      </c>
      <c r="C414" s="19">
        <v>0</v>
      </c>
      <c r="D414" s="20" t="s">
        <v>5</v>
      </c>
      <c r="E414" s="20">
        <v>8.8711443972946498</v>
      </c>
      <c r="F414" s="20">
        <v>9.7885397240395058</v>
      </c>
      <c r="G414" s="20">
        <v>3.9158818438583904</v>
      </c>
      <c r="H414" s="20">
        <v>9.0947654067726571</v>
      </c>
      <c r="I414" s="20">
        <v>10.378632374985477</v>
      </c>
      <c r="J414" s="20">
        <v>7.6789652752712962</v>
      </c>
      <c r="K414" s="20" t="s">
        <v>278</v>
      </c>
      <c r="L414" s="20">
        <v>5.1903133777373895</v>
      </c>
      <c r="M414" s="55">
        <v>13.908342029716783</v>
      </c>
    </row>
    <row r="415" spans="1:13" x14ac:dyDescent="0.35">
      <c r="A415" s="19" t="str">
        <f>B3&amp;C409&amp;D415</f>
        <v>DISTRIBUCION VOLUMEN X CRITERIO (Consumiciones)Pates/Foie-gras IngRTO CENTRO</v>
      </c>
      <c r="B415" s="19">
        <v>0</v>
      </c>
      <c r="C415" s="19">
        <v>0</v>
      </c>
      <c r="D415" s="20" t="s">
        <v>6</v>
      </c>
      <c r="E415" s="20" t="s">
        <v>278</v>
      </c>
      <c r="F415" s="20">
        <v>10.654184381427536</v>
      </c>
      <c r="G415" s="20">
        <v>11.469042044318616</v>
      </c>
      <c r="H415" s="20">
        <v>7.2078302304854178</v>
      </c>
      <c r="I415" s="20">
        <v>0.92549952794759738</v>
      </c>
      <c r="J415" s="20">
        <v>10.833371503113739</v>
      </c>
      <c r="K415" s="20">
        <v>5.3237764650383372</v>
      </c>
      <c r="L415" s="20">
        <v>5.1402520590693568</v>
      </c>
      <c r="M415" s="55">
        <v>5.2891434731253071</v>
      </c>
    </row>
    <row r="416" spans="1:13" x14ac:dyDescent="0.35">
      <c r="A416" s="19" t="str">
        <f>B3&amp;C409&amp;D416</f>
        <v>DISTRIBUCION VOLUMEN X CRITERIO (Consumiciones)Pates/Foie-gras IngNORTE-CENTRO</v>
      </c>
      <c r="B416" s="19">
        <v>0</v>
      </c>
      <c r="C416" s="19">
        <v>0</v>
      </c>
      <c r="D416" s="20" t="s">
        <v>7</v>
      </c>
      <c r="E416" s="20">
        <v>2.2152792591286641</v>
      </c>
      <c r="F416" s="20">
        <v>8.5615439276098417</v>
      </c>
      <c r="G416" s="20">
        <v>10.164413613584065</v>
      </c>
      <c r="H416" s="20">
        <v>10.329759954590042</v>
      </c>
      <c r="I416" s="20">
        <v>25.883239568340301</v>
      </c>
      <c r="J416" s="20">
        <v>8.2669231065193376</v>
      </c>
      <c r="K416" s="20">
        <v>25.446802368563727</v>
      </c>
      <c r="L416" s="20">
        <v>4.3364641199427689</v>
      </c>
      <c r="M416" s="55" t="s">
        <v>278</v>
      </c>
    </row>
    <row r="417" spans="1:13" x14ac:dyDescent="0.35">
      <c r="A417" s="19" t="str">
        <f>B3&amp;C409&amp;D417</f>
        <v>DISTRIBUCION VOLUMEN X CRITERIO (Consumiciones)Pates/Foie-gras IngNOROESTE</v>
      </c>
      <c r="B417" s="19">
        <v>0</v>
      </c>
      <c r="C417" s="19">
        <v>0</v>
      </c>
      <c r="D417" s="20" t="s">
        <v>8</v>
      </c>
      <c r="E417" s="20">
        <v>2.8634297848765309</v>
      </c>
      <c r="F417" s="20">
        <v>2.5163233151238589</v>
      </c>
      <c r="G417" s="20">
        <v>0.87584883635119448</v>
      </c>
      <c r="H417" s="20" t="s">
        <v>278</v>
      </c>
      <c r="I417" s="20" t="s">
        <v>278</v>
      </c>
      <c r="J417" s="20">
        <v>1.3001482208912674</v>
      </c>
      <c r="K417" s="20" t="s">
        <v>278</v>
      </c>
      <c r="L417" s="20" t="s">
        <v>278</v>
      </c>
      <c r="M417" s="55">
        <v>2.0140143652786855</v>
      </c>
    </row>
    <row r="418" spans="1:13" x14ac:dyDescent="0.35">
      <c r="A418" s="19" t="str">
        <f>B3&amp;C409&amp;D418</f>
        <v>DISTRIBUCION VOLUMEN X CRITERIO (Consumiciones)Pates/Foie-gras Ing&lt;2MIL</v>
      </c>
      <c r="B418" s="19">
        <v>0</v>
      </c>
      <c r="C418" s="19">
        <v>0</v>
      </c>
      <c r="D418" s="21" t="s">
        <v>9</v>
      </c>
      <c r="E418" s="21" t="s">
        <v>278</v>
      </c>
      <c r="F418" s="20">
        <v>2.5437154824511428</v>
      </c>
      <c r="G418" s="21">
        <v>2.3113620963792374</v>
      </c>
      <c r="H418" s="21" t="s">
        <v>278</v>
      </c>
      <c r="I418" s="21">
        <v>0.92549952794759738</v>
      </c>
      <c r="J418" s="21">
        <v>0.50345259404881215</v>
      </c>
      <c r="K418" s="21" t="s">
        <v>278</v>
      </c>
      <c r="L418" s="21" t="s">
        <v>278</v>
      </c>
      <c r="M418" s="55">
        <v>3.0316869454860984</v>
      </c>
    </row>
    <row r="419" spans="1:13" x14ac:dyDescent="0.35">
      <c r="A419" s="19" t="str">
        <f>B3&amp;C409&amp;D419</f>
        <v>DISTRIBUCION VOLUMEN X CRITERIO (Consumiciones)Pates/Foie-gras Ing2-5MIL</v>
      </c>
      <c r="B419" s="19">
        <v>0</v>
      </c>
      <c r="C419" s="19">
        <v>0</v>
      </c>
      <c r="D419" s="21" t="s">
        <v>10</v>
      </c>
      <c r="E419" s="21" t="s">
        <v>278</v>
      </c>
      <c r="F419" s="20">
        <v>3.3600783746994241</v>
      </c>
      <c r="G419" s="20">
        <v>3.3453041453940444</v>
      </c>
      <c r="H419" s="20">
        <v>7.9923111777212368</v>
      </c>
      <c r="I419" s="20">
        <v>34.238592490208163</v>
      </c>
      <c r="J419" s="20">
        <v>3.4615257774268189</v>
      </c>
      <c r="K419" s="20">
        <v>8.1910129764058954</v>
      </c>
      <c r="L419" s="21">
        <v>19.497705108065759</v>
      </c>
      <c r="M419" s="55" t="s">
        <v>278</v>
      </c>
    </row>
    <row r="420" spans="1:13" x14ac:dyDescent="0.35">
      <c r="A420" s="19" t="str">
        <f>B3&amp;C409&amp;D420</f>
        <v>DISTRIBUCION VOLUMEN X CRITERIO (Consumiciones)Pates/Foie-gras Ing5-10MIL</v>
      </c>
      <c r="B420" s="19">
        <v>0</v>
      </c>
      <c r="C420" s="19">
        <v>0</v>
      </c>
      <c r="D420" s="20" t="s">
        <v>11</v>
      </c>
      <c r="E420" s="20">
        <v>10.67508381596881</v>
      </c>
      <c r="F420" s="20">
        <v>5.4795982921871156</v>
      </c>
      <c r="G420" s="20">
        <v>4.2954728727936295</v>
      </c>
      <c r="H420" s="20">
        <v>4.4159880898440029</v>
      </c>
      <c r="I420" s="20">
        <v>8.5226061356018938</v>
      </c>
      <c r="J420" s="20">
        <v>7.6289356860575257</v>
      </c>
      <c r="K420" s="20">
        <v>6.6923254029163468</v>
      </c>
      <c r="L420" s="20">
        <v>4.1765149981239746</v>
      </c>
      <c r="M420" s="55">
        <v>5.2891434731253071</v>
      </c>
    </row>
    <row r="421" spans="1:13" x14ac:dyDescent="0.35">
      <c r="A421" s="19" t="str">
        <f>B3&amp;C409&amp;D421</f>
        <v>DISTRIBUCION VOLUMEN X CRITERIO (Consumiciones)Pates/Foie-gras Ing10-30MIL</v>
      </c>
      <c r="B421" s="19">
        <v>0</v>
      </c>
      <c r="C421" s="19">
        <v>0</v>
      </c>
      <c r="D421" s="20" t="s">
        <v>12</v>
      </c>
      <c r="E421" s="20">
        <v>14.591588751395618</v>
      </c>
      <c r="F421" s="20">
        <v>23.218886983323635</v>
      </c>
      <c r="G421" s="20">
        <v>29.421181158885528</v>
      </c>
      <c r="H421" s="20">
        <v>6.2344846816074728</v>
      </c>
      <c r="I421" s="20">
        <v>6.7942086439874112</v>
      </c>
      <c r="J421" s="20">
        <v>13.243216008589116</v>
      </c>
      <c r="K421" s="20">
        <v>24.538390587705159</v>
      </c>
      <c r="L421" s="20">
        <v>13.946074597662214</v>
      </c>
      <c r="M421" s="55">
        <v>17.613291896499657</v>
      </c>
    </row>
    <row r="422" spans="1:13" x14ac:dyDescent="0.35">
      <c r="A422" s="19" t="str">
        <f>B3&amp;C409&amp;D422</f>
        <v>DISTRIBUCION VOLUMEN X CRITERIO (Consumiciones)Pates/Foie-gras Ing30-100MIL</v>
      </c>
      <c r="B422" s="19">
        <v>0</v>
      </c>
      <c r="C422" s="19">
        <v>0</v>
      </c>
      <c r="D422" s="20" t="s">
        <v>13</v>
      </c>
      <c r="E422" s="20">
        <v>19.921740680973997</v>
      </c>
      <c r="F422" s="20">
        <v>17.09681554061752</v>
      </c>
      <c r="G422" s="20">
        <v>12.453799553191061</v>
      </c>
      <c r="H422" s="20">
        <v>32.608164830185679</v>
      </c>
      <c r="I422" s="20">
        <v>22.941892793629609</v>
      </c>
      <c r="J422" s="20">
        <v>18.212161075251874</v>
      </c>
      <c r="K422" s="20">
        <v>15.902018630260445</v>
      </c>
      <c r="L422" s="20">
        <v>19.373868267541315</v>
      </c>
      <c r="M422" s="55">
        <v>41.754360615130558</v>
      </c>
    </row>
    <row r="423" spans="1:13" x14ac:dyDescent="0.35">
      <c r="A423" s="19" t="str">
        <f>B3&amp;C409&amp;D423</f>
        <v>DISTRIBUCION VOLUMEN X CRITERIO (Consumiciones)Pates/Foie-gras Ing100-200MIL</v>
      </c>
      <c r="B423" s="19">
        <v>0</v>
      </c>
      <c r="C423" s="19">
        <v>0</v>
      </c>
      <c r="D423" s="20" t="s">
        <v>14</v>
      </c>
      <c r="E423" s="20">
        <v>3.5398462786943545</v>
      </c>
      <c r="F423" s="20">
        <v>21.46740434029131</v>
      </c>
      <c r="G423" s="20">
        <v>24.83857853036087</v>
      </c>
      <c r="H423" s="20">
        <v>25.333031264159494</v>
      </c>
      <c r="I423" s="20">
        <v>11.629022048370926</v>
      </c>
      <c r="J423" s="20">
        <v>40.664676341637247</v>
      </c>
      <c r="K423" s="20">
        <v>17.918691516401811</v>
      </c>
      <c r="L423" s="20">
        <v>11.65240735747248</v>
      </c>
      <c r="M423" s="55">
        <v>14.556897283288034</v>
      </c>
    </row>
    <row r="424" spans="1:13" x14ac:dyDescent="0.35">
      <c r="A424" s="19" t="str">
        <f>B3&amp;C409&amp;D424</f>
        <v>DISTRIBUCION VOLUMEN X CRITERIO (Consumiciones)Pates/Foie-gras Ing200-500MIL</v>
      </c>
      <c r="B424" s="19">
        <v>0</v>
      </c>
      <c r="C424" s="19">
        <v>0</v>
      </c>
      <c r="D424" s="20" t="s">
        <v>15</v>
      </c>
      <c r="E424" s="20">
        <v>3.7107575506098405</v>
      </c>
      <c r="F424" s="20">
        <v>20.670877232959349</v>
      </c>
      <c r="G424" s="20">
        <v>15.325284958103277</v>
      </c>
      <c r="H424" s="20">
        <v>8.4366506171671567</v>
      </c>
      <c r="I424" s="20">
        <v>6.6689861888958797</v>
      </c>
      <c r="J424" s="20">
        <v>4.5058482210744817</v>
      </c>
      <c r="K424" s="20">
        <v>18.481105705253224</v>
      </c>
      <c r="L424" s="20">
        <v>5.0745707933138666</v>
      </c>
      <c r="M424" s="55">
        <v>8.2818163400266798</v>
      </c>
    </row>
    <row r="425" spans="1:13" x14ac:dyDescent="0.35">
      <c r="A425" s="19" t="str">
        <f>B3&amp;C409&amp;D425</f>
        <v>DISTRIBUCION VOLUMEN X CRITERIO (Consumiciones)Pates/Foie-gras Ing&gt;500MIL</v>
      </c>
      <c r="B425" s="19">
        <v>0</v>
      </c>
      <c r="C425" s="19">
        <v>0</v>
      </c>
      <c r="D425" s="20" t="s">
        <v>16</v>
      </c>
      <c r="E425" s="20">
        <v>47.560977184239626</v>
      </c>
      <c r="F425" s="20">
        <v>6.1626050143017332</v>
      </c>
      <c r="G425" s="20">
        <v>8.0089898495206544</v>
      </c>
      <c r="H425" s="20">
        <v>14.979401205953085</v>
      </c>
      <c r="I425" s="20">
        <v>8.2792277260788172</v>
      </c>
      <c r="J425" s="20">
        <v>11.780134736271247</v>
      </c>
      <c r="K425" s="20">
        <v>8.2764826406246694</v>
      </c>
      <c r="L425" s="20">
        <v>26.278863675838238</v>
      </c>
      <c r="M425" s="55">
        <v>9.4727965657886184</v>
      </c>
    </row>
    <row r="426" spans="1:13" x14ac:dyDescent="0.35">
      <c r="A426" s="19" t="str">
        <f>B3&amp;C409&amp;D426</f>
        <v>DISTRIBUCION VOLUMEN X CRITERIO (Consumiciones)Pates/Foie-gras IngDE 15 A 19 AÑOS</v>
      </c>
      <c r="B426" s="19">
        <v>0</v>
      </c>
      <c r="C426" s="19">
        <v>0</v>
      </c>
      <c r="D426" s="21" t="s">
        <v>39</v>
      </c>
      <c r="E426" s="21" t="s">
        <v>278</v>
      </c>
      <c r="F426" s="20" t="s">
        <v>278</v>
      </c>
      <c r="G426" s="20" t="s">
        <v>278</v>
      </c>
      <c r="H426" s="20" t="s">
        <v>278</v>
      </c>
      <c r="I426" s="20" t="s">
        <v>278</v>
      </c>
      <c r="J426" s="21" t="s">
        <v>278</v>
      </c>
      <c r="K426" s="21" t="s">
        <v>278</v>
      </c>
      <c r="L426" s="21" t="s">
        <v>278</v>
      </c>
      <c r="M426" s="55" t="s">
        <v>278</v>
      </c>
    </row>
    <row r="427" spans="1:13" x14ac:dyDescent="0.35">
      <c r="A427" s="19" t="str">
        <f>B3&amp;C409&amp;D427</f>
        <v>DISTRIBUCION VOLUMEN X CRITERIO (Consumiciones)Pates/Foie-gras IngDE 20 A 24 AÑOS</v>
      </c>
      <c r="B427" s="19">
        <v>0</v>
      </c>
      <c r="C427" s="19">
        <v>0</v>
      </c>
      <c r="D427" s="20" t="s">
        <v>40</v>
      </c>
      <c r="E427" s="20">
        <v>4.9202867853873666</v>
      </c>
      <c r="F427" s="20">
        <v>0.81808014967348885</v>
      </c>
      <c r="G427" s="20">
        <v>1.2327673306184881</v>
      </c>
      <c r="H427" s="20">
        <v>6.5945040007568343</v>
      </c>
      <c r="I427" s="20">
        <v>4.9389100065585758</v>
      </c>
      <c r="J427" s="20" t="s">
        <v>278</v>
      </c>
      <c r="K427" s="20">
        <v>3.3589669569870519</v>
      </c>
      <c r="L427" s="20" t="s">
        <v>278</v>
      </c>
      <c r="M427" s="55" t="s">
        <v>278</v>
      </c>
    </row>
    <row r="428" spans="1:13" x14ac:dyDescent="0.35">
      <c r="A428" s="19" t="str">
        <f>B3&amp;C409&amp;D428</f>
        <v>DISTRIBUCION VOLUMEN X CRITERIO (Consumiciones)Pates/Foie-gras IngDE 25 A 34 AÑOS</v>
      </c>
      <c r="B428" s="19">
        <v>0</v>
      </c>
      <c r="C428" s="19">
        <v>0</v>
      </c>
      <c r="D428" s="20" t="s">
        <v>41</v>
      </c>
      <c r="E428" s="20">
        <v>5.595717757480462</v>
      </c>
      <c r="F428" s="20">
        <v>5.9263783033406696</v>
      </c>
      <c r="G428" s="20">
        <v>3.8222713458609796</v>
      </c>
      <c r="H428" s="20">
        <v>12.957293725757705</v>
      </c>
      <c r="I428" s="20">
        <v>6.8245063449303087</v>
      </c>
      <c r="J428" s="20">
        <v>10.079771787463335</v>
      </c>
      <c r="K428" s="20">
        <v>5.5710547994395432</v>
      </c>
      <c r="L428" s="20">
        <v>3.832074893220113</v>
      </c>
      <c r="M428" s="55">
        <v>1.8518977228854407</v>
      </c>
    </row>
    <row r="429" spans="1:13" x14ac:dyDescent="0.35">
      <c r="A429" s="19" t="str">
        <f>B3&amp;C409&amp;D429</f>
        <v>DISTRIBUCION VOLUMEN X CRITERIO (Consumiciones)Pates/Foie-gras IngDE 35 A 49 AÑOS</v>
      </c>
      <c r="B429" s="19">
        <v>0</v>
      </c>
      <c r="C429" s="19">
        <v>0</v>
      </c>
      <c r="D429" s="20" t="s">
        <v>42</v>
      </c>
      <c r="E429" s="20">
        <v>57.289138159099942</v>
      </c>
      <c r="F429" s="20">
        <v>40.757497166637677</v>
      </c>
      <c r="G429" s="20">
        <v>16.468055844408514</v>
      </c>
      <c r="H429" s="20">
        <v>31.774204952274733</v>
      </c>
      <c r="I429" s="20">
        <v>50.774102449656745</v>
      </c>
      <c r="J429" s="20">
        <v>28.787584255973265</v>
      </c>
      <c r="K429" s="20">
        <v>31.937244326782938</v>
      </c>
      <c r="L429" s="20">
        <v>35.05888847199445</v>
      </c>
      <c r="M429" s="55">
        <v>53.514386302909365</v>
      </c>
    </row>
    <row r="430" spans="1:13" x14ac:dyDescent="0.35">
      <c r="A430" s="19" t="str">
        <f>B3&amp;C409&amp;D430</f>
        <v>DISTRIBUCION VOLUMEN X CRITERIO (Consumiciones)Pates/Foie-gras IngDE 50 A 59 AÑOS</v>
      </c>
      <c r="B430" s="19">
        <v>0</v>
      </c>
      <c r="C430" s="19">
        <v>0</v>
      </c>
      <c r="D430" s="20" t="s">
        <v>43</v>
      </c>
      <c r="E430" s="20">
        <v>7.1782963729214204</v>
      </c>
      <c r="F430" s="20">
        <v>33.119914189598411</v>
      </c>
      <c r="G430" s="20">
        <v>35.418551292458595</v>
      </c>
      <c r="H430" s="20">
        <v>24.124548763425064</v>
      </c>
      <c r="I430" s="20">
        <v>22.263337305726786</v>
      </c>
      <c r="J430" s="20">
        <v>23.890560216340209</v>
      </c>
      <c r="K430" s="20">
        <v>25.648594985460509</v>
      </c>
      <c r="L430" s="20">
        <v>31.809706773937553</v>
      </c>
      <c r="M430" s="55">
        <v>23.526373933020643</v>
      </c>
    </row>
    <row r="431" spans="1:13" x14ac:dyDescent="0.35">
      <c r="A431" s="19" t="str">
        <f>B3&amp;C409&amp;D431</f>
        <v>DISTRIBUCION VOLUMEN X CRITERIO (Consumiciones)Pates/Foie-gras IngDE 60 A 75 AÑOS</v>
      </c>
      <c r="B431" s="19">
        <v>0</v>
      </c>
      <c r="C431" s="19">
        <v>0</v>
      </c>
      <c r="D431" s="21" t="s">
        <v>44</v>
      </c>
      <c r="E431" s="21">
        <v>25.016558056051945</v>
      </c>
      <c r="F431" s="20">
        <v>19.378114449847988</v>
      </c>
      <c r="G431" s="20">
        <v>43.058333389240353</v>
      </c>
      <c r="H431" s="20">
        <v>24.549470466099375</v>
      </c>
      <c r="I431" s="20">
        <v>15.199166749733498</v>
      </c>
      <c r="J431" s="20">
        <v>37.242037936486703</v>
      </c>
      <c r="K431" s="20">
        <v>33.484168503171929</v>
      </c>
      <c r="L431" s="20">
        <v>29.299335858370192</v>
      </c>
      <c r="M431" s="55">
        <v>21.107334396012273</v>
      </c>
    </row>
    <row r="432" spans="1:13" x14ac:dyDescent="0.35">
      <c r="A432" s="19" t="str">
        <f>B3&amp;C409&amp;D432</f>
        <v>DISTRIBUCION VOLUMEN X CRITERIO (Consumiciones)Pates/Foie-gras IngALTA Y MEDIA ALTA</v>
      </c>
      <c r="B432" s="19">
        <v>0</v>
      </c>
      <c r="C432" s="19">
        <v>0</v>
      </c>
      <c r="D432" s="20" t="s">
        <v>17</v>
      </c>
      <c r="E432" s="20">
        <v>5.0156040939748774</v>
      </c>
      <c r="F432" s="20">
        <v>57.045162895846204</v>
      </c>
      <c r="G432" s="20">
        <v>29.55414371683316</v>
      </c>
      <c r="H432" s="20">
        <v>30.600686128552013</v>
      </c>
      <c r="I432" s="20">
        <v>15.890325116171875</v>
      </c>
      <c r="J432" s="20">
        <v>49.218212664916358</v>
      </c>
      <c r="K432" s="20">
        <v>24.620790413090472</v>
      </c>
      <c r="L432" s="20">
        <v>31.469167457539942</v>
      </c>
      <c r="M432" s="55">
        <v>38.307603506075999</v>
      </c>
    </row>
    <row r="433" spans="1:13" x14ac:dyDescent="0.35">
      <c r="A433" s="19" t="str">
        <f>B3&amp;C409&amp;D433</f>
        <v>DISTRIBUCION VOLUMEN X CRITERIO (Consumiciones)Pates/Foie-gras IngMEDIA</v>
      </c>
      <c r="B433" s="19">
        <v>0</v>
      </c>
      <c r="C433" s="19">
        <v>0</v>
      </c>
      <c r="D433" s="20" t="s">
        <v>18</v>
      </c>
      <c r="E433" s="20">
        <v>34.373319359103895</v>
      </c>
      <c r="F433" s="20">
        <v>26.537061578407677</v>
      </c>
      <c r="G433" s="20">
        <v>38.374507738650323</v>
      </c>
      <c r="H433" s="20">
        <v>23.388967172383577</v>
      </c>
      <c r="I433" s="20">
        <v>43.880829466228413</v>
      </c>
      <c r="J433" s="20">
        <v>25.994426601344433</v>
      </c>
      <c r="K433" s="20">
        <v>15.870510536728933</v>
      </c>
      <c r="L433" s="20">
        <v>46.603639104613102</v>
      </c>
      <c r="M433" s="55">
        <v>11.02463656762346</v>
      </c>
    </row>
    <row r="434" spans="1:13" x14ac:dyDescent="0.35">
      <c r="A434" s="19" t="str">
        <f>B3&amp;C409&amp;D434</f>
        <v>DISTRIBUCION VOLUMEN X CRITERIO (Consumiciones)Pates/Foie-gras IngMEDIA BAJA</v>
      </c>
      <c r="B434" s="19">
        <v>0</v>
      </c>
      <c r="C434" s="19">
        <v>0</v>
      </c>
      <c r="D434" s="20" t="s">
        <v>19</v>
      </c>
      <c r="E434" s="20">
        <v>20.330122521724874</v>
      </c>
      <c r="F434" s="20">
        <v>10.104624527023381</v>
      </c>
      <c r="G434" s="20">
        <v>24.614925833741459</v>
      </c>
      <c r="H434" s="20">
        <v>36.044284668661653</v>
      </c>
      <c r="I434" s="20">
        <v>25.113771930437188</v>
      </c>
      <c r="J434" s="20">
        <v>20.188977055992321</v>
      </c>
      <c r="K434" s="20">
        <v>8.3521795151626108</v>
      </c>
      <c r="L434" s="20">
        <v>8.5663882536846376</v>
      </c>
      <c r="M434" s="55">
        <v>19.540119952752836</v>
      </c>
    </row>
    <row r="435" spans="1:13" x14ac:dyDescent="0.35">
      <c r="A435" s="19" t="str">
        <f>B3&amp;C409&amp;D435</f>
        <v>DISTRIBUCION VOLUMEN X CRITERIO (Consumiciones)Pates/Foie-gras IngBAJA</v>
      </c>
      <c r="B435" s="19">
        <v>0</v>
      </c>
      <c r="C435" s="19">
        <v>0</v>
      </c>
      <c r="D435" s="20" t="s">
        <v>20</v>
      </c>
      <c r="E435" s="20">
        <v>40.280955459725803</v>
      </c>
      <c r="F435" s="20">
        <v>6.3131345082542296</v>
      </c>
      <c r="G435" s="20">
        <v>7.4564025842462955</v>
      </c>
      <c r="H435" s="20">
        <v>9.96608194705159</v>
      </c>
      <c r="I435" s="20">
        <v>15.115105232448508</v>
      </c>
      <c r="J435" s="20">
        <v>4.5983406222345984</v>
      </c>
      <c r="K435" s="20">
        <v>51.156547698677016</v>
      </c>
      <c r="L435" s="20">
        <v>13.360800386144476</v>
      </c>
      <c r="M435" s="55">
        <v>31.127632328375434</v>
      </c>
    </row>
    <row r="436" spans="1:13" x14ac:dyDescent="0.35">
      <c r="A436" s="19" t="str">
        <f>B3&amp;C409&amp;D436</f>
        <v>DISTRIBUCION VOLUMEN X CRITERIO (Consumiciones)Pates/Foie-gras IngHOMBRE</v>
      </c>
      <c r="B436" s="19">
        <v>0</v>
      </c>
      <c r="C436" s="19">
        <v>0</v>
      </c>
      <c r="D436" s="20" t="s">
        <v>21</v>
      </c>
      <c r="E436" s="20">
        <v>41.757373158548347</v>
      </c>
      <c r="F436" s="20">
        <v>51.974388803271708</v>
      </c>
      <c r="G436" s="20">
        <v>43.2543121087906</v>
      </c>
      <c r="H436" s="20">
        <v>36.718174439968735</v>
      </c>
      <c r="I436" s="20">
        <v>47.071230707596079</v>
      </c>
      <c r="J436" s="20">
        <v>51.782672263272559</v>
      </c>
      <c r="K436" s="20">
        <v>37.449245565983937</v>
      </c>
      <c r="L436" s="20">
        <v>46.823964083957634</v>
      </c>
      <c r="M436" s="55">
        <v>67.924190471821802</v>
      </c>
    </row>
    <row r="437" spans="1:13" x14ac:dyDescent="0.35">
      <c r="A437" s="19" t="str">
        <f>B3&amp;C409&amp;D437</f>
        <v>DISTRIBUCION VOLUMEN X CRITERIO (Consumiciones)Pates/Foie-gras IngMUJER</v>
      </c>
      <c r="B437" s="19">
        <v>0</v>
      </c>
      <c r="C437" s="19">
        <v>0</v>
      </c>
      <c r="D437" s="20" t="s">
        <v>22</v>
      </c>
      <c r="E437" s="20">
        <v>58.242626841451653</v>
      </c>
      <c r="F437" s="20">
        <v>48.025588709725781</v>
      </c>
      <c r="G437" s="20">
        <v>56.745661055837701</v>
      </c>
      <c r="H437" s="20">
        <v>63.281855435004509</v>
      </c>
      <c r="I437" s="20">
        <v>52.928794688632706</v>
      </c>
      <c r="J437" s="20">
        <v>48.217281932990964</v>
      </c>
      <c r="K437" s="20">
        <v>62.550782597675095</v>
      </c>
      <c r="L437" s="20">
        <v>53.176035916042366</v>
      </c>
      <c r="M437" s="55">
        <v>32.075801883005923</v>
      </c>
    </row>
    <row r="438" spans="1:13" x14ac:dyDescent="0.35">
      <c r="A438" s="19" t="str">
        <f>B3&amp;C438&amp;D438</f>
        <v>DISTRIBUCION VOLUMEN X CRITERIO (Consumiciones)Rto carn.transf.IngT.ESPAÑA</v>
      </c>
      <c r="B438" s="19">
        <v>0</v>
      </c>
      <c r="C438" s="19" t="s">
        <v>180</v>
      </c>
      <c r="D438" s="20" t="s">
        <v>36</v>
      </c>
      <c r="E438" s="20">
        <v>100</v>
      </c>
      <c r="F438" s="20">
        <v>100</v>
      </c>
      <c r="G438" s="20">
        <v>100</v>
      </c>
      <c r="H438" s="20">
        <v>100</v>
      </c>
      <c r="I438" s="20">
        <v>100</v>
      </c>
      <c r="J438" s="20">
        <v>100</v>
      </c>
      <c r="K438" s="20">
        <v>100</v>
      </c>
      <c r="L438" s="20">
        <v>100</v>
      </c>
      <c r="M438" s="55">
        <v>100</v>
      </c>
    </row>
    <row r="439" spans="1:13" x14ac:dyDescent="0.35">
      <c r="A439" s="19" t="str">
        <f>B3&amp;C438&amp;D439</f>
        <v>DISTRIBUCION VOLUMEN X CRITERIO (Consumiciones)Rto carn.transf.IngBCN AM</v>
      </c>
      <c r="B439" s="19">
        <v>0</v>
      </c>
      <c r="C439" s="19">
        <v>0</v>
      </c>
      <c r="D439" s="20" t="s">
        <v>1</v>
      </c>
      <c r="E439" s="21">
        <v>10.414671653220283</v>
      </c>
      <c r="F439" s="21">
        <v>9.6678031468603187</v>
      </c>
      <c r="G439" s="21">
        <v>8.5344261812239921</v>
      </c>
      <c r="H439" s="21">
        <v>9.2268665369934855</v>
      </c>
      <c r="I439" s="21">
        <v>9.2743307866622686</v>
      </c>
      <c r="J439" s="21">
        <v>7.4416843874869052</v>
      </c>
      <c r="K439" s="21">
        <v>7.960593295139609</v>
      </c>
      <c r="L439" s="21">
        <v>6.6442083932185332</v>
      </c>
      <c r="M439" s="55">
        <v>8.3289384207963977</v>
      </c>
    </row>
    <row r="440" spans="1:13" x14ac:dyDescent="0.35">
      <c r="A440" s="19" t="str">
        <f>B3&amp;C438&amp;D440</f>
        <v>DISTRIBUCION VOLUMEN X CRITERIO (Consumiciones)Rto carn.transf.IngREST.CAT ARAGON</v>
      </c>
      <c r="B440" s="19">
        <v>0</v>
      </c>
      <c r="C440" s="19">
        <v>0</v>
      </c>
      <c r="D440" s="20" t="s">
        <v>2</v>
      </c>
      <c r="E440" s="20">
        <v>13.429301206835643</v>
      </c>
      <c r="F440" s="20">
        <v>11.902886331466551</v>
      </c>
      <c r="G440" s="20">
        <v>12.031699503966919</v>
      </c>
      <c r="H440" s="20">
        <v>11.828716607708129</v>
      </c>
      <c r="I440" s="21">
        <v>11.849745298237487</v>
      </c>
      <c r="J440" s="21">
        <v>12.334639655745622</v>
      </c>
      <c r="K440" s="20">
        <v>9.8224352206836549</v>
      </c>
      <c r="L440" s="20">
        <v>11.617056906600572</v>
      </c>
      <c r="M440" s="55">
        <v>10.669618409883096</v>
      </c>
    </row>
    <row r="441" spans="1:13" x14ac:dyDescent="0.35">
      <c r="A441" s="19" t="str">
        <f>B3&amp;C438&amp;D441</f>
        <v>DISTRIBUCION VOLUMEN X CRITERIO (Consumiciones)Rto carn.transf.IngLEVANTE</v>
      </c>
      <c r="B441" s="19">
        <v>0</v>
      </c>
      <c r="C441" s="19">
        <v>0</v>
      </c>
      <c r="D441" s="20" t="s">
        <v>3</v>
      </c>
      <c r="E441" s="20">
        <v>15.473673150344641</v>
      </c>
      <c r="F441" s="20">
        <v>16.432896383367183</v>
      </c>
      <c r="G441" s="20">
        <v>18.185659925047588</v>
      </c>
      <c r="H441" s="20">
        <v>16.217965737840874</v>
      </c>
      <c r="I441" s="20">
        <v>17.274867887366469</v>
      </c>
      <c r="J441" s="20">
        <v>16.279615724797228</v>
      </c>
      <c r="K441" s="20">
        <v>18.182283556841689</v>
      </c>
      <c r="L441" s="20">
        <v>17.947702678024939</v>
      </c>
      <c r="M441" s="55">
        <v>18.795961817329797</v>
      </c>
    </row>
    <row r="442" spans="1:13" x14ac:dyDescent="0.35">
      <c r="A442" s="19" t="str">
        <f>B3&amp;C438&amp;D442</f>
        <v>DISTRIBUCION VOLUMEN X CRITERIO (Consumiciones)Rto carn.transf.IngANDALUCIA</v>
      </c>
      <c r="B442" s="19">
        <v>0</v>
      </c>
      <c r="C442" s="19">
        <v>0</v>
      </c>
      <c r="D442" s="20" t="s">
        <v>4</v>
      </c>
      <c r="E442" s="20">
        <v>21.274861607299563</v>
      </c>
      <c r="F442" s="20">
        <v>20.15145957699961</v>
      </c>
      <c r="G442" s="20">
        <v>20.554809617078508</v>
      </c>
      <c r="H442" s="20">
        <v>20.747748691517469</v>
      </c>
      <c r="I442" s="20">
        <v>22.017458787969776</v>
      </c>
      <c r="J442" s="20">
        <v>20.650636381314413</v>
      </c>
      <c r="K442" s="20">
        <v>21.810136464860648</v>
      </c>
      <c r="L442" s="20">
        <v>19.887342092791521</v>
      </c>
      <c r="M442" s="55">
        <v>17.974056378020503</v>
      </c>
    </row>
    <row r="443" spans="1:13" x14ac:dyDescent="0.35">
      <c r="A443" s="19" t="str">
        <f>B3&amp;C438&amp;D443</f>
        <v>DISTRIBUCION VOLUMEN X CRITERIO (Consumiciones)Rto carn.transf.IngMDD AM</v>
      </c>
      <c r="B443" s="19">
        <v>0</v>
      </c>
      <c r="C443" s="19">
        <v>0</v>
      </c>
      <c r="D443" s="20" t="s">
        <v>5</v>
      </c>
      <c r="E443" s="20">
        <v>18.011066688398035</v>
      </c>
      <c r="F443" s="20">
        <v>15.744509405707015</v>
      </c>
      <c r="G443" s="20">
        <v>20.372582929896936</v>
      </c>
      <c r="H443" s="20">
        <v>19.039441714119938</v>
      </c>
      <c r="I443" s="20">
        <v>16.305674553154255</v>
      </c>
      <c r="J443" s="20">
        <v>18.158955757541541</v>
      </c>
      <c r="K443" s="20">
        <v>19.021579064200946</v>
      </c>
      <c r="L443" s="20">
        <v>16.736584550548269</v>
      </c>
      <c r="M443" s="55">
        <v>19.023647877972426</v>
      </c>
    </row>
    <row r="444" spans="1:13" x14ac:dyDescent="0.35">
      <c r="A444" s="19" t="str">
        <f>B3&amp;C438&amp;D444</f>
        <v>DISTRIBUCION VOLUMEN X CRITERIO (Consumiciones)Rto carn.transf.IngRTO CENTRO</v>
      </c>
      <c r="B444" s="19">
        <v>0</v>
      </c>
      <c r="C444" s="19">
        <v>0</v>
      </c>
      <c r="D444" s="20" t="s">
        <v>6</v>
      </c>
      <c r="E444" s="20">
        <v>8.3629139592574635</v>
      </c>
      <c r="F444" s="20">
        <v>10.141251769339652</v>
      </c>
      <c r="G444" s="20">
        <v>9.4247757862607742</v>
      </c>
      <c r="H444" s="20">
        <v>10.569566562228292</v>
      </c>
      <c r="I444" s="20">
        <v>9.504186183266329</v>
      </c>
      <c r="J444" s="20">
        <v>9.8189731960832276</v>
      </c>
      <c r="K444" s="20">
        <v>9.0266098099427197</v>
      </c>
      <c r="L444" s="20">
        <v>13.074619259496089</v>
      </c>
      <c r="M444" s="55">
        <v>12.307788143872413</v>
      </c>
    </row>
    <row r="445" spans="1:13" x14ac:dyDescent="0.35">
      <c r="A445" s="19" t="str">
        <f>B3&amp;C438&amp;D445</f>
        <v>DISTRIBUCION VOLUMEN X CRITERIO (Consumiciones)Rto carn.transf.IngNORTE-CENTRO</v>
      </c>
      <c r="B445" s="19">
        <v>0</v>
      </c>
      <c r="C445" s="19">
        <v>0</v>
      </c>
      <c r="D445" s="20" t="s">
        <v>7</v>
      </c>
      <c r="E445" s="20">
        <v>8.4327659735911862</v>
      </c>
      <c r="F445" s="20">
        <v>9.646821342851867</v>
      </c>
      <c r="G445" s="20">
        <v>6.2355750545367457</v>
      </c>
      <c r="H445" s="20">
        <v>6.6298530479689006</v>
      </c>
      <c r="I445" s="21">
        <v>6.6720030175785592</v>
      </c>
      <c r="J445" s="21">
        <v>7.8529971709416166</v>
      </c>
      <c r="K445" s="20">
        <v>8.0099779326676632</v>
      </c>
      <c r="L445" s="20">
        <v>7.1150975156098086</v>
      </c>
      <c r="M445" s="55">
        <v>4.6844410111865704</v>
      </c>
    </row>
    <row r="446" spans="1:13" x14ac:dyDescent="0.35">
      <c r="A446" s="19" t="str">
        <f>B3&amp;C438&amp;D446</f>
        <v>DISTRIBUCION VOLUMEN X CRITERIO (Consumiciones)Rto carn.transf.IngNOROESTE</v>
      </c>
      <c r="B446" s="19">
        <v>0</v>
      </c>
      <c r="C446" s="19">
        <v>0</v>
      </c>
      <c r="D446" s="20" t="s">
        <v>8</v>
      </c>
      <c r="E446" s="20">
        <v>4.6007469429623633</v>
      </c>
      <c r="F446" s="20">
        <v>6.312365478901266</v>
      </c>
      <c r="G446" s="20">
        <v>4.6604784720448089</v>
      </c>
      <c r="H446" s="20">
        <v>5.7398335495212356</v>
      </c>
      <c r="I446" s="20">
        <v>7.1017293270292452</v>
      </c>
      <c r="J446" s="20">
        <v>7.4624938055539864</v>
      </c>
      <c r="K446" s="20">
        <v>6.166383507877141</v>
      </c>
      <c r="L446" s="20">
        <v>6.9773932239619656</v>
      </c>
      <c r="M446" s="55">
        <v>8.215540344168426</v>
      </c>
    </row>
    <row r="447" spans="1:13" x14ac:dyDescent="0.35">
      <c r="A447" s="19" t="str">
        <f>B3&amp;C438&amp;D447</f>
        <v>DISTRIBUCION VOLUMEN X CRITERIO (Consumiciones)Rto carn.transf.Ing&lt;2MIL</v>
      </c>
      <c r="B447" s="19">
        <v>0</v>
      </c>
      <c r="C447" s="19">
        <v>0</v>
      </c>
      <c r="D447" s="21" t="s">
        <v>9</v>
      </c>
      <c r="E447" s="21">
        <v>3.3420313969445523</v>
      </c>
      <c r="F447" s="21">
        <v>3.4083352821712105</v>
      </c>
      <c r="G447" s="21">
        <v>3.3630993733049639</v>
      </c>
      <c r="H447" s="21">
        <v>2.8813609059846415</v>
      </c>
      <c r="I447" s="21">
        <v>2.8442247846502733</v>
      </c>
      <c r="J447" s="21">
        <v>4.1014571846164456</v>
      </c>
      <c r="K447" s="21">
        <v>4.3249078959178542</v>
      </c>
      <c r="L447" s="21">
        <v>4.2685477405409875</v>
      </c>
      <c r="M447" s="55">
        <v>2.5543673724355744</v>
      </c>
    </row>
    <row r="448" spans="1:13" x14ac:dyDescent="0.35">
      <c r="A448" s="19" t="str">
        <f>B3&amp;C438&amp;D448</f>
        <v>DISTRIBUCION VOLUMEN X CRITERIO (Consumiciones)Rto carn.transf.Ing2-5MIL</v>
      </c>
      <c r="B448" s="19">
        <v>0</v>
      </c>
      <c r="C448" s="19">
        <v>0</v>
      </c>
      <c r="D448" s="21" t="s">
        <v>10</v>
      </c>
      <c r="E448" s="21">
        <v>7.4223281790668061</v>
      </c>
      <c r="F448" s="21">
        <v>10.559812911563789</v>
      </c>
      <c r="G448" s="21">
        <v>6.9869570683059807</v>
      </c>
      <c r="H448" s="20">
        <v>8.1931467266548079</v>
      </c>
      <c r="I448" s="21">
        <v>8.9936556408881891</v>
      </c>
      <c r="J448" s="21">
        <v>7.2755250381076042</v>
      </c>
      <c r="K448" s="21">
        <v>8.5074857450726125</v>
      </c>
      <c r="L448" s="21">
        <v>6.3760743962168451</v>
      </c>
      <c r="M448" s="55">
        <v>6.2941662663892188</v>
      </c>
    </row>
    <row r="449" spans="1:13" x14ac:dyDescent="0.35">
      <c r="A449" s="19" t="str">
        <f>B3&amp;C438&amp;D449</f>
        <v>DISTRIBUCION VOLUMEN X CRITERIO (Consumiciones)Rto carn.transf.Ing5-10MIL</v>
      </c>
      <c r="B449" s="19">
        <v>0</v>
      </c>
      <c r="C449" s="19">
        <v>0</v>
      </c>
      <c r="D449" s="20" t="s">
        <v>11</v>
      </c>
      <c r="E449" s="21">
        <v>6.9948434484469537</v>
      </c>
      <c r="F449" s="20">
        <v>6.1326104170513052</v>
      </c>
      <c r="G449" s="21">
        <v>6.0395479719544198</v>
      </c>
      <c r="H449" s="20">
        <v>6.0337861609462919</v>
      </c>
      <c r="I449" s="21">
        <v>5.4887054978900656</v>
      </c>
      <c r="J449" s="21">
        <v>7.6488141164367667</v>
      </c>
      <c r="K449" s="21">
        <v>7.634102143306583</v>
      </c>
      <c r="L449" s="21">
        <v>8.7537633393885592</v>
      </c>
      <c r="M449" s="55">
        <v>6.9243498412600566</v>
      </c>
    </row>
    <row r="450" spans="1:13" x14ac:dyDescent="0.35">
      <c r="A450" s="19" t="str">
        <f>B3&amp;C438&amp;D450</f>
        <v>DISTRIBUCION VOLUMEN X CRITERIO (Consumiciones)Rto carn.transf.Ing10-30MIL</v>
      </c>
      <c r="B450" s="19">
        <v>0</v>
      </c>
      <c r="C450" s="19">
        <v>0</v>
      </c>
      <c r="D450" s="20" t="s">
        <v>12</v>
      </c>
      <c r="E450" s="20">
        <v>15.790554820079738</v>
      </c>
      <c r="F450" s="20">
        <v>17.800168215479925</v>
      </c>
      <c r="G450" s="20">
        <v>19.239482107401056</v>
      </c>
      <c r="H450" s="20">
        <v>17.025253041258321</v>
      </c>
      <c r="I450" s="20">
        <v>19.422522131751236</v>
      </c>
      <c r="J450" s="20">
        <v>16.083196898699637</v>
      </c>
      <c r="K450" s="20">
        <v>14.983828843998214</v>
      </c>
      <c r="L450" s="20">
        <v>16.796786430135963</v>
      </c>
      <c r="M450" s="55">
        <v>18.283613918238352</v>
      </c>
    </row>
    <row r="451" spans="1:13" x14ac:dyDescent="0.35">
      <c r="A451" s="19" t="str">
        <f>B3&amp;C438&amp;D451</f>
        <v>DISTRIBUCION VOLUMEN X CRITERIO (Consumiciones)Rto carn.transf.Ing30-100MIL</v>
      </c>
      <c r="B451" s="19">
        <v>0</v>
      </c>
      <c r="C451" s="19">
        <v>0</v>
      </c>
      <c r="D451" s="20" t="s">
        <v>13</v>
      </c>
      <c r="E451" s="20">
        <v>19.600391779254352</v>
      </c>
      <c r="F451" s="20">
        <v>23.050772355221859</v>
      </c>
      <c r="G451" s="20">
        <v>21.846745179092462</v>
      </c>
      <c r="H451" s="20">
        <v>24.013633485500989</v>
      </c>
      <c r="I451" s="20">
        <v>23.110634427593709</v>
      </c>
      <c r="J451" s="20">
        <v>20.689504569776123</v>
      </c>
      <c r="K451" s="20">
        <v>22.074597821548213</v>
      </c>
      <c r="L451" s="20">
        <v>20.502401549077991</v>
      </c>
      <c r="M451" s="55">
        <v>19.422999244012821</v>
      </c>
    </row>
    <row r="452" spans="1:13" x14ac:dyDescent="0.35">
      <c r="A452" s="19" t="str">
        <f>B3&amp;C438&amp;D452</f>
        <v>DISTRIBUCION VOLUMEN X CRITERIO (Consumiciones)Rto carn.transf.Ing100-200MIL</v>
      </c>
      <c r="B452" s="19">
        <v>0</v>
      </c>
      <c r="C452" s="19">
        <v>0</v>
      </c>
      <c r="D452" s="20" t="s">
        <v>14</v>
      </c>
      <c r="E452" s="20">
        <v>11.44270807540628</v>
      </c>
      <c r="F452" s="20">
        <v>10.743315486081196</v>
      </c>
      <c r="G452" s="20">
        <v>11.309387747784434</v>
      </c>
      <c r="H452" s="20">
        <v>10.966935496312797</v>
      </c>
      <c r="I452" s="20">
        <v>10.556399316802914</v>
      </c>
      <c r="J452" s="20">
        <v>11.057039086170233</v>
      </c>
      <c r="K452" s="20">
        <v>9.3137583033703812</v>
      </c>
      <c r="L452" s="20">
        <v>11.153093541500315</v>
      </c>
      <c r="M452" s="55">
        <v>11.099369880455052</v>
      </c>
    </row>
    <row r="453" spans="1:13" x14ac:dyDescent="0.35">
      <c r="A453" s="19" t="str">
        <f>B3&amp;C438&amp;D453</f>
        <v>DISTRIBUCION VOLUMEN X CRITERIO (Consumiciones)Rto carn.transf.Ing200-500MIL</v>
      </c>
      <c r="B453" s="19">
        <v>0</v>
      </c>
      <c r="C453" s="19">
        <v>0</v>
      </c>
      <c r="D453" s="20" t="s">
        <v>15</v>
      </c>
      <c r="E453" s="20">
        <v>14.749304653282804</v>
      </c>
      <c r="F453" s="20">
        <v>11.673005518288306</v>
      </c>
      <c r="G453" s="20">
        <v>10.122434222419431</v>
      </c>
      <c r="H453" s="20">
        <v>12.069693383592931</v>
      </c>
      <c r="I453" s="20">
        <v>13.328955570979845</v>
      </c>
      <c r="J453" s="20">
        <v>13.284593236605883</v>
      </c>
      <c r="K453" s="20">
        <v>14.615102613210142</v>
      </c>
      <c r="L453" s="20">
        <v>15.761237867074668</v>
      </c>
      <c r="M453" s="55">
        <v>16.270719377255833</v>
      </c>
    </row>
    <row r="454" spans="1:13" x14ac:dyDescent="0.35">
      <c r="A454" s="19" t="str">
        <f>B3&amp;C438&amp;D454</f>
        <v>DISTRIBUCION VOLUMEN X CRITERIO (Consumiciones)Rto carn.transf.Ing&gt;500MIL</v>
      </c>
      <c r="B454" s="19">
        <v>0</v>
      </c>
      <c r="C454" s="19">
        <v>0</v>
      </c>
      <c r="D454" s="20" t="s">
        <v>16</v>
      </c>
      <c r="E454" s="20">
        <v>20.657834101790982</v>
      </c>
      <c r="F454" s="20">
        <v>16.631973249635877</v>
      </c>
      <c r="G454" s="20">
        <v>21.092354866944422</v>
      </c>
      <c r="H454" s="20">
        <v>18.816190799749226</v>
      </c>
      <c r="I454" s="20">
        <v>16.254896391340345</v>
      </c>
      <c r="J454" s="20">
        <v>19.859880062979482</v>
      </c>
      <c r="K454" s="20">
        <v>18.546223520291594</v>
      </c>
      <c r="L454" s="20">
        <v>16.388102066442222</v>
      </c>
      <c r="M454" s="55">
        <v>19.150416270458916</v>
      </c>
    </row>
    <row r="455" spans="1:13" x14ac:dyDescent="0.35">
      <c r="A455" s="19" t="str">
        <f>B3&amp;C438&amp;D455</f>
        <v>DISTRIBUCION VOLUMEN X CRITERIO (Consumiciones)Rto carn.transf.IngDE 15 A 19 AÑOS</v>
      </c>
      <c r="B455" s="19">
        <v>0</v>
      </c>
      <c r="C455" s="19">
        <v>0</v>
      </c>
      <c r="D455" s="21" t="s">
        <v>39</v>
      </c>
      <c r="E455" s="21">
        <v>5.9822616706735365</v>
      </c>
      <c r="F455" s="21">
        <v>1.718176708310255</v>
      </c>
      <c r="G455" s="21">
        <v>3.6085067293468414</v>
      </c>
      <c r="H455" s="21">
        <v>4.2232582506980574</v>
      </c>
      <c r="I455" s="21">
        <v>7.3496991362722017</v>
      </c>
      <c r="J455" s="21">
        <v>4.697254684255757</v>
      </c>
      <c r="K455" s="21">
        <v>2.3003500976651052</v>
      </c>
      <c r="L455" s="21">
        <v>7.5884295960848922</v>
      </c>
      <c r="M455" s="55">
        <v>6.5622345878350528</v>
      </c>
    </row>
    <row r="456" spans="1:13" x14ac:dyDescent="0.35">
      <c r="A456" s="19" t="str">
        <f>B3&amp;C438&amp;D456</f>
        <v>DISTRIBUCION VOLUMEN X CRITERIO (Consumiciones)Rto carn.transf.IngDE 20 A 24 AÑOS</v>
      </c>
      <c r="B456" s="19">
        <v>0</v>
      </c>
      <c r="C456" s="19">
        <v>0</v>
      </c>
      <c r="D456" s="20" t="s">
        <v>40</v>
      </c>
      <c r="E456" s="20">
        <v>6.6340715813838438</v>
      </c>
      <c r="F456" s="20">
        <v>5.8257862022278291</v>
      </c>
      <c r="G456" s="20">
        <v>5.3301519430790245</v>
      </c>
      <c r="H456" s="20">
        <v>4.7077590184770806</v>
      </c>
      <c r="I456" s="21">
        <v>4.9752472056415735</v>
      </c>
      <c r="J456" s="21">
        <v>4.5190130287234105</v>
      </c>
      <c r="K456" s="21">
        <v>3.5137285527590136</v>
      </c>
      <c r="L456" s="20">
        <v>4.8872098380867444</v>
      </c>
      <c r="M456" s="55">
        <v>3.3106681880465469</v>
      </c>
    </row>
    <row r="457" spans="1:13" x14ac:dyDescent="0.35">
      <c r="A457" s="19" t="str">
        <f>B3&amp;C438&amp;D457</f>
        <v>DISTRIBUCION VOLUMEN X CRITERIO (Consumiciones)Rto carn.transf.IngDE 25 A 34 AÑOS</v>
      </c>
      <c r="B457" s="19">
        <v>0</v>
      </c>
      <c r="C457" s="19">
        <v>0</v>
      </c>
      <c r="D457" s="20" t="s">
        <v>41</v>
      </c>
      <c r="E457" s="20">
        <v>14.517343157992773</v>
      </c>
      <c r="F457" s="20">
        <v>13.016431780417257</v>
      </c>
      <c r="G457" s="20">
        <v>17.106386193799299</v>
      </c>
      <c r="H457" s="20">
        <v>17.371128509475138</v>
      </c>
      <c r="I457" s="20">
        <v>13.565805960882102</v>
      </c>
      <c r="J457" s="20">
        <v>16.135402748765813</v>
      </c>
      <c r="K457" s="20">
        <v>20.270565282276145</v>
      </c>
      <c r="L457" s="20">
        <v>15.782872195637164</v>
      </c>
      <c r="M457" s="55">
        <v>16.774558893528223</v>
      </c>
    </row>
    <row r="458" spans="1:13" x14ac:dyDescent="0.35">
      <c r="A458" s="19" t="str">
        <f>B3&amp;C438&amp;D458</f>
        <v>DISTRIBUCION VOLUMEN X CRITERIO (Consumiciones)Rto carn.transf.IngDE 35 A 49 AÑOS</v>
      </c>
      <c r="B458" s="19">
        <v>0</v>
      </c>
      <c r="C458" s="19">
        <v>0</v>
      </c>
      <c r="D458" s="20" t="s">
        <v>42</v>
      </c>
      <c r="E458" s="20">
        <v>31.736778898004431</v>
      </c>
      <c r="F458" s="20">
        <v>31.881970172523438</v>
      </c>
      <c r="G458" s="20">
        <v>31.48916852510995</v>
      </c>
      <c r="H458" s="20">
        <v>30.078704767091569</v>
      </c>
      <c r="I458" s="20">
        <v>30.057365599022194</v>
      </c>
      <c r="J458" s="20">
        <v>30.771890701744482</v>
      </c>
      <c r="K458" s="20">
        <v>34.06229217900961</v>
      </c>
      <c r="L458" s="20">
        <v>29.931942537467641</v>
      </c>
      <c r="M458" s="55">
        <v>32.473404249546526</v>
      </c>
    </row>
    <row r="459" spans="1:13" x14ac:dyDescent="0.35">
      <c r="A459" s="19" t="str">
        <f>B3&amp;C438&amp;D459</f>
        <v>DISTRIBUCION VOLUMEN X CRITERIO (Consumiciones)Rto carn.transf.IngDE 50 A 59 AÑOS</v>
      </c>
      <c r="B459" s="19">
        <v>0</v>
      </c>
      <c r="C459" s="19">
        <v>0</v>
      </c>
      <c r="D459" s="20" t="s">
        <v>43</v>
      </c>
      <c r="E459" s="20">
        <v>25.350096272412102</v>
      </c>
      <c r="F459" s="20">
        <v>28.158844646850067</v>
      </c>
      <c r="G459" s="20">
        <v>27.826567916791255</v>
      </c>
      <c r="H459" s="20">
        <v>25.126629864915557</v>
      </c>
      <c r="I459" s="20">
        <v>25.836009826260504</v>
      </c>
      <c r="J459" s="20">
        <v>24.99204131303437</v>
      </c>
      <c r="K459" s="20">
        <v>22.948143261130717</v>
      </c>
      <c r="L459" s="20">
        <v>25.839658554159229</v>
      </c>
      <c r="M459" s="55">
        <v>27.373030293098594</v>
      </c>
    </row>
    <row r="460" spans="1:13" x14ac:dyDescent="0.35">
      <c r="A460" s="19" t="str">
        <f>B3&amp;C438&amp;D460</f>
        <v>DISTRIBUCION VOLUMEN X CRITERIO (Consumiciones)Rto carn.transf.IngDE 60 A 75 AÑOS</v>
      </c>
      <c r="B460" s="19">
        <v>0</v>
      </c>
      <c r="C460" s="19">
        <v>0</v>
      </c>
      <c r="D460" s="20" t="s">
        <v>44</v>
      </c>
      <c r="E460" s="21">
        <v>15.779456692897565</v>
      </c>
      <c r="F460" s="21">
        <v>19.398773257841508</v>
      </c>
      <c r="G460" s="21">
        <v>14.639229363382594</v>
      </c>
      <c r="H460" s="20">
        <v>18.492518510470937</v>
      </c>
      <c r="I460" s="20">
        <v>18.215864994134105</v>
      </c>
      <c r="J460" s="20">
        <v>18.884395955261983</v>
      </c>
      <c r="K460" s="20">
        <v>16.90491259265789</v>
      </c>
      <c r="L460" s="20">
        <v>15.969888433627254</v>
      </c>
      <c r="M460" s="55">
        <v>13.506091850163038</v>
      </c>
    </row>
    <row r="461" spans="1:13" x14ac:dyDescent="0.35">
      <c r="A461" s="19" t="str">
        <f>B3&amp;C438&amp;D461</f>
        <v>DISTRIBUCION VOLUMEN X CRITERIO (Consumiciones)Rto carn.transf.IngALTA Y MEDIA ALTA</v>
      </c>
      <c r="B461" s="19">
        <v>0</v>
      </c>
      <c r="C461" s="19">
        <v>0</v>
      </c>
      <c r="D461" s="20" t="s">
        <v>17</v>
      </c>
      <c r="E461" s="20">
        <v>23.802256193706405</v>
      </c>
      <c r="F461" s="20">
        <v>23.988651609329803</v>
      </c>
      <c r="G461" s="20">
        <v>23.230018186385585</v>
      </c>
      <c r="H461" s="20">
        <v>28.673172334752735</v>
      </c>
      <c r="I461" s="20">
        <v>31.044399909006863</v>
      </c>
      <c r="J461" s="20">
        <v>24.93637755070036</v>
      </c>
      <c r="K461" s="20">
        <v>24.589109852984695</v>
      </c>
      <c r="L461" s="20">
        <v>26.172559239423411</v>
      </c>
      <c r="M461" s="55">
        <v>21.428807083489161</v>
      </c>
    </row>
    <row r="462" spans="1:13" x14ac:dyDescent="0.35">
      <c r="A462" s="19" t="str">
        <f>B3&amp;C438&amp;D462</f>
        <v>DISTRIBUCION VOLUMEN X CRITERIO (Consumiciones)Rto carn.transf.IngMEDIA</v>
      </c>
      <c r="B462" s="19">
        <v>0</v>
      </c>
      <c r="C462" s="19">
        <v>0</v>
      </c>
      <c r="D462" s="20" t="s">
        <v>18</v>
      </c>
      <c r="E462" s="20">
        <v>30.273776260101336</v>
      </c>
      <c r="F462" s="20">
        <v>31.924319445299197</v>
      </c>
      <c r="G462" s="20">
        <v>31.389912820174615</v>
      </c>
      <c r="H462" s="20">
        <v>26.755726084408977</v>
      </c>
      <c r="I462" s="20">
        <v>28.975293783480421</v>
      </c>
      <c r="J462" s="20">
        <v>29.674517146853852</v>
      </c>
      <c r="K462" s="20">
        <v>31.524698172472281</v>
      </c>
      <c r="L462" s="20">
        <v>28.463383985537689</v>
      </c>
      <c r="M462" s="55">
        <v>29.750027185585417</v>
      </c>
    </row>
    <row r="463" spans="1:13" x14ac:dyDescent="0.35">
      <c r="A463" s="19" t="str">
        <f>B3&amp;C438&amp;D463</f>
        <v>DISTRIBUCION VOLUMEN X CRITERIO (Consumiciones)Rto carn.transf.IngMEDIA BAJA</v>
      </c>
      <c r="B463" s="19">
        <v>0</v>
      </c>
      <c r="C463" s="19">
        <v>0</v>
      </c>
      <c r="D463" s="20" t="s">
        <v>19</v>
      </c>
      <c r="E463" s="20">
        <v>26.378770925554257</v>
      </c>
      <c r="F463" s="20">
        <v>26.243100088210557</v>
      </c>
      <c r="G463" s="20">
        <v>26.684396311670383</v>
      </c>
      <c r="H463" s="20">
        <v>24.367471026631627</v>
      </c>
      <c r="I463" s="20">
        <v>23.013891840435967</v>
      </c>
      <c r="J463" s="20">
        <v>25.243480933651991</v>
      </c>
      <c r="K463" s="20">
        <v>23.92309558784201</v>
      </c>
      <c r="L463" s="20">
        <v>27.489307871280253</v>
      </c>
      <c r="M463" s="55">
        <v>28.022977408724266</v>
      </c>
    </row>
    <row r="464" spans="1:13" x14ac:dyDescent="0.35">
      <c r="A464" s="19" t="str">
        <f>B3&amp;C438&amp;D464</f>
        <v>DISTRIBUCION VOLUMEN X CRITERIO (Consumiciones)Rto carn.transf.IngBAJA</v>
      </c>
      <c r="B464" s="19">
        <v>0</v>
      </c>
      <c r="C464" s="19">
        <v>0</v>
      </c>
      <c r="D464" s="20" t="s">
        <v>20</v>
      </c>
      <c r="E464" s="21">
        <v>19.545196620638002</v>
      </c>
      <c r="F464" s="21">
        <v>17.843920651527274</v>
      </c>
      <c r="G464" s="20">
        <v>18.695683353278383</v>
      </c>
      <c r="H464" s="20">
        <v>20.203630554206669</v>
      </c>
      <c r="I464" s="20">
        <v>16.966414467076746</v>
      </c>
      <c r="J464" s="20">
        <v>20.14562436879379</v>
      </c>
      <c r="K464" s="20">
        <v>19.963096386701022</v>
      </c>
      <c r="L464" s="20">
        <v>17.874748903758654</v>
      </c>
      <c r="M464" s="55">
        <v>20.79818832220117</v>
      </c>
    </row>
    <row r="465" spans="1:13" x14ac:dyDescent="0.35">
      <c r="A465" s="19" t="str">
        <f>B3&amp;C438&amp;D465</f>
        <v>DISTRIBUCION VOLUMEN X CRITERIO (Consumiciones)Rto carn.transf.IngHOMBRE</v>
      </c>
      <c r="B465" s="19">
        <v>0</v>
      </c>
      <c r="C465" s="19">
        <v>0</v>
      </c>
      <c r="D465" s="20" t="s">
        <v>21</v>
      </c>
      <c r="E465" s="20">
        <v>43.775315755901254</v>
      </c>
      <c r="F465" s="20">
        <v>46.136459679570024</v>
      </c>
      <c r="G465" s="20">
        <v>44.089808858334223</v>
      </c>
      <c r="H465" s="20">
        <v>45.995514267376556</v>
      </c>
      <c r="I465" s="20">
        <v>47.979623858998899</v>
      </c>
      <c r="J465" s="20">
        <v>47.317499074753634</v>
      </c>
      <c r="K465" s="20">
        <v>44.821935933803054</v>
      </c>
      <c r="L465" s="20">
        <v>48.501993118828139</v>
      </c>
      <c r="M465" s="55">
        <v>47.342986151521707</v>
      </c>
    </row>
    <row r="466" spans="1:13" x14ac:dyDescent="0.35">
      <c r="A466" s="19" t="str">
        <f>B3&amp;C438&amp;D466</f>
        <v>DISTRIBUCION VOLUMEN X CRITERIO (Consumiciones)Rto carn.transf.IngMUJER</v>
      </c>
      <c r="B466" s="19">
        <v>0</v>
      </c>
      <c r="C466" s="19">
        <v>0</v>
      </c>
      <c r="D466" s="20" t="s">
        <v>22</v>
      </c>
      <c r="E466" s="20">
        <v>56.224684244098754</v>
      </c>
      <c r="F466" s="20">
        <v>53.863523909163646</v>
      </c>
      <c r="G466" s="20">
        <v>55.910191141665763</v>
      </c>
      <c r="H466" s="20">
        <v>54.004474943906764</v>
      </c>
      <c r="I466" s="20">
        <v>52.020376141001101</v>
      </c>
      <c r="J466" s="20">
        <v>52.682500925246366</v>
      </c>
      <c r="K466" s="20">
        <v>55.178064066196953</v>
      </c>
      <c r="L466" s="20">
        <v>51.498006881171868</v>
      </c>
      <c r="M466" s="55">
        <v>52.657002995949185</v>
      </c>
    </row>
    <row r="467" spans="1:13" x14ac:dyDescent="0.35">
      <c r="A467" s="19" t="str">
        <f>B3&amp;C467&amp;D467</f>
        <v>DISTRIBUCION VOLUMEN X CRITERIO (Consumiciones).T.Pescados/Marisc.IngT.ESPAÑA</v>
      </c>
      <c r="B467" s="19">
        <v>0</v>
      </c>
      <c r="C467" s="19" t="s">
        <v>181</v>
      </c>
      <c r="D467" s="20" t="s">
        <v>36</v>
      </c>
      <c r="E467" s="20">
        <v>100</v>
      </c>
      <c r="F467" s="20">
        <v>100</v>
      </c>
      <c r="G467" s="20">
        <v>100</v>
      </c>
      <c r="H467" s="20">
        <v>100</v>
      </c>
      <c r="I467" s="20">
        <v>100</v>
      </c>
      <c r="J467" s="20">
        <v>100</v>
      </c>
      <c r="K467" s="20">
        <v>100</v>
      </c>
      <c r="L467" s="20">
        <v>100</v>
      </c>
      <c r="M467" s="55">
        <v>100</v>
      </c>
    </row>
    <row r="468" spans="1:13" x14ac:dyDescent="0.35">
      <c r="A468" s="19" t="str">
        <f>B3&amp;C467&amp;D468</f>
        <v>DISTRIBUCION VOLUMEN X CRITERIO (Consumiciones).T.Pescados/Marisc.IngBCN AM</v>
      </c>
      <c r="B468" s="19">
        <v>0</v>
      </c>
      <c r="C468" s="19">
        <v>0</v>
      </c>
      <c r="D468" s="21" t="s">
        <v>1</v>
      </c>
      <c r="E468" s="21">
        <v>11.504712274355597</v>
      </c>
      <c r="F468" s="20">
        <v>8.544796676320658</v>
      </c>
      <c r="G468" s="21">
        <v>8.6864039821716545</v>
      </c>
      <c r="H468" s="20">
        <v>10.969713623027859</v>
      </c>
      <c r="I468" s="21">
        <v>13.315088302628212</v>
      </c>
      <c r="J468" s="21">
        <v>8.4377566472024998</v>
      </c>
      <c r="K468" s="21">
        <v>6.2437809501571726</v>
      </c>
      <c r="L468" s="20">
        <v>9.92781860233627</v>
      </c>
      <c r="M468" s="55">
        <v>7.2505290153945179</v>
      </c>
    </row>
    <row r="469" spans="1:13" x14ac:dyDescent="0.35">
      <c r="A469" s="19" t="str">
        <f>B3&amp;C467&amp;D469</f>
        <v>DISTRIBUCION VOLUMEN X CRITERIO (Consumiciones).T.Pescados/Marisc.IngREST.CAT ARAGON</v>
      </c>
      <c r="B469" s="19">
        <v>0</v>
      </c>
      <c r="C469" s="19">
        <v>0</v>
      </c>
      <c r="D469" s="21" t="s">
        <v>2</v>
      </c>
      <c r="E469" s="21">
        <v>10.067767222937452</v>
      </c>
      <c r="F469" s="20">
        <v>11.925845666733958</v>
      </c>
      <c r="G469" s="20">
        <v>12.093236911277318</v>
      </c>
      <c r="H469" s="20">
        <v>11.368173412839221</v>
      </c>
      <c r="I469" s="20">
        <v>11.673899988378595</v>
      </c>
      <c r="J469" s="21">
        <v>13.055243370271352</v>
      </c>
      <c r="K469" s="20">
        <v>14.975523309880161</v>
      </c>
      <c r="L469" s="21">
        <v>12.52408730274907</v>
      </c>
      <c r="M469" s="55">
        <v>13.794703262205196</v>
      </c>
    </row>
    <row r="470" spans="1:13" x14ac:dyDescent="0.35">
      <c r="A470" s="19" t="str">
        <f>B3&amp;C467&amp;D470</f>
        <v>DISTRIBUCION VOLUMEN X CRITERIO (Consumiciones).T.Pescados/Marisc.IngLEVANTE</v>
      </c>
      <c r="B470" s="19">
        <v>0</v>
      </c>
      <c r="C470" s="19">
        <v>0</v>
      </c>
      <c r="D470" s="21" t="s">
        <v>3</v>
      </c>
      <c r="E470" s="20">
        <v>20.02338943499764</v>
      </c>
      <c r="F470" s="20">
        <v>18.994031204624029</v>
      </c>
      <c r="G470" s="20">
        <v>16.780021840992497</v>
      </c>
      <c r="H470" s="20">
        <v>17.636026898145342</v>
      </c>
      <c r="I470" s="20">
        <v>16.163265259389149</v>
      </c>
      <c r="J470" s="20">
        <v>17.013292487138607</v>
      </c>
      <c r="K470" s="21">
        <v>16.851698386711462</v>
      </c>
      <c r="L470" s="20">
        <v>18.862788008314546</v>
      </c>
      <c r="M470" s="55">
        <v>18.117191292828096</v>
      </c>
    </row>
    <row r="471" spans="1:13" x14ac:dyDescent="0.35">
      <c r="A471" s="19" t="str">
        <f>B3&amp;C467&amp;D471</f>
        <v>DISTRIBUCION VOLUMEN X CRITERIO (Consumiciones).T.Pescados/Marisc.IngANDALUCIA</v>
      </c>
      <c r="B471" s="19">
        <v>0</v>
      </c>
      <c r="C471" s="19">
        <v>0</v>
      </c>
      <c r="D471" s="20" t="s">
        <v>4</v>
      </c>
      <c r="E471" s="20">
        <v>21.8375818811211</v>
      </c>
      <c r="F471" s="20">
        <v>24.157677768943163</v>
      </c>
      <c r="G471" s="20">
        <v>22.615712816345187</v>
      </c>
      <c r="H471" s="20">
        <v>22.978311855781634</v>
      </c>
      <c r="I471" s="20">
        <v>22.510349060011663</v>
      </c>
      <c r="J471" s="20">
        <v>24.17853929677548</v>
      </c>
      <c r="K471" s="20">
        <v>23.47292987397913</v>
      </c>
      <c r="L471" s="20">
        <v>19.20796615627836</v>
      </c>
      <c r="M471" s="55">
        <v>21.62554632107404</v>
      </c>
    </row>
    <row r="472" spans="1:13" x14ac:dyDescent="0.35">
      <c r="A472" s="19" t="str">
        <f>B3&amp;C467&amp;D472</f>
        <v>DISTRIBUCION VOLUMEN X CRITERIO (Consumiciones).T.Pescados/Marisc.IngMDD AM</v>
      </c>
      <c r="B472" s="19">
        <v>0</v>
      </c>
      <c r="C472" s="19">
        <v>0</v>
      </c>
      <c r="D472" s="21" t="s">
        <v>5</v>
      </c>
      <c r="E472" s="20">
        <v>15.291242807311352</v>
      </c>
      <c r="F472" s="20">
        <v>14.89836344072571</v>
      </c>
      <c r="G472" s="20">
        <v>16.071973689222993</v>
      </c>
      <c r="H472" s="20">
        <v>17.753143742373233</v>
      </c>
      <c r="I472" s="20">
        <v>15.776839287441954</v>
      </c>
      <c r="J472" s="21">
        <v>13.386287628981536</v>
      </c>
      <c r="K472" s="20">
        <v>16.378354156853273</v>
      </c>
      <c r="L472" s="20">
        <v>13.54669613841965</v>
      </c>
      <c r="M472" s="55">
        <v>14.799521778697741</v>
      </c>
    </row>
    <row r="473" spans="1:13" x14ac:dyDescent="0.35">
      <c r="A473" s="19" t="str">
        <f>B3&amp;C467&amp;D473</f>
        <v>DISTRIBUCION VOLUMEN X CRITERIO (Consumiciones).T.Pescados/Marisc.IngRTO CENTRO</v>
      </c>
      <c r="B473" s="19">
        <v>0</v>
      </c>
      <c r="C473" s="19">
        <v>0</v>
      </c>
      <c r="D473" s="20" t="s">
        <v>6</v>
      </c>
      <c r="E473" s="21">
        <v>6.2767844323009481</v>
      </c>
      <c r="F473" s="20">
        <v>7.0539648463906897</v>
      </c>
      <c r="G473" s="20">
        <v>7.476070145141013</v>
      </c>
      <c r="H473" s="20">
        <v>5.9869194642295627</v>
      </c>
      <c r="I473" s="20">
        <v>6.5009614850664965</v>
      </c>
      <c r="J473" s="20">
        <v>6.8003118017118407</v>
      </c>
      <c r="K473" s="20">
        <v>6.891696551128411</v>
      </c>
      <c r="L473" s="20">
        <v>8.4610694733144012</v>
      </c>
      <c r="M473" s="55">
        <v>7.1684954796026812</v>
      </c>
    </row>
    <row r="474" spans="1:13" x14ac:dyDescent="0.35">
      <c r="A474" s="19" t="str">
        <f>B3&amp;C467&amp;D474</f>
        <v>DISTRIBUCION VOLUMEN X CRITERIO (Consumiciones).T.Pescados/Marisc.IngNORTE-CENTRO</v>
      </c>
      <c r="B474" s="19">
        <v>0</v>
      </c>
      <c r="C474" s="19">
        <v>0</v>
      </c>
      <c r="D474" s="21" t="s">
        <v>7</v>
      </c>
      <c r="E474" s="21">
        <v>9.4717498820574004</v>
      </c>
      <c r="F474" s="20">
        <v>8.7644627278934166</v>
      </c>
      <c r="G474" s="21">
        <v>11.070456248174626</v>
      </c>
      <c r="H474" s="21">
        <v>7.3103874036827738</v>
      </c>
      <c r="I474" s="21">
        <v>7.3799861115643264</v>
      </c>
      <c r="J474" s="20">
        <v>9.7300758663514557</v>
      </c>
      <c r="K474" s="21">
        <v>7.9243807269178816</v>
      </c>
      <c r="L474" s="21">
        <v>9.6343062915361415</v>
      </c>
      <c r="M474" s="55">
        <v>6.4292030034660579</v>
      </c>
    </row>
    <row r="475" spans="1:13" x14ac:dyDescent="0.35">
      <c r="A475" s="19" t="str">
        <f>B3&amp;C467&amp;D475</f>
        <v>DISTRIBUCION VOLUMEN X CRITERIO (Consumiciones).T.Pescados/Marisc.IngNOROESTE</v>
      </c>
      <c r="B475" s="19">
        <v>0</v>
      </c>
      <c r="C475" s="19">
        <v>0</v>
      </c>
      <c r="D475" s="21" t="s">
        <v>8</v>
      </c>
      <c r="E475" s="21">
        <v>5.5267889569530633</v>
      </c>
      <c r="F475" s="20">
        <v>5.6608726493444141</v>
      </c>
      <c r="G475" s="20">
        <v>5.2061434140518861</v>
      </c>
      <c r="H475" s="20">
        <v>5.9972933092161629</v>
      </c>
      <c r="I475" s="20">
        <v>6.6796334048364496</v>
      </c>
      <c r="J475" s="20">
        <v>7.3984758539066622</v>
      </c>
      <c r="K475" s="20">
        <v>7.261620522898224</v>
      </c>
      <c r="L475" s="21">
        <v>7.8352460696196973</v>
      </c>
      <c r="M475" s="55">
        <v>10.814822152992669</v>
      </c>
    </row>
    <row r="476" spans="1:13" x14ac:dyDescent="0.35">
      <c r="A476" s="19" t="str">
        <f>B3&amp;C467&amp;D476</f>
        <v>DISTRIBUCION VOLUMEN X CRITERIO (Consumiciones).T.Pescados/Marisc.Ing&lt;2MIL</v>
      </c>
      <c r="B476" s="19">
        <v>0</v>
      </c>
      <c r="C476" s="19">
        <v>0</v>
      </c>
      <c r="D476" s="21" t="s">
        <v>9</v>
      </c>
      <c r="E476" s="21">
        <v>2.1710891621912825</v>
      </c>
      <c r="F476" s="21">
        <v>2.9653958179856357</v>
      </c>
      <c r="G476" s="21">
        <v>3.2326529186930966</v>
      </c>
      <c r="H476" s="21">
        <v>2.1130247143298111</v>
      </c>
      <c r="I476" s="21">
        <v>2.322670266439276</v>
      </c>
      <c r="J476" s="21">
        <v>2.2514747291872572</v>
      </c>
      <c r="K476" s="21">
        <v>2.3803699239717702</v>
      </c>
      <c r="L476" s="21">
        <v>3.8626379658635122</v>
      </c>
      <c r="M476" s="55">
        <v>3.4277785537559016</v>
      </c>
    </row>
    <row r="477" spans="1:13" x14ac:dyDescent="0.35">
      <c r="A477" s="19" t="str">
        <f>B3&amp;C467&amp;D477</f>
        <v>DISTRIBUCION VOLUMEN X CRITERIO (Consumiciones).T.Pescados/Marisc.Ing2-5MIL</v>
      </c>
      <c r="B477" s="19">
        <v>0</v>
      </c>
      <c r="C477" s="19">
        <v>0</v>
      </c>
      <c r="D477" s="21" t="s">
        <v>10</v>
      </c>
      <c r="E477" s="21">
        <v>8.3980258037893663</v>
      </c>
      <c r="F477" s="21">
        <v>6.2027907311203183</v>
      </c>
      <c r="G477" s="21">
        <v>5.1441962641744237</v>
      </c>
      <c r="H477" s="21">
        <v>5.9910173637855886</v>
      </c>
      <c r="I477" s="21">
        <v>6.4498673843312568</v>
      </c>
      <c r="J477" s="21">
        <v>5.7615083429119887</v>
      </c>
      <c r="K477" s="21">
        <v>6.354816178505053</v>
      </c>
      <c r="L477" s="21">
        <v>7.8109684691278503</v>
      </c>
      <c r="M477" s="55">
        <v>4.4693527952748875</v>
      </c>
    </row>
    <row r="478" spans="1:13" x14ac:dyDescent="0.35">
      <c r="A478" s="19" t="str">
        <f>B3&amp;C467&amp;D478</f>
        <v>DISTRIBUCION VOLUMEN X CRITERIO (Consumiciones).T.Pescados/Marisc.Ing5-10MIL</v>
      </c>
      <c r="B478" s="19">
        <v>0</v>
      </c>
      <c r="C478" s="19">
        <v>0</v>
      </c>
      <c r="D478" s="21" t="s">
        <v>11</v>
      </c>
      <c r="E478" s="21">
        <v>8.2239292561592592</v>
      </c>
      <c r="F478" s="21">
        <v>8.8357946452748326</v>
      </c>
      <c r="G478" s="20">
        <v>8.5962400477454253</v>
      </c>
      <c r="H478" s="21">
        <v>7.4726734575540688</v>
      </c>
      <c r="I478" s="21">
        <v>6.6611021326706261</v>
      </c>
      <c r="J478" s="21">
        <v>7.0226005098102897</v>
      </c>
      <c r="K478" s="21">
        <v>9.1391587900808346</v>
      </c>
      <c r="L478" s="21">
        <v>6.7543980736013118</v>
      </c>
      <c r="M478" s="55">
        <v>8.8872309620604142</v>
      </c>
    </row>
    <row r="479" spans="1:13" x14ac:dyDescent="0.35">
      <c r="A479" s="19" t="str">
        <f>B3&amp;C467&amp;D479</f>
        <v>DISTRIBUCION VOLUMEN X CRITERIO (Consumiciones).T.Pescados/Marisc.Ing10-30MIL</v>
      </c>
      <c r="B479" s="19">
        <v>0</v>
      </c>
      <c r="C479" s="19">
        <v>0</v>
      </c>
      <c r="D479" s="20" t="s">
        <v>12</v>
      </c>
      <c r="E479" s="20">
        <v>15.888955384517004</v>
      </c>
      <c r="F479" s="20">
        <v>17.117517891966937</v>
      </c>
      <c r="G479" s="20">
        <v>19.64394102932026</v>
      </c>
      <c r="H479" s="20">
        <v>15.877413520039466</v>
      </c>
      <c r="I479" s="20">
        <v>17.478207006389479</v>
      </c>
      <c r="J479" s="20">
        <v>20.588357385451442</v>
      </c>
      <c r="K479" s="20">
        <v>19.311717093462221</v>
      </c>
      <c r="L479" s="20">
        <v>18.251778551980561</v>
      </c>
      <c r="M479" s="55">
        <v>19.719232655401925</v>
      </c>
    </row>
    <row r="480" spans="1:13" x14ac:dyDescent="0.35">
      <c r="A480" s="19" t="str">
        <f>B3&amp;C467&amp;D480</f>
        <v>DISTRIBUCION VOLUMEN X CRITERIO (Consumiciones).T.Pescados/Marisc.Ing30-100MIL</v>
      </c>
      <c r="B480" s="19">
        <v>0</v>
      </c>
      <c r="C480" s="19">
        <v>0</v>
      </c>
      <c r="D480" s="20" t="s">
        <v>13</v>
      </c>
      <c r="E480" s="20">
        <v>20.027256504338236</v>
      </c>
      <c r="F480" s="20">
        <v>21.107502360440037</v>
      </c>
      <c r="G480" s="20">
        <v>18.639534736066842</v>
      </c>
      <c r="H480" s="20">
        <v>21.509219913397434</v>
      </c>
      <c r="I480" s="20">
        <v>25.320536050108284</v>
      </c>
      <c r="J480" s="20">
        <v>21.169588848784269</v>
      </c>
      <c r="K480" s="20">
        <v>17.536775771383535</v>
      </c>
      <c r="L480" s="20">
        <v>22.744181280557424</v>
      </c>
      <c r="M480" s="55">
        <v>19.11159255938848</v>
      </c>
    </row>
    <row r="481" spans="1:13" x14ac:dyDescent="0.35">
      <c r="A481" s="19" t="str">
        <f>B3&amp;C467&amp;D481</f>
        <v>DISTRIBUCION VOLUMEN X CRITERIO (Consumiciones).T.Pescados/Marisc.Ing100-200MIL</v>
      </c>
      <c r="B481" s="19">
        <v>0</v>
      </c>
      <c r="C481" s="19">
        <v>0</v>
      </c>
      <c r="D481" s="21" t="s">
        <v>14</v>
      </c>
      <c r="E481" s="20">
        <v>7.9950602864647742</v>
      </c>
      <c r="F481" s="20">
        <v>10.747116255744736</v>
      </c>
      <c r="G481" s="20">
        <v>9.9944762606189137</v>
      </c>
      <c r="H481" s="20">
        <v>10.410482314555981</v>
      </c>
      <c r="I481" s="20">
        <v>10.295859173781196</v>
      </c>
      <c r="J481" s="20">
        <v>11.356554804179916</v>
      </c>
      <c r="K481" s="20">
        <v>9.9110214614750269</v>
      </c>
      <c r="L481" s="20">
        <v>8.3197587610153132</v>
      </c>
      <c r="M481" s="55">
        <v>9.5642476044324685</v>
      </c>
    </row>
    <row r="482" spans="1:13" x14ac:dyDescent="0.35">
      <c r="A482" s="19" t="str">
        <f>B3&amp;C467&amp;D482</f>
        <v>DISTRIBUCION VOLUMEN X CRITERIO (Consumiciones).T.Pescados/Marisc.Ing200-500MIL</v>
      </c>
      <c r="B482" s="19">
        <v>0</v>
      </c>
      <c r="C482" s="19">
        <v>0</v>
      </c>
      <c r="D482" s="21" t="s">
        <v>15</v>
      </c>
      <c r="E482" s="20">
        <v>15.25874373938969</v>
      </c>
      <c r="F482" s="20">
        <v>12.513298425162347</v>
      </c>
      <c r="G482" s="20">
        <v>12.269463244911178</v>
      </c>
      <c r="H482" s="20">
        <v>12.857336552802467</v>
      </c>
      <c r="I482" s="20">
        <v>12.089814555607269</v>
      </c>
      <c r="J482" s="20">
        <v>11.442798919007844</v>
      </c>
      <c r="K482" s="20">
        <v>12.249567760683162</v>
      </c>
      <c r="L482" s="20">
        <v>10.439375530637937</v>
      </c>
      <c r="M482" s="55">
        <v>13.083241395308487</v>
      </c>
    </row>
    <row r="483" spans="1:13" x14ac:dyDescent="0.35">
      <c r="A483" s="19" t="str">
        <f>B3&amp;C467&amp;D483</f>
        <v>DISTRIBUCION VOLUMEN X CRITERIO (Consumiciones).T.Pescados/Marisc.Ing&gt;500MIL</v>
      </c>
      <c r="B483" s="19">
        <v>0</v>
      </c>
      <c r="C483" s="19">
        <v>0</v>
      </c>
      <c r="D483" s="20" t="s">
        <v>16</v>
      </c>
      <c r="E483" s="20">
        <v>22.036962184767489</v>
      </c>
      <c r="F483" s="20">
        <v>20.510600351378795</v>
      </c>
      <c r="G483" s="20">
        <v>22.479524069535621</v>
      </c>
      <c r="H483" s="20">
        <v>23.768798266794754</v>
      </c>
      <c r="I483" s="20">
        <v>19.381964612540695</v>
      </c>
      <c r="J483" s="20">
        <v>20.407102396347028</v>
      </c>
      <c r="K483" s="20">
        <v>23.116543327183233</v>
      </c>
      <c r="L483" s="20">
        <v>21.816875018297861</v>
      </c>
      <c r="M483" s="55">
        <v>21.737336395951488</v>
      </c>
    </row>
    <row r="484" spans="1:13" x14ac:dyDescent="0.35">
      <c r="A484" s="19" t="str">
        <f>B3&amp;C467&amp;D484</f>
        <v>DISTRIBUCION VOLUMEN X CRITERIO (Consumiciones).T.Pescados/Marisc.IngDE 15 A 19 AÑOS</v>
      </c>
      <c r="B484" s="19">
        <v>0</v>
      </c>
      <c r="C484" s="19">
        <v>0</v>
      </c>
      <c r="D484" s="21" t="s">
        <v>39</v>
      </c>
      <c r="E484" s="21">
        <v>0.27243931838227392</v>
      </c>
      <c r="F484" s="21">
        <v>0.62613326402135083</v>
      </c>
      <c r="G484" s="21">
        <v>0.49912832852916156</v>
      </c>
      <c r="H484" s="21">
        <v>0.69654512882203778</v>
      </c>
      <c r="I484" s="21">
        <v>1.9541383931663856</v>
      </c>
      <c r="J484" s="21">
        <v>0.29292935492078592</v>
      </c>
      <c r="K484" s="21">
        <v>1.8292664821185869</v>
      </c>
      <c r="L484" s="21">
        <v>2.2799975114910556</v>
      </c>
      <c r="M484" s="55">
        <v>2.2071734425965226</v>
      </c>
    </row>
    <row r="485" spans="1:13" x14ac:dyDescent="0.35">
      <c r="A485" s="19" t="str">
        <f>B3&amp;C467&amp;D485</f>
        <v>DISTRIBUCION VOLUMEN X CRITERIO (Consumiciones).T.Pescados/Marisc.IngDE 20 A 24 AÑOS</v>
      </c>
      <c r="B485" s="19">
        <v>0</v>
      </c>
      <c r="C485" s="19">
        <v>0</v>
      </c>
      <c r="D485" s="21" t="s">
        <v>40</v>
      </c>
      <c r="E485" s="21">
        <v>1.4536367947123103</v>
      </c>
      <c r="F485" s="21">
        <v>1.4207714228893584</v>
      </c>
      <c r="G485" s="21">
        <v>1.9814434102424097</v>
      </c>
      <c r="H485" s="21">
        <v>2.1317176848670525</v>
      </c>
      <c r="I485" s="21">
        <v>0.70247032105414708</v>
      </c>
      <c r="J485" s="21">
        <v>0.96029855567957723</v>
      </c>
      <c r="K485" s="21">
        <v>1.9524597487680675</v>
      </c>
      <c r="L485" s="21">
        <v>1.2266211903855724</v>
      </c>
      <c r="M485" s="55">
        <v>0.95545687301599991</v>
      </c>
    </row>
    <row r="486" spans="1:13" x14ac:dyDescent="0.35">
      <c r="A486" s="19" t="str">
        <f>B3&amp;C467&amp;D486</f>
        <v>DISTRIBUCION VOLUMEN X CRITERIO (Consumiciones).T.Pescados/Marisc.IngDE 25 A 34 AÑOS</v>
      </c>
      <c r="B486" s="19">
        <v>0</v>
      </c>
      <c r="C486" s="19">
        <v>0</v>
      </c>
      <c r="D486" s="20" t="s">
        <v>41</v>
      </c>
      <c r="E486" s="20">
        <v>7.3741030631291515</v>
      </c>
      <c r="F486" s="20">
        <v>5.9867500757475609</v>
      </c>
      <c r="G486" s="20">
        <v>5.4231774834605266</v>
      </c>
      <c r="H486" s="20">
        <v>6.6958510389711554</v>
      </c>
      <c r="I486" s="20">
        <v>5.5140736338983167</v>
      </c>
      <c r="J486" s="20">
        <v>7.3878722090315954</v>
      </c>
      <c r="K486" s="20">
        <v>7.1345401392073793</v>
      </c>
      <c r="L486" s="20">
        <v>6.8867911409081595</v>
      </c>
      <c r="M486" s="55">
        <v>7.9006072524487925</v>
      </c>
    </row>
    <row r="487" spans="1:13" x14ac:dyDescent="0.35">
      <c r="A487" s="19" t="str">
        <f>B3&amp;C467&amp;D487</f>
        <v>DISTRIBUCION VOLUMEN X CRITERIO (Consumiciones).T.Pescados/Marisc.IngDE 35 A 49 AÑOS</v>
      </c>
      <c r="B487" s="19">
        <v>0</v>
      </c>
      <c r="C487" s="19">
        <v>0</v>
      </c>
      <c r="D487" s="20" t="s">
        <v>42</v>
      </c>
      <c r="E487" s="20">
        <v>21.551883280867475</v>
      </c>
      <c r="F487" s="20">
        <v>19.96439021996942</v>
      </c>
      <c r="G487" s="20">
        <v>19.905264695051493</v>
      </c>
      <c r="H487" s="20">
        <v>18.560744401268174</v>
      </c>
      <c r="I487" s="20">
        <v>20.589107825440799</v>
      </c>
      <c r="J487" s="20">
        <v>21.513559496122298</v>
      </c>
      <c r="K487" s="20">
        <v>18.394951336803846</v>
      </c>
      <c r="L487" s="20">
        <v>15.937399361770648</v>
      </c>
      <c r="M487" s="55">
        <v>15.616189870839637</v>
      </c>
    </row>
    <row r="488" spans="1:13" x14ac:dyDescent="0.35">
      <c r="A488" s="19" t="str">
        <f>B3&amp;C467&amp;D488</f>
        <v>DISTRIBUCION VOLUMEN X CRITERIO (Consumiciones).T.Pescados/Marisc.IngDE 50 A 59 AÑOS</v>
      </c>
      <c r="B488" s="19">
        <v>0</v>
      </c>
      <c r="C488" s="19">
        <v>0</v>
      </c>
      <c r="D488" s="20" t="s">
        <v>43</v>
      </c>
      <c r="E488" s="20">
        <v>26.270534379513339</v>
      </c>
      <c r="F488" s="20">
        <v>28.292157496499133</v>
      </c>
      <c r="G488" s="20">
        <v>28.859043059770666</v>
      </c>
      <c r="H488" s="20">
        <v>23.122308093964651</v>
      </c>
      <c r="I488" s="20">
        <v>24.427840531447341</v>
      </c>
      <c r="J488" s="20">
        <v>25.705771016675598</v>
      </c>
      <c r="K488" s="20">
        <v>28.457745823036294</v>
      </c>
      <c r="L488" s="20">
        <v>25.916693503527828</v>
      </c>
      <c r="M488" s="55">
        <v>26.280155723426628</v>
      </c>
    </row>
    <row r="489" spans="1:13" x14ac:dyDescent="0.35">
      <c r="A489" s="19" t="str">
        <f>B3&amp;C467&amp;D489</f>
        <v>DISTRIBUCION VOLUMEN X CRITERIO (Consumiciones).T.Pescados/Marisc.IngDE 60 A 75 AÑOS</v>
      </c>
      <c r="B489" s="19">
        <v>0</v>
      </c>
      <c r="C489" s="19">
        <v>0</v>
      </c>
      <c r="D489" s="21" t="s">
        <v>44</v>
      </c>
      <c r="E489" s="21">
        <v>43.077421020689123</v>
      </c>
      <c r="F489" s="20">
        <v>43.709806509458801</v>
      </c>
      <c r="G489" s="20">
        <v>43.331970387677615</v>
      </c>
      <c r="H489" s="20">
        <v>48.792800043849397</v>
      </c>
      <c r="I489" s="20">
        <v>46.812392194309858</v>
      </c>
      <c r="J489" s="20">
        <v>44.139547035134804</v>
      </c>
      <c r="K489" s="20">
        <v>42.231016224664572</v>
      </c>
      <c r="L489" s="20">
        <v>47.75247387065609</v>
      </c>
      <c r="M489" s="55">
        <v>47.040424221429014</v>
      </c>
    </row>
    <row r="490" spans="1:13" x14ac:dyDescent="0.35">
      <c r="A490" s="19" t="str">
        <f>B3&amp;C467&amp;D490</f>
        <v>DISTRIBUCION VOLUMEN X CRITERIO (Consumiciones).T.Pescados/Marisc.IngALTA Y MEDIA ALTA</v>
      </c>
      <c r="B490" s="19">
        <v>0</v>
      </c>
      <c r="C490" s="19">
        <v>0</v>
      </c>
      <c r="D490" s="20" t="s">
        <v>17</v>
      </c>
      <c r="E490" s="20">
        <v>38.032319288410974</v>
      </c>
      <c r="F490" s="20">
        <v>39.056565543830033</v>
      </c>
      <c r="G490" s="20">
        <v>34.5048761285571</v>
      </c>
      <c r="H490" s="20">
        <v>39.074561289633941</v>
      </c>
      <c r="I490" s="20">
        <v>35.820164794933753</v>
      </c>
      <c r="J490" s="20">
        <v>34.054074326947706</v>
      </c>
      <c r="K490" s="20">
        <v>33.428470972818531</v>
      </c>
      <c r="L490" s="20">
        <v>32.874301021752494</v>
      </c>
      <c r="M490" s="55">
        <v>31.946610517299835</v>
      </c>
    </row>
    <row r="491" spans="1:13" x14ac:dyDescent="0.35">
      <c r="A491" s="19" t="str">
        <f>B3&amp;C467&amp;D491</f>
        <v>DISTRIBUCION VOLUMEN X CRITERIO (Consumiciones).T.Pescados/Marisc.IngMEDIA</v>
      </c>
      <c r="B491" s="19">
        <v>0</v>
      </c>
      <c r="C491" s="19">
        <v>0</v>
      </c>
      <c r="D491" s="20" t="s">
        <v>18</v>
      </c>
      <c r="E491" s="20">
        <v>32.676639402118504</v>
      </c>
      <c r="F491" s="20">
        <v>31.269604011605761</v>
      </c>
      <c r="G491" s="20">
        <v>32.474901906007538</v>
      </c>
      <c r="H491" s="20">
        <v>29.617413981612099</v>
      </c>
      <c r="I491" s="20">
        <v>32.738031242682951</v>
      </c>
      <c r="J491" s="20">
        <v>32.280959936719086</v>
      </c>
      <c r="K491" s="20">
        <v>33.780342795134089</v>
      </c>
      <c r="L491" s="20">
        <v>35.378289955206839</v>
      </c>
      <c r="M491" s="55">
        <v>33.55090392563573</v>
      </c>
    </row>
    <row r="492" spans="1:13" x14ac:dyDescent="0.35">
      <c r="A492" s="19" t="str">
        <f>B3&amp;C467&amp;D492</f>
        <v>DISTRIBUCION VOLUMEN X CRITERIO (Consumiciones).T.Pescados/Marisc.IngMEDIA BAJA</v>
      </c>
      <c r="B492" s="19">
        <v>0</v>
      </c>
      <c r="C492" s="19">
        <v>0</v>
      </c>
      <c r="D492" s="20" t="s">
        <v>19</v>
      </c>
      <c r="E492" s="20">
        <v>16.412795474865256</v>
      </c>
      <c r="F492" s="20">
        <v>17.74675259255153</v>
      </c>
      <c r="G492" s="20">
        <v>20.114684257977675</v>
      </c>
      <c r="H492" s="20">
        <v>19.215088520977037</v>
      </c>
      <c r="I492" s="20">
        <v>16.53086226805139</v>
      </c>
      <c r="J492" s="20">
        <v>18.877692837808986</v>
      </c>
      <c r="K492" s="20">
        <v>18.800520711720335</v>
      </c>
      <c r="L492" s="20">
        <v>17.246230640864244</v>
      </c>
      <c r="M492" s="55">
        <v>19.477223879807209</v>
      </c>
    </row>
    <row r="493" spans="1:13" x14ac:dyDescent="0.35">
      <c r="A493" s="19" t="str">
        <f>B3&amp;C467&amp;D493</f>
        <v>DISTRIBUCION VOLUMEN X CRITERIO (Consumiciones).T.Pescados/Marisc.IngBAJA</v>
      </c>
      <c r="B493" s="19">
        <v>0</v>
      </c>
      <c r="C493" s="19">
        <v>0</v>
      </c>
      <c r="D493" s="21" t="s">
        <v>20</v>
      </c>
      <c r="E493" s="21">
        <v>12.878257900344234</v>
      </c>
      <c r="F493" s="20">
        <v>11.927107813964742</v>
      </c>
      <c r="G493" s="20">
        <v>12.905563103960585</v>
      </c>
      <c r="H493" s="20">
        <v>12.092892935342329</v>
      </c>
      <c r="I493" s="20">
        <v>14.910970318477974</v>
      </c>
      <c r="J493" s="20">
        <v>14.787251588948514</v>
      </c>
      <c r="K493" s="20">
        <v>13.990645274925804</v>
      </c>
      <c r="L493" s="20">
        <v>14.501156424744559</v>
      </c>
      <c r="M493" s="55">
        <v>15.025267830387728</v>
      </c>
    </row>
    <row r="494" spans="1:13" x14ac:dyDescent="0.35">
      <c r="A494" s="19" t="str">
        <f>B3&amp;C467&amp;D494</f>
        <v>DISTRIBUCION VOLUMEN X CRITERIO (Consumiciones).T.Pescados/Marisc.IngHOMBRE</v>
      </c>
      <c r="B494" s="19">
        <v>0</v>
      </c>
      <c r="C494" s="19">
        <v>0</v>
      </c>
      <c r="D494" s="20" t="s">
        <v>21</v>
      </c>
      <c r="E494" s="20">
        <v>51.14455599890443</v>
      </c>
      <c r="F494" s="20">
        <v>57.495525369721136</v>
      </c>
      <c r="G494" s="20">
        <v>57.277736155731354</v>
      </c>
      <c r="H494" s="20">
        <v>56.774415028805024</v>
      </c>
      <c r="I494" s="20">
        <v>54.858256091075162</v>
      </c>
      <c r="J494" s="20">
        <v>54.214373479295411</v>
      </c>
      <c r="K494" s="20">
        <v>53.579204733644758</v>
      </c>
      <c r="L494" s="20">
        <v>56.181902684662013</v>
      </c>
      <c r="M494" s="55">
        <v>55.145186190652296</v>
      </c>
    </row>
    <row r="495" spans="1:13" x14ac:dyDescent="0.35">
      <c r="A495" s="19" t="str">
        <f>B3&amp;C467&amp;D495</f>
        <v>DISTRIBUCION VOLUMEN X CRITERIO (Consumiciones).T.Pescados/Marisc.IngMUJER</v>
      </c>
      <c r="B495" s="19">
        <v>0</v>
      </c>
      <c r="C495" s="19">
        <v>0</v>
      </c>
      <c r="D495" s="20" t="s">
        <v>22</v>
      </c>
      <c r="E495" s="20">
        <v>48.855462099704027</v>
      </c>
      <c r="F495" s="20">
        <v>42.504474630278878</v>
      </c>
      <c r="G495" s="20">
        <v>42.722289240771552</v>
      </c>
      <c r="H495" s="20">
        <v>43.225548910832821</v>
      </c>
      <c r="I495" s="20">
        <v>45.141766808241698</v>
      </c>
      <c r="J495" s="20">
        <v>45.785626520704596</v>
      </c>
      <c r="K495" s="20">
        <v>46.42076827248691</v>
      </c>
      <c r="L495" s="20">
        <v>43.818075357906139</v>
      </c>
      <c r="M495" s="55">
        <v>44.854826115608716</v>
      </c>
    </row>
    <row r="496" spans="1:13" x14ac:dyDescent="0.35">
      <c r="A496" s="19" t="str">
        <f>B3&amp;C496&amp;D496</f>
        <v>DISTRIBUCION VOLUMEN X CRITERIO (Consumiciones)Pescados Ing.T.ESPAÑA</v>
      </c>
      <c r="B496" s="19">
        <v>0</v>
      </c>
      <c r="C496" s="19" t="s">
        <v>137</v>
      </c>
      <c r="D496" s="20" t="s">
        <v>36</v>
      </c>
      <c r="E496" s="20">
        <v>100</v>
      </c>
      <c r="F496" s="20">
        <v>100</v>
      </c>
      <c r="G496" s="20">
        <v>100</v>
      </c>
      <c r="H496" s="20">
        <v>100</v>
      </c>
      <c r="I496" s="20">
        <v>100</v>
      </c>
      <c r="J496" s="20">
        <v>100</v>
      </c>
      <c r="K496" s="20">
        <v>100</v>
      </c>
      <c r="L496" s="20">
        <v>100</v>
      </c>
      <c r="M496" s="55">
        <v>100</v>
      </c>
    </row>
    <row r="497" spans="1:13" x14ac:dyDescent="0.35">
      <c r="A497" s="19" t="str">
        <f>B3&amp;C496&amp;D497</f>
        <v>DISTRIBUCION VOLUMEN X CRITERIO (Consumiciones)Pescados Ing.BCN AM</v>
      </c>
      <c r="B497" s="19">
        <v>0</v>
      </c>
      <c r="C497" s="19">
        <v>0</v>
      </c>
      <c r="D497" s="20" t="s">
        <v>1</v>
      </c>
      <c r="E497" s="21">
        <v>12.042075549260502</v>
      </c>
      <c r="F497" s="20">
        <v>8.3188844976540093</v>
      </c>
      <c r="G497" s="20">
        <v>11.17300224288512</v>
      </c>
      <c r="H497" s="21">
        <v>12.39778159859096</v>
      </c>
      <c r="I497" s="20">
        <v>13.35873806246555</v>
      </c>
      <c r="J497" s="21">
        <v>8.1773148576397237</v>
      </c>
      <c r="K497" s="21">
        <v>6.4771274739219997</v>
      </c>
      <c r="L497" s="21">
        <v>9.4663093648620862</v>
      </c>
      <c r="M497" s="55">
        <v>7.4882472014954153</v>
      </c>
    </row>
    <row r="498" spans="1:13" x14ac:dyDescent="0.35">
      <c r="A498" s="19" t="str">
        <f>B3&amp;C496&amp;D498</f>
        <v>DISTRIBUCION VOLUMEN X CRITERIO (Consumiciones)Pescados Ing.REST.CAT ARAGON</v>
      </c>
      <c r="B498" s="19">
        <v>0</v>
      </c>
      <c r="C498" s="19">
        <v>0</v>
      </c>
      <c r="D498" s="21" t="s">
        <v>2</v>
      </c>
      <c r="E498" s="21">
        <v>9.1724100176276977</v>
      </c>
      <c r="F498" s="20">
        <v>9.5919126488684263</v>
      </c>
      <c r="G498" s="20">
        <v>10.302530525688706</v>
      </c>
      <c r="H498" s="20">
        <v>11.098778716460929</v>
      </c>
      <c r="I498" s="20">
        <v>10.466774790143809</v>
      </c>
      <c r="J498" s="20">
        <v>11.362425767302463</v>
      </c>
      <c r="K498" s="20">
        <v>15.866714185860831</v>
      </c>
      <c r="L498" s="20">
        <v>10.223126823970862</v>
      </c>
      <c r="M498" s="55">
        <v>12.514642765486576</v>
      </c>
    </row>
    <row r="499" spans="1:13" x14ac:dyDescent="0.35">
      <c r="A499" s="19" t="str">
        <f>B3&amp;C496&amp;D499</f>
        <v>DISTRIBUCION VOLUMEN X CRITERIO (Consumiciones)Pescados Ing.LEVANTE</v>
      </c>
      <c r="B499" s="19">
        <v>0</v>
      </c>
      <c r="C499" s="19">
        <v>0</v>
      </c>
      <c r="D499" s="20" t="s">
        <v>3</v>
      </c>
      <c r="E499" s="21">
        <v>18.506572811542906</v>
      </c>
      <c r="F499" s="20">
        <v>19.250740722825572</v>
      </c>
      <c r="G499" s="20">
        <v>16.171157253143708</v>
      </c>
      <c r="H499" s="20">
        <v>13.945246677544548</v>
      </c>
      <c r="I499" s="20">
        <v>15.328966833667632</v>
      </c>
      <c r="J499" s="20">
        <v>15.98067082308105</v>
      </c>
      <c r="K499" s="20">
        <v>15.654546969868594</v>
      </c>
      <c r="L499" s="20">
        <v>17.97826189914198</v>
      </c>
      <c r="M499" s="55">
        <v>16.126643781818242</v>
      </c>
    </row>
    <row r="500" spans="1:13" x14ac:dyDescent="0.35">
      <c r="A500" s="19" t="str">
        <f>B3&amp;C496&amp;D500</f>
        <v>DISTRIBUCION VOLUMEN X CRITERIO (Consumiciones)Pescados Ing.ANDALUCIA</v>
      </c>
      <c r="B500" s="19">
        <v>0</v>
      </c>
      <c r="C500" s="19">
        <v>0</v>
      </c>
      <c r="D500" s="20" t="s">
        <v>4</v>
      </c>
      <c r="E500" s="20">
        <v>21.596356610983321</v>
      </c>
      <c r="F500" s="20">
        <v>25.89293123217173</v>
      </c>
      <c r="G500" s="20">
        <v>23.073852938757458</v>
      </c>
      <c r="H500" s="20">
        <v>23.90909853377353</v>
      </c>
      <c r="I500" s="20">
        <v>22.588293967877629</v>
      </c>
      <c r="J500" s="20">
        <v>25.980308216010211</v>
      </c>
      <c r="K500" s="20">
        <v>23.894764324136155</v>
      </c>
      <c r="L500" s="20">
        <v>19.652731138859927</v>
      </c>
      <c r="M500" s="55">
        <v>22.833315113590601</v>
      </c>
    </row>
    <row r="501" spans="1:13" x14ac:dyDescent="0.35">
      <c r="A501" s="19" t="str">
        <f>B3&amp;C496&amp;D501</f>
        <v>DISTRIBUCION VOLUMEN X CRITERIO (Consumiciones)Pescados Ing.MDD AM</v>
      </c>
      <c r="B501" s="19">
        <v>0</v>
      </c>
      <c r="C501" s="19">
        <v>0</v>
      </c>
      <c r="D501" s="20" t="s">
        <v>5</v>
      </c>
      <c r="E501" s="20">
        <v>16.736457480025759</v>
      </c>
      <c r="F501" s="20">
        <v>15.701920463162111</v>
      </c>
      <c r="G501" s="20">
        <v>17.993562541817916</v>
      </c>
      <c r="H501" s="20">
        <v>20.276783127339826</v>
      </c>
      <c r="I501" s="20">
        <v>18.793080757154605</v>
      </c>
      <c r="J501" s="20">
        <v>14.201128522006179</v>
      </c>
      <c r="K501" s="20">
        <v>18.560228276314902</v>
      </c>
      <c r="L501" s="20">
        <v>15.924410549679601</v>
      </c>
      <c r="M501" s="55">
        <v>16.820140057486391</v>
      </c>
    </row>
    <row r="502" spans="1:13" x14ac:dyDescent="0.35">
      <c r="A502" s="19" t="str">
        <f>B3&amp;C496&amp;D502</f>
        <v>DISTRIBUCION VOLUMEN X CRITERIO (Consumiciones)Pescados Ing.RTO CENTRO</v>
      </c>
      <c r="B502" s="19">
        <v>0</v>
      </c>
      <c r="C502" s="19">
        <v>0</v>
      </c>
      <c r="D502" s="20" t="s">
        <v>6</v>
      </c>
      <c r="E502" s="20">
        <v>5.5518046242095656</v>
      </c>
      <c r="F502" s="20">
        <v>6.4563540699389508</v>
      </c>
      <c r="G502" s="20">
        <v>6.8963315824454776</v>
      </c>
      <c r="H502" s="20">
        <v>5.4833274400890568</v>
      </c>
      <c r="I502" s="20">
        <v>6.077843955854747</v>
      </c>
      <c r="J502" s="20">
        <v>5.8217712245388782</v>
      </c>
      <c r="K502" s="20">
        <v>5.6924230368632909</v>
      </c>
      <c r="L502" s="20">
        <v>8.4637992567077376</v>
      </c>
      <c r="M502" s="55">
        <v>6.2102910287228648</v>
      </c>
    </row>
    <row r="503" spans="1:13" x14ac:dyDescent="0.35">
      <c r="A503" s="19" t="str">
        <f>B3&amp;C496&amp;D503</f>
        <v>DISTRIBUCION VOLUMEN X CRITERIO (Consumiciones)Pescados Ing.NORTE-CENTRO</v>
      </c>
      <c r="B503" s="19">
        <v>0</v>
      </c>
      <c r="C503" s="19">
        <v>0</v>
      </c>
      <c r="D503" s="20" t="s">
        <v>7</v>
      </c>
      <c r="E503" s="21">
        <v>11.486220834921751</v>
      </c>
      <c r="F503" s="20">
        <v>9.0130962656941609</v>
      </c>
      <c r="G503" s="20">
        <v>9.4852011816825854</v>
      </c>
      <c r="H503" s="20">
        <v>6.6817833942037161</v>
      </c>
      <c r="I503" s="20">
        <v>7.8753865381323269</v>
      </c>
      <c r="J503" s="20">
        <v>10.4746896564483</v>
      </c>
      <c r="K503" s="20">
        <v>7.5091757630007816</v>
      </c>
      <c r="L503" s="20">
        <v>10.038639044711276</v>
      </c>
      <c r="M503" s="55">
        <v>6.94770415807172</v>
      </c>
    </row>
    <row r="504" spans="1:13" x14ac:dyDescent="0.35">
      <c r="A504" s="19" t="str">
        <f>B3&amp;C496&amp;D504</f>
        <v>DISTRIBUCION VOLUMEN X CRITERIO (Consumiciones)Pescados Ing.NOROESTE</v>
      </c>
      <c r="B504" s="19">
        <v>0</v>
      </c>
      <c r="C504" s="19">
        <v>0</v>
      </c>
      <c r="D504" s="20" t="s">
        <v>8</v>
      </c>
      <c r="E504" s="21">
        <v>4.9080831597272336</v>
      </c>
      <c r="F504" s="20">
        <v>5.7741662312145268</v>
      </c>
      <c r="G504" s="20">
        <v>4.9043750708542753</v>
      </c>
      <c r="H504" s="20">
        <v>6.2072017033540972</v>
      </c>
      <c r="I504" s="20">
        <v>5.5109635820470171</v>
      </c>
      <c r="J504" s="20">
        <v>8.0017020331896465</v>
      </c>
      <c r="K504" s="20">
        <v>6.3450280280363245</v>
      </c>
      <c r="L504" s="20">
        <v>8.2527193689381555</v>
      </c>
      <c r="M504" s="55">
        <v>11.059036117774829</v>
      </c>
    </row>
    <row r="505" spans="1:13" x14ac:dyDescent="0.35">
      <c r="A505" s="19" t="str">
        <f>B3&amp;C496&amp;D505</f>
        <v>DISTRIBUCION VOLUMEN X CRITERIO (Consumiciones)Pescados Ing.&lt;2MIL</v>
      </c>
      <c r="B505" s="19">
        <v>0</v>
      </c>
      <c r="C505" s="19">
        <v>0</v>
      </c>
      <c r="D505" s="21" t="s">
        <v>9</v>
      </c>
      <c r="E505" s="21">
        <v>2.6790146804569468</v>
      </c>
      <c r="F505" s="21">
        <v>2.5468043490257339</v>
      </c>
      <c r="G505" s="21">
        <v>3.7408656336206039</v>
      </c>
      <c r="H505" s="21">
        <v>2.1201454598827323</v>
      </c>
      <c r="I505" s="21">
        <v>2.3068417620498471</v>
      </c>
      <c r="J505" s="21">
        <v>2.2183479177843966</v>
      </c>
      <c r="K505" s="21">
        <v>2.7321360982873752</v>
      </c>
      <c r="L505" s="20">
        <v>4.108309066912005</v>
      </c>
      <c r="M505" s="55">
        <v>3.2683408321678549</v>
      </c>
    </row>
    <row r="506" spans="1:13" x14ac:dyDescent="0.35">
      <c r="A506" s="19" t="str">
        <f>B3&amp;C496&amp;D506</f>
        <v>DISTRIBUCION VOLUMEN X CRITERIO (Consumiciones)Pescados Ing.2-5MIL</v>
      </c>
      <c r="B506" s="19">
        <v>0</v>
      </c>
      <c r="C506" s="19">
        <v>0</v>
      </c>
      <c r="D506" s="21" t="s">
        <v>10</v>
      </c>
      <c r="E506" s="21">
        <v>7.8828907829344788</v>
      </c>
      <c r="F506" s="20">
        <v>6.385763133565832</v>
      </c>
      <c r="G506" s="20">
        <v>4.0514263104428645</v>
      </c>
      <c r="H506" s="21">
        <v>5.5307017376651695</v>
      </c>
      <c r="I506" s="20">
        <v>7.094768017748347</v>
      </c>
      <c r="J506" s="21">
        <v>5.4741390857121717</v>
      </c>
      <c r="K506" s="21">
        <v>6.0389252189704727</v>
      </c>
      <c r="L506" s="20">
        <v>6.4445466263153239</v>
      </c>
      <c r="M506" s="55">
        <v>4.9157316496942753</v>
      </c>
    </row>
    <row r="507" spans="1:13" x14ac:dyDescent="0.35">
      <c r="A507" s="19" t="str">
        <f>B3&amp;C496&amp;D507</f>
        <v>DISTRIBUCION VOLUMEN X CRITERIO (Consumiciones)Pescados Ing.5-10MIL</v>
      </c>
      <c r="B507" s="19">
        <v>0</v>
      </c>
      <c r="C507" s="19">
        <v>0</v>
      </c>
      <c r="D507" s="21" t="s">
        <v>11</v>
      </c>
      <c r="E507" s="21">
        <v>8.8915175047702277</v>
      </c>
      <c r="F507" s="20">
        <v>6.8613177474395766</v>
      </c>
      <c r="G507" s="20">
        <v>7.2604358621548153</v>
      </c>
      <c r="H507" s="20">
        <v>6.6278089807324276</v>
      </c>
      <c r="I507" s="20">
        <v>5.9038001213173121</v>
      </c>
      <c r="J507" s="20">
        <v>7.1590328011396229</v>
      </c>
      <c r="K507" s="20">
        <v>7.7943565431443886</v>
      </c>
      <c r="L507" s="20">
        <v>5.5761344793986156</v>
      </c>
      <c r="M507" s="55">
        <v>6.1203997500258396</v>
      </c>
    </row>
    <row r="508" spans="1:13" x14ac:dyDescent="0.35">
      <c r="A508" s="19" t="str">
        <f>B3&amp;C496&amp;D508</f>
        <v>DISTRIBUCION VOLUMEN X CRITERIO (Consumiciones)Pescados Ing.10-30MIL</v>
      </c>
      <c r="B508" s="19">
        <v>0</v>
      </c>
      <c r="C508" s="19">
        <v>0</v>
      </c>
      <c r="D508" s="20" t="s">
        <v>12</v>
      </c>
      <c r="E508" s="20">
        <v>16.475854236569457</v>
      </c>
      <c r="F508" s="20">
        <v>16.97990152763651</v>
      </c>
      <c r="G508" s="20">
        <v>18.875034176767798</v>
      </c>
      <c r="H508" s="20">
        <v>15.934716990842757</v>
      </c>
      <c r="I508" s="20">
        <v>17.145668843319584</v>
      </c>
      <c r="J508" s="20">
        <v>22.180933528203798</v>
      </c>
      <c r="K508" s="20">
        <v>19.953146166646867</v>
      </c>
      <c r="L508" s="20">
        <v>16.968640051920417</v>
      </c>
      <c r="M508" s="55">
        <v>19.465423168338393</v>
      </c>
    </row>
    <row r="509" spans="1:13" x14ac:dyDescent="0.35">
      <c r="A509" s="19" t="str">
        <f>B3&amp;C496&amp;D509</f>
        <v>DISTRIBUCION VOLUMEN X CRITERIO (Consumiciones)Pescados Ing.30-100MIL</v>
      </c>
      <c r="B509" s="19">
        <v>0</v>
      </c>
      <c r="C509" s="19">
        <v>0</v>
      </c>
      <c r="D509" s="20" t="s">
        <v>13</v>
      </c>
      <c r="E509" s="20">
        <v>18.526997448911036</v>
      </c>
      <c r="F509" s="20">
        <v>21.621728232900018</v>
      </c>
      <c r="G509" s="20">
        <v>19.620243316357946</v>
      </c>
      <c r="H509" s="20">
        <v>20.75052610310096</v>
      </c>
      <c r="I509" s="20">
        <v>25.148356427492125</v>
      </c>
      <c r="J509" s="20">
        <v>19.159846817012934</v>
      </c>
      <c r="K509" s="20">
        <v>17.147315027392604</v>
      </c>
      <c r="L509" s="20">
        <v>22.966002415004123</v>
      </c>
      <c r="M509" s="55">
        <v>17.47931864052121</v>
      </c>
    </row>
    <row r="510" spans="1:13" x14ac:dyDescent="0.35">
      <c r="A510" s="19" t="str">
        <f>B3&amp;C496&amp;D510</f>
        <v>DISTRIBUCION VOLUMEN X CRITERIO (Consumiciones)Pescados Ing.100-200MIL</v>
      </c>
      <c r="B510" s="19">
        <v>0</v>
      </c>
      <c r="C510" s="19">
        <v>0</v>
      </c>
      <c r="D510" s="20" t="s">
        <v>14</v>
      </c>
      <c r="E510" s="20">
        <v>8.096214773223819</v>
      </c>
      <c r="F510" s="20">
        <v>10.666626698178188</v>
      </c>
      <c r="G510" s="20">
        <v>9.4755049825837414</v>
      </c>
      <c r="H510" s="20">
        <v>10.4264759002844</v>
      </c>
      <c r="I510" s="20">
        <v>9.5932060326171396</v>
      </c>
      <c r="J510" s="20">
        <v>11.222518639113463</v>
      </c>
      <c r="K510" s="20">
        <v>9.7824511892230888</v>
      </c>
      <c r="L510" s="20">
        <v>8.8980391591169585</v>
      </c>
      <c r="M510" s="55">
        <v>10.522174988086203</v>
      </c>
    </row>
    <row r="511" spans="1:13" x14ac:dyDescent="0.35">
      <c r="A511" s="19" t="str">
        <f>B3&amp;C496&amp;D511</f>
        <v>DISTRIBUCION VOLUMEN X CRITERIO (Consumiciones)Pescados Ing.200-500MIL</v>
      </c>
      <c r="B511" s="19">
        <v>0</v>
      </c>
      <c r="C511" s="19">
        <v>0</v>
      </c>
      <c r="D511" s="20" t="s">
        <v>15</v>
      </c>
      <c r="E511" s="20">
        <v>14.990628754345961</v>
      </c>
      <c r="F511" s="20">
        <v>13.520908174895748</v>
      </c>
      <c r="G511" s="20">
        <v>12.650550051459653</v>
      </c>
      <c r="H511" s="20">
        <v>12.966070638872157</v>
      </c>
      <c r="I511" s="20">
        <v>11.6552292610232</v>
      </c>
      <c r="J511" s="20">
        <v>11.093423121750874</v>
      </c>
      <c r="K511" s="20">
        <v>12.46296772102181</v>
      </c>
      <c r="L511" s="20">
        <v>11.281418957258971</v>
      </c>
      <c r="M511" s="55">
        <v>13.540288321840347</v>
      </c>
    </row>
    <row r="512" spans="1:13" x14ac:dyDescent="0.35">
      <c r="A512" s="19" t="str">
        <f>B3&amp;C496&amp;D512</f>
        <v>DISTRIBUCION VOLUMEN X CRITERIO (Consumiciones)Pescados Ing.&gt;500MIL</v>
      </c>
      <c r="B512" s="19">
        <v>0</v>
      </c>
      <c r="C512" s="19">
        <v>0</v>
      </c>
      <c r="D512" s="20" t="s">
        <v>16</v>
      </c>
      <c r="E512" s="20">
        <v>22.456868879203004</v>
      </c>
      <c r="F512" s="20">
        <v>21.4169487737963</v>
      </c>
      <c r="G512" s="20">
        <v>24.325945223810596</v>
      </c>
      <c r="H512" s="20">
        <v>25.643558954046036</v>
      </c>
      <c r="I512" s="20">
        <v>21.15216812639958</v>
      </c>
      <c r="J512" s="20">
        <v>21.491772889571344</v>
      </c>
      <c r="K512" s="20">
        <v>24.08870894217301</v>
      </c>
      <c r="L512" s="20">
        <v>23.756910520637767</v>
      </c>
      <c r="M512" s="55">
        <v>24.688322649325869</v>
      </c>
    </row>
    <row r="513" spans="1:13" x14ac:dyDescent="0.35">
      <c r="A513" s="19" t="str">
        <f>B3&amp;C496&amp;D513</f>
        <v>DISTRIBUCION VOLUMEN X CRITERIO (Consumiciones)Pescados Ing.DE 15 A 19 AÑOS</v>
      </c>
      <c r="B513" s="19">
        <v>0</v>
      </c>
      <c r="C513" s="19">
        <v>0</v>
      </c>
      <c r="D513" s="21" t="s">
        <v>39</v>
      </c>
      <c r="E513" s="21">
        <v>0.44949291756787563</v>
      </c>
      <c r="F513" s="20">
        <v>0.78492025264626597</v>
      </c>
      <c r="G513" s="20">
        <v>0.3341783238157055</v>
      </c>
      <c r="H513" s="20">
        <v>0.4794725673450092</v>
      </c>
      <c r="I513" s="20">
        <v>0.80732960409589405</v>
      </c>
      <c r="J513" s="21">
        <v>0.38367128559006902</v>
      </c>
      <c r="K513" s="21">
        <v>2.3706552399581167</v>
      </c>
      <c r="L513" s="21">
        <v>2.9080157635251656</v>
      </c>
      <c r="M513" s="55">
        <v>1.2080753873700032</v>
      </c>
    </row>
    <row r="514" spans="1:13" x14ac:dyDescent="0.35">
      <c r="A514" s="19" t="str">
        <f>B3&amp;C496&amp;D514</f>
        <v>DISTRIBUCION VOLUMEN X CRITERIO (Consumiciones)Pescados Ing.DE 20 A 24 AÑOS</v>
      </c>
      <c r="B514" s="19">
        <v>0</v>
      </c>
      <c r="C514" s="19">
        <v>0</v>
      </c>
      <c r="D514" s="20" t="s">
        <v>40</v>
      </c>
      <c r="E514" s="21">
        <v>1.5167950837539528</v>
      </c>
      <c r="F514" s="20">
        <v>1.9040109059471071</v>
      </c>
      <c r="G514" s="20">
        <v>2.2734630457446312</v>
      </c>
      <c r="H514" s="20">
        <v>2.6249768876808006</v>
      </c>
      <c r="I514" s="20">
        <v>0.83994050899836026</v>
      </c>
      <c r="J514" s="20">
        <v>1.1346367454165356</v>
      </c>
      <c r="K514" s="20">
        <v>2.364371148850192</v>
      </c>
      <c r="L514" s="20">
        <v>1.4615740776791861</v>
      </c>
      <c r="M514" s="55">
        <v>1.2133433235003492</v>
      </c>
    </row>
    <row r="515" spans="1:13" x14ac:dyDescent="0.35">
      <c r="A515" s="19" t="str">
        <f>B3&amp;C496&amp;D515</f>
        <v>DISTRIBUCION VOLUMEN X CRITERIO (Consumiciones)Pescados Ing.DE 25 A 34 AÑOS</v>
      </c>
      <c r="B515" s="19">
        <v>0</v>
      </c>
      <c r="C515" s="19">
        <v>0</v>
      </c>
      <c r="D515" s="20" t="s">
        <v>41</v>
      </c>
      <c r="E515" s="20">
        <v>7.6710170215264926</v>
      </c>
      <c r="F515" s="20">
        <v>7.0267600385060067</v>
      </c>
      <c r="G515" s="20">
        <v>6.0601377740532207</v>
      </c>
      <c r="H515" s="20">
        <v>7.8639380151426197</v>
      </c>
      <c r="I515" s="20">
        <v>6.3947453573368769</v>
      </c>
      <c r="J515" s="20">
        <v>8.2984922205983018</v>
      </c>
      <c r="K515" s="20">
        <v>7.4752780471453022</v>
      </c>
      <c r="L515" s="20">
        <v>8.2021750866499854</v>
      </c>
      <c r="M515" s="55">
        <v>9.4757099605719066</v>
      </c>
    </row>
    <row r="516" spans="1:13" x14ac:dyDescent="0.35">
      <c r="A516" s="19" t="str">
        <f>B3&amp;C496&amp;D516</f>
        <v>DISTRIBUCION VOLUMEN X CRITERIO (Consumiciones)Pescados Ing.DE 35 A 49 AÑOS</v>
      </c>
      <c r="B516" s="19">
        <v>0</v>
      </c>
      <c r="C516" s="19">
        <v>0</v>
      </c>
      <c r="D516" s="20" t="s">
        <v>42</v>
      </c>
      <c r="E516" s="20">
        <v>22.034182402363367</v>
      </c>
      <c r="F516" s="20">
        <v>19.967557396225569</v>
      </c>
      <c r="G516" s="20">
        <v>21.651543678464972</v>
      </c>
      <c r="H516" s="20">
        <v>18.055486721615214</v>
      </c>
      <c r="I516" s="20">
        <v>21.496992300407786</v>
      </c>
      <c r="J516" s="20">
        <v>19.972286459585963</v>
      </c>
      <c r="K516" s="20">
        <v>18.19330135917788</v>
      </c>
      <c r="L516" s="20">
        <v>17.404931392972795</v>
      </c>
      <c r="M516" s="55">
        <v>16.3464622280251</v>
      </c>
    </row>
    <row r="517" spans="1:13" x14ac:dyDescent="0.35">
      <c r="A517" s="19" t="str">
        <f>B3&amp;C496&amp;D517</f>
        <v>DISTRIBUCION VOLUMEN X CRITERIO (Consumiciones)Pescados Ing.DE 50 A 59 AÑOS</v>
      </c>
      <c r="B517" s="19">
        <v>0</v>
      </c>
      <c r="C517" s="19">
        <v>0</v>
      </c>
      <c r="D517" s="20" t="s">
        <v>43</v>
      </c>
      <c r="E517" s="21">
        <v>26.726931954703492</v>
      </c>
      <c r="F517" s="20">
        <v>28.708917900864073</v>
      </c>
      <c r="G517" s="20">
        <v>29.467431485305656</v>
      </c>
      <c r="H517" s="20">
        <v>22.589218317537533</v>
      </c>
      <c r="I517" s="20">
        <v>25.521224097615907</v>
      </c>
      <c r="J517" s="20">
        <v>25.670893382420957</v>
      </c>
      <c r="K517" s="20">
        <v>29.775218556061134</v>
      </c>
      <c r="L517" s="20">
        <v>25.781081752829856</v>
      </c>
      <c r="M517" s="55">
        <v>27.074445443011712</v>
      </c>
    </row>
    <row r="518" spans="1:13" x14ac:dyDescent="0.35">
      <c r="A518" s="19" t="str">
        <f>B3&amp;C496&amp;D518</f>
        <v>DISTRIBUCION VOLUMEN X CRITERIO (Consumiciones)Pescados Ing.DE 60 A 75 AÑOS</v>
      </c>
      <c r="B518" s="19">
        <v>0</v>
      </c>
      <c r="C518" s="19">
        <v>0</v>
      </c>
      <c r="D518" s="21" t="s">
        <v>44</v>
      </c>
      <c r="E518" s="21">
        <v>41.601562305595181</v>
      </c>
      <c r="F518" s="21">
        <v>41.607836912216264</v>
      </c>
      <c r="G518" s="21">
        <v>40.213251916677599</v>
      </c>
      <c r="H518" s="21">
        <v>48.386914996225784</v>
      </c>
      <c r="I518" s="21">
        <v>44.93980147896292</v>
      </c>
      <c r="J518" s="21">
        <v>44.540040330786454</v>
      </c>
      <c r="K518" s="21">
        <v>39.821188311383338</v>
      </c>
      <c r="L518" s="21">
        <v>44.242216820086277</v>
      </c>
      <c r="M518" s="55">
        <v>44.681965786410046</v>
      </c>
    </row>
    <row r="519" spans="1:13" x14ac:dyDescent="0.35">
      <c r="A519" s="19" t="str">
        <f>B3&amp;C496&amp;D519</f>
        <v>DISTRIBUCION VOLUMEN X CRITERIO (Consumiciones)Pescados Ing.ALTA Y MEDIA ALTA</v>
      </c>
      <c r="B519" s="19">
        <v>0</v>
      </c>
      <c r="C519" s="19">
        <v>0</v>
      </c>
      <c r="D519" s="20" t="s">
        <v>17</v>
      </c>
      <c r="E519" s="20">
        <v>38.685308295567992</v>
      </c>
      <c r="F519" s="20">
        <v>36.846063864648535</v>
      </c>
      <c r="G519" s="20">
        <v>33.174693853961287</v>
      </c>
      <c r="H519" s="20">
        <v>40.565634697643212</v>
      </c>
      <c r="I519" s="20">
        <v>35.786004573642877</v>
      </c>
      <c r="J519" s="20">
        <v>33.64375705326254</v>
      </c>
      <c r="K519" s="20">
        <v>35.735423993693573</v>
      </c>
      <c r="L519" s="20">
        <v>34.362950430885093</v>
      </c>
      <c r="M519" s="55">
        <v>31.390885225094362</v>
      </c>
    </row>
    <row r="520" spans="1:13" x14ac:dyDescent="0.35">
      <c r="A520" s="19" t="str">
        <f>B3&amp;C496&amp;D520</f>
        <v>DISTRIBUCION VOLUMEN X CRITERIO (Consumiciones)Pescados Ing.MEDIA</v>
      </c>
      <c r="B520" s="19">
        <v>0</v>
      </c>
      <c r="C520" s="19">
        <v>0</v>
      </c>
      <c r="D520" s="20" t="s">
        <v>18</v>
      </c>
      <c r="E520" s="20">
        <v>30.947794746329393</v>
      </c>
      <c r="F520" s="20">
        <v>30.247066574103282</v>
      </c>
      <c r="G520" s="20">
        <v>32.22789179913174</v>
      </c>
      <c r="H520" s="20">
        <v>28.079752274061594</v>
      </c>
      <c r="I520" s="20">
        <v>31.409052092228862</v>
      </c>
      <c r="J520" s="20">
        <v>31.903442917136882</v>
      </c>
      <c r="K520" s="20">
        <v>31.863749301256032</v>
      </c>
      <c r="L520" s="20">
        <v>33.063331498059554</v>
      </c>
      <c r="M520" s="55">
        <v>31.911324104102253</v>
      </c>
    </row>
    <row r="521" spans="1:13" x14ac:dyDescent="0.35">
      <c r="A521" s="19" t="str">
        <f>B3&amp;C496&amp;D521</f>
        <v>DISTRIBUCION VOLUMEN X CRITERIO (Consumiciones)Pescados Ing.MEDIA BAJA</v>
      </c>
      <c r="B521" s="19">
        <v>0</v>
      </c>
      <c r="C521" s="19">
        <v>0</v>
      </c>
      <c r="D521" s="20" t="s">
        <v>19</v>
      </c>
      <c r="E521" s="20">
        <v>16.039451799547912</v>
      </c>
      <c r="F521" s="20">
        <v>17.732274259226081</v>
      </c>
      <c r="G521" s="20">
        <v>20.313148108218655</v>
      </c>
      <c r="H521" s="20">
        <v>17.116435575244182</v>
      </c>
      <c r="I521" s="20">
        <v>15.888609729331776</v>
      </c>
      <c r="J521" s="20">
        <v>17.584296893789428</v>
      </c>
      <c r="K521" s="20">
        <v>16.508557138607781</v>
      </c>
      <c r="L521" s="20">
        <v>15.594942099516604</v>
      </c>
      <c r="M521" s="55">
        <v>19.885272036370793</v>
      </c>
    </row>
    <row r="522" spans="1:13" x14ac:dyDescent="0.35">
      <c r="A522" s="19" t="str">
        <f>B3&amp;C496&amp;D522</f>
        <v>DISTRIBUCION VOLUMEN X CRITERIO (Consumiciones)Pescados Ing.BAJA</v>
      </c>
      <c r="B522" s="19">
        <v>0</v>
      </c>
      <c r="C522" s="19">
        <v>0</v>
      </c>
      <c r="D522" s="20" t="s">
        <v>20</v>
      </c>
      <c r="E522" s="21">
        <v>14.327415297973761</v>
      </c>
      <c r="F522" s="20">
        <v>15.174595302022112</v>
      </c>
      <c r="G522" s="20">
        <v>14.284266238688325</v>
      </c>
      <c r="H522" s="20">
        <v>14.238165539484418</v>
      </c>
      <c r="I522" s="20">
        <v>16.916373186301236</v>
      </c>
      <c r="J522" s="20">
        <v>16.868517936099753</v>
      </c>
      <c r="K522" s="20">
        <v>15.892269566442607</v>
      </c>
      <c r="L522" s="20">
        <v>16.978775971538745</v>
      </c>
      <c r="M522" s="55">
        <v>16.812529278878195</v>
      </c>
    </row>
    <row r="523" spans="1:13" x14ac:dyDescent="0.35">
      <c r="A523" s="19" t="str">
        <f>B3&amp;C496&amp;D523</f>
        <v>DISTRIBUCION VOLUMEN X CRITERIO (Consumiciones)Pescados Ing.HOMBRE</v>
      </c>
      <c r="B523" s="19">
        <v>0</v>
      </c>
      <c r="C523" s="19">
        <v>0</v>
      </c>
      <c r="D523" s="20" t="s">
        <v>21</v>
      </c>
      <c r="E523" s="20">
        <v>52.598437893475356</v>
      </c>
      <c r="F523" s="20">
        <v>57.938191457689378</v>
      </c>
      <c r="G523" s="20">
        <v>58.04132110157002</v>
      </c>
      <c r="H523" s="20">
        <v>57.901196503320548</v>
      </c>
      <c r="I523" s="20">
        <v>54.900645475388707</v>
      </c>
      <c r="J523" s="20">
        <v>55.732314580134314</v>
      </c>
      <c r="K523" s="20">
        <v>53.053004622070453</v>
      </c>
      <c r="L523" s="20">
        <v>55.352205973120405</v>
      </c>
      <c r="M523" s="55">
        <v>53.15393326635138</v>
      </c>
    </row>
    <row r="524" spans="1:13" x14ac:dyDescent="0.35">
      <c r="A524" s="19" t="str">
        <f>B3&amp;C496&amp;D524</f>
        <v>DISTRIBUCION VOLUMEN X CRITERIO (Consumiciones)Pescados Ing.MUJER</v>
      </c>
      <c r="B524" s="19">
        <v>0</v>
      </c>
      <c r="C524" s="19">
        <v>0</v>
      </c>
      <c r="D524" s="20" t="s">
        <v>22</v>
      </c>
      <c r="E524" s="20">
        <v>47.401542199470676</v>
      </c>
      <c r="F524" s="20">
        <v>42.061815355121162</v>
      </c>
      <c r="G524" s="20">
        <v>41.958678898429987</v>
      </c>
      <c r="H524" s="20">
        <v>42.098803496679452</v>
      </c>
      <c r="I524" s="20">
        <v>45.099394106116037</v>
      </c>
      <c r="J524" s="20">
        <v>44.267700220154296</v>
      </c>
      <c r="K524" s="20">
        <v>46.946995377929547</v>
      </c>
      <c r="L524" s="20">
        <v>44.647794026879588</v>
      </c>
      <c r="M524" s="55">
        <v>46.84606673364862</v>
      </c>
    </row>
    <row r="525" spans="1:13" x14ac:dyDescent="0.35">
      <c r="A525" s="19" t="str">
        <f>B3&amp;C525&amp;D525</f>
        <v>DISTRIBUCION VOLUMEN X CRITERIO (Consumiciones)Merluza/Pescadil.IngT.ESPAÑA</v>
      </c>
      <c r="B525" s="19">
        <v>0</v>
      </c>
      <c r="C525" s="19" t="s">
        <v>182</v>
      </c>
      <c r="D525" s="20" t="s">
        <v>36</v>
      </c>
      <c r="E525" s="20">
        <v>100</v>
      </c>
      <c r="F525" s="20">
        <v>100</v>
      </c>
      <c r="G525" s="20">
        <v>100</v>
      </c>
      <c r="H525" s="20">
        <v>100</v>
      </c>
      <c r="I525" s="20">
        <v>100</v>
      </c>
      <c r="J525" s="20">
        <v>100</v>
      </c>
      <c r="K525" s="20">
        <v>100</v>
      </c>
      <c r="L525" s="20">
        <v>100</v>
      </c>
      <c r="M525" s="55">
        <v>100</v>
      </c>
    </row>
    <row r="526" spans="1:13" x14ac:dyDescent="0.35">
      <c r="A526" s="19" t="str">
        <f>B3&amp;C525&amp;D526</f>
        <v>DISTRIBUCION VOLUMEN X CRITERIO (Consumiciones)Merluza/Pescadil.IngBCN AM</v>
      </c>
      <c r="B526" s="19">
        <v>0</v>
      </c>
      <c r="C526" s="19">
        <v>0</v>
      </c>
      <c r="D526" s="20" t="s">
        <v>1</v>
      </c>
      <c r="E526" s="20">
        <v>10.304884709058571</v>
      </c>
      <c r="F526" s="20">
        <v>1.8195056262390066</v>
      </c>
      <c r="G526" s="20">
        <v>6.5656007267663101</v>
      </c>
      <c r="H526" s="20">
        <v>4.7781356733848428</v>
      </c>
      <c r="I526" s="20">
        <v>6.4083276095269888</v>
      </c>
      <c r="J526" s="20">
        <v>4.976391516767702</v>
      </c>
      <c r="K526" s="20" t="s">
        <v>278</v>
      </c>
      <c r="L526" s="20">
        <v>3.3864219950686025</v>
      </c>
      <c r="M526" s="55">
        <v>1.7471100294190305</v>
      </c>
    </row>
    <row r="527" spans="1:13" x14ac:dyDescent="0.35">
      <c r="A527" s="19" t="str">
        <f>B3&amp;C525&amp;D527</f>
        <v>DISTRIBUCION VOLUMEN X CRITERIO (Consumiciones)Merluza/Pescadil.IngREST.CAT ARAGON</v>
      </c>
      <c r="B527" s="19">
        <v>0</v>
      </c>
      <c r="C527" s="19">
        <v>0</v>
      </c>
      <c r="D527" s="20" t="s">
        <v>2</v>
      </c>
      <c r="E527" s="20">
        <v>12.432437828786778</v>
      </c>
      <c r="F527" s="20">
        <v>9.1950084146601316</v>
      </c>
      <c r="G527" s="20">
        <v>11.535057126180966</v>
      </c>
      <c r="H527" s="20">
        <v>21.077595215706364</v>
      </c>
      <c r="I527" s="20">
        <v>6.0133803742863634</v>
      </c>
      <c r="J527" s="20">
        <v>6.5900160070346363</v>
      </c>
      <c r="K527" s="20">
        <v>20.301188702514516</v>
      </c>
      <c r="L527" s="20">
        <v>2.3254310415544803</v>
      </c>
      <c r="M527" s="55">
        <v>1.1420587566529676</v>
      </c>
    </row>
    <row r="528" spans="1:13" x14ac:dyDescent="0.35">
      <c r="A528" s="19" t="str">
        <f>B3&amp;C525&amp;D528</f>
        <v>DISTRIBUCION VOLUMEN X CRITERIO (Consumiciones)Merluza/Pescadil.IngLEVANTE</v>
      </c>
      <c r="B528" s="19">
        <v>0</v>
      </c>
      <c r="C528" s="19">
        <v>0</v>
      </c>
      <c r="D528" s="20" t="s">
        <v>3</v>
      </c>
      <c r="E528" s="20">
        <v>15.705708503815366</v>
      </c>
      <c r="F528" s="20">
        <v>5.2473676003399605</v>
      </c>
      <c r="G528" s="20">
        <v>8.4073552729508485</v>
      </c>
      <c r="H528" s="20">
        <v>6.6444513821770483</v>
      </c>
      <c r="I528" s="20">
        <v>5.9397018839368387</v>
      </c>
      <c r="J528" s="20">
        <v>9.1173938845347404</v>
      </c>
      <c r="K528" s="20">
        <v>8.4062466088501928</v>
      </c>
      <c r="L528" s="20">
        <v>9.3920701697843061</v>
      </c>
      <c r="M528" s="55">
        <v>9.1154219721978915</v>
      </c>
    </row>
    <row r="529" spans="1:13" x14ac:dyDescent="0.35">
      <c r="A529" s="19" t="str">
        <f>B3&amp;C525&amp;D529</f>
        <v>DISTRIBUCION VOLUMEN X CRITERIO (Consumiciones)Merluza/Pescadil.IngANDALUCIA</v>
      </c>
      <c r="B529" s="19">
        <v>0</v>
      </c>
      <c r="C529" s="19">
        <v>0</v>
      </c>
      <c r="D529" s="20" t="s">
        <v>4</v>
      </c>
      <c r="E529" s="20">
        <v>17.970380659576076</v>
      </c>
      <c r="F529" s="20">
        <v>32.608899195848331</v>
      </c>
      <c r="G529" s="20">
        <v>22.603951312410043</v>
      </c>
      <c r="H529" s="20">
        <v>10.370132188732084</v>
      </c>
      <c r="I529" s="20">
        <v>21.006657392108167</v>
      </c>
      <c r="J529" s="20">
        <v>25.363340888222023</v>
      </c>
      <c r="K529" s="20">
        <v>16.594019564417685</v>
      </c>
      <c r="L529" s="20">
        <v>21.128238576683309</v>
      </c>
      <c r="M529" s="55">
        <v>24.961840177187895</v>
      </c>
    </row>
    <row r="530" spans="1:13" x14ac:dyDescent="0.35">
      <c r="A530" s="19" t="str">
        <f>B3&amp;C525&amp;D530</f>
        <v>DISTRIBUCION VOLUMEN X CRITERIO (Consumiciones)Merluza/Pescadil.IngMDD AM</v>
      </c>
      <c r="B530" s="19">
        <v>0</v>
      </c>
      <c r="C530" s="19">
        <v>0</v>
      </c>
      <c r="D530" s="20" t="s">
        <v>5</v>
      </c>
      <c r="E530" s="20">
        <v>17.019990392584671</v>
      </c>
      <c r="F530" s="20">
        <v>23.88000340097534</v>
      </c>
      <c r="G530" s="20">
        <v>19.171017197179708</v>
      </c>
      <c r="H530" s="20">
        <v>27.879155083872824</v>
      </c>
      <c r="I530" s="20">
        <v>14.327681859962752</v>
      </c>
      <c r="J530" s="20">
        <v>16.23438100084304</v>
      </c>
      <c r="K530" s="20">
        <v>25.161891358991983</v>
      </c>
      <c r="L530" s="20">
        <v>12.072710952507864</v>
      </c>
      <c r="M530" s="55">
        <v>23.3375510903007</v>
      </c>
    </row>
    <row r="531" spans="1:13" x14ac:dyDescent="0.35">
      <c r="A531" s="19" t="str">
        <f>B3&amp;C525&amp;D531</f>
        <v>DISTRIBUCION VOLUMEN X CRITERIO (Consumiciones)Merluza/Pescadil.IngRTO CENTRO</v>
      </c>
      <c r="B531" s="19">
        <v>0</v>
      </c>
      <c r="C531" s="19">
        <v>0</v>
      </c>
      <c r="D531" s="20" t="s">
        <v>6</v>
      </c>
      <c r="E531" s="20">
        <v>5.3323347467796181</v>
      </c>
      <c r="F531" s="20">
        <v>13.643394655305297</v>
      </c>
      <c r="G531" s="20">
        <v>9.020132888932034</v>
      </c>
      <c r="H531" s="20">
        <v>8.2775757734377482</v>
      </c>
      <c r="I531" s="20">
        <v>9.7022946410154329</v>
      </c>
      <c r="J531" s="20">
        <v>6.1726817278824999</v>
      </c>
      <c r="K531" s="20">
        <v>6.767148212783006</v>
      </c>
      <c r="L531" s="20">
        <v>9.059111509887769</v>
      </c>
      <c r="M531" s="55">
        <v>7.0534862112331282</v>
      </c>
    </row>
    <row r="532" spans="1:13" x14ac:dyDescent="0.35">
      <c r="A532" s="19" t="str">
        <f>B3&amp;C525&amp;D532</f>
        <v>DISTRIBUCION VOLUMEN X CRITERIO (Consumiciones)Merluza/Pescadil.IngNORTE-CENTRO</v>
      </c>
      <c r="B532" s="19">
        <v>0</v>
      </c>
      <c r="C532" s="19">
        <v>0</v>
      </c>
      <c r="D532" s="20" t="s">
        <v>7</v>
      </c>
      <c r="E532" s="20">
        <v>13.089148122932635</v>
      </c>
      <c r="F532" s="20">
        <v>7.84824283514667</v>
      </c>
      <c r="G532" s="20">
        <v>17.161012175492974</v>
      </c>
      <c r="H532" s="20">
        <v>10.11377466036787</v>
      </c>
      <c r="I532" s="20">
        <v>27.960013963942014</v>
      </c>
      <c r="J532" s="20">
        <v>15.542911567595452</v>
      </c>
      <c r="K532" s="20">
        <v>16.678591001569057</v>
      </c>
      <c r="L532" s="20">
        <v>21.79563976370417</v>
      </c>
      <c r="M532" s="55">
        <v>17.191215977228321</v>
      </c>
    </row>
    <row r="533" spans="1:13" x14ac:dyDescent="0.35">
      <c r="A533" s="19" t="str">
        <f>B3&amp;C525&amp;D533</f>
        <v>DISTRIBUCION VOLUMEN X CRITERIO (Consumiciones)Merluza/Pescadil.IngNOROESTE</v>
      </c>
      <c r="B533" s="19">
        <v>0</v>
      </c>
      <c r="C533" s="19">
        <v>0</v>
      </c>
      <c r="D533" s="20" t="s">
        <v>8</v>
      </c>
      <c r="E533" s="20">
        <v>8.1450954614554334</v>
      </c>
      <c r="F533" s="20">
        <v>5.7575861887355435</v>
      </c>
      <c r="G533" s="20">
        <v>5.5358643113877237</v>
      </c>
      <c r="H533" s="20">
        <v>10.859168805627789</v>
      </c>
      <c r="I533" s="20">
        <v>8.6419514700910796</v>
      </c>
      <c r="J533" s="20">
        <v>16.00288862879162</v>
      </c>
      <c r="K533" s="20">
        <v>6.090911138395767</v>
      </c>
      <c r="L533" s="20">
        <v>20.840379272088384</v>
      </c>
      <c r="M533" s="55">
        <v>15.451324558153113</v>
      </c>
    </row>
    <row r="534" spans="1:13" x14ac:dyDescent="0.35">
      <c r="A534" s="19" t="str">
        <f>B3&amp;C525&amp;D534</f>
        <v>DISTRIBUCION VOLUMEN X CRITERIO (Consumiciones)Merluza/Pescadil.Ing&lt;2MIL</v>
      </c>
      <c r="B534" s="19">
        <v>0</v>
      </c>
      <c r="C534" s="19">
        <v>0</v>
      </c>
      <c r="D534" s="20" t="s">
        <v>9</v>
      </c>
      <c r="E534" s="20">
        <v>0.7916901729922009</v>
      </c>
      <c r="F534" s="20">
        <v>9.3913940866401902</v>
      </c>
      <c r="G534" s="20" t="s">
        <v>278</v>
      </c>
      <c r="H534" s="20">
        <v>8.334197641877152</v>
      </c>
      <c r="I534" s="20">
        <v>4.9368113234206517</v>
      </c>
      <c r="J534" s="20">
        <v>6.4199905435525286</v>
      </c>
      <c r="K534" s="20">
        <v>0.7705255420550351</v>
      </c>
      <c r="L534" s="20">
        <v>3.8808049925022776</v>
      </c>
      <c r="M534" s="55">
        <v>4.8932788182981879</v>
      </c>
    </row>
    <row r="535" spans="1:13" x14ac:dyDescent="0.35">
      <c r="A535" s="19" t="str">
        <f>B3&amp;C525&amp;D535</f>
        <v>DISTRIBUCION VOLUMEN X CRITERIO (Consumiciones)Merluza/Pescadil.Ing2-5MIL</v>
      </c>
      <c r="B535" s="19">
        <v>0</v>
      </c>
      <c r="C535" s="19">
        <v>0</v>
      </c>
      <c r="D535" s="20" t="s">
        <v>10</v>
      </c>
      <c r="E535" s="20">
        <v>6.6832414808574008</v>
      </c>
      <c r="F535" s="20">
        <v>6.9723264564556393</v>
      </c>
      <c r="G535" s="20">
        <v>11.449023287922424</v>
      </c>
      <c r="H535" s="20">
        <v>6.3075318226939876</v>
      </c>
      <c r="I535" s="20">
        <v>16.522006847725908</v>
      </c>
      <c r="J535" s="20">
        <v>6.1992809235884065</v>
      </c>
      <c r="K535" s="20">
        <v>14.18584763559651</v>
      </c>
      <c r="L535" s="20">
        <v>15.677396327082253</v>
      </c>
      <c r="M535" s="55">
        <v>4.2896974443621003</v>
      </c>
    </row>
    <row r="536" spans="1:13" x14ac:dyDescent="0.35">
      <c r="A536" s="19" t="str">
        <f>B3&amp;C525&amp;D536</f>
        <v>DISTRIBUCION VOLUMEN X CRITERIO (Consumiciones)Merluza/Pescadil.Ing5-10MIL</v>
      </c>
      <c r="B536" s="19">
        <v>0</v>
      </c>
      <c r="C536" s="19">
        <v>0</v>
      </c>
      <c r="D536" s="20" t="s">
        <v>11</v>
      </c>
      <c r="E536" s="20">
        <v>10.711766969674786</v>
      </c>
      <c r="F536" s="20">
        <v>4.0440832495424353</v>
      </c>
      <c r="G536" s="20">
        <v>9.5871760023298691</v>
      </c>
      <c r="H536" s="20">
        <v>20.03965475017619</v>
      </c>
      <c r="I536" s="20">
        <v>5.6972301068229303</v>
      </c>
      <c r="J536" s="20">
        <v>8.2216134913376386</v>
      </c>
      <c r="K536" s="20">
        <v>10.889312187800938</v>
      </c>
      <c r="L536" s="20">
        <v>7.9076487704501135</v>
      </c>
      <c r="M536" s="55">
        <v>8.8231756271194044</v>
      </c>
    </row>
    <row r="537" spans="1:13" x14ac:dyDescent="0.35">
      <c r="A537" s="19" t="str">
        <f>B3&amp;C525&amp;D537</f>
        <v>DISTRIBUCION VOLUMEN X CRITERIO (Consumiciones)Merluza/Pescadil.Ing10-30MIL</v>
      </c>
      <c r="B537" s="19">
        <v>0</v>
      </c>
      <c r="C537" s="19">
        <v>0</v>
      </c>
      <c r="D537" s="20" t="s">
        <v>12</v>
      </c>
      <c r="E537" s="20">
        <v>25.065034058561388</v>
      </c>
      <c r="F537" s="20">
        <v>18.306734240971494</v>
      </c>
      <c r="G537" s="20">
        <v>15.063232504095851</v>
      </c>
      <c r="H537" s="20">
        <v>13.612594103384263</v>
      </c>
      <c r="I537" s="20">
        <v>13.068137968405816</v>
      </c>
      <c r="J537" s="20">
        <v>22.95416338245273</v>
      </c>
      <c r="K537" s="20">
        <v>26.500708771637665</v>
      </c>
      <c r="L537" s="20">
        <v>12.186235910097331</v>
      </c>
      <c r="M537" s="55">
        <v>15.052364049271262</v>
      </c>
    </row>
    <row r="538" spans="1:13" x14ac:dyDescent="0.35">
      <c r="A538" s="19" t="str">
        <f>B3&amp;C525&amp;D538</f>
        <v>DISTRIBUCION VOLUMEN X CRITERIO (Consumiciones)Merluza/Pescadil.Ing30-100MIL</v>
      </c>
      <c r="B538" s="19">
        <v>0</v>
      </c>
      <c r="C538" s="19">
        <v>0</v>
      </c>
      <c r="D538" s="20" t="s">
        <v>13</v>
      </c>
      <c r="E538" s="20">
        <v>19.386718824935585</v>
      </c>
      <c r="F538" s="20">
        <v>13.538339628694732</v>
      </c>
      <c r="G538" s="20">
        <v>19.014598846330394</v>
      </c>
      <c r="H538" s="20">
        <v>14.235572995436677</v>
      </c>
      <c r="I538" s="20">
        <v>21.962457960289811</v>
      </c>
      <c r="J538" s="20">
        <v>19.789819881045098</v>
      </c>
      <c r="K538" s="20">
        <v>17.283500465120721</v>
      </c>
      <c r="L538" s="20">
        <v>27.930985955032629</v>
      </c>
      <c r="M538" s="55">
        <v>11.456140240068269</v>
      </c>
    </row>
    <row r="539" spans="1:13" x14ac:dyDescent="0.35">
      <c r="A539" s="19" t="str">
        <f>B3&amp;C525&amp;D539</f>
        <v>DISTRIBUCION VOLUMEN X CRITERIO (Consumiciones)Merluza/Pescadil.Ing100-200MIL</v>
      </c>
      <c r="B539" s="19">
        <v>0</v>
      </c>
      <c r="C539" s="19">
        <v>0</v>
      </c>
      <c r="D539" s="20" t="s">
        <v>14</v>
      </c>
      <c r="E539" s="20">
        <v>8.2881222357637796</v>
      </c>
      <c r="F539" s="20">
        <v>9.2316824948563703</v>
      </c>
      <c r="G539" s="20">
        <v>9.5258880535390897</v>
      </c>
      <c r="H539" s="20">
        <v>8.1185081049957279</v>
      </c>
      <c r="I539" s="20">
        <v>13.812205208648448</v>
      </c>
      <c r="J539" s="20">
        <v>11.871008521507152</v>
      </c>
      <c r="K539" s="20">
        <v>1.4630589041441813</v>
      </c>
      <c r="L539" s="20">
        <v>4.7658133032525125</v>
      </c>
      <c r="M539" s="55">
        <v>11.235841389880749</v>
      </c>
    </row>
    <row r="540" spans="1:13" x14ac:dyDescent="0.35">
      <c r="A540" s="19" t="str">
        <f>B3&amp;C525&amp;D540</f>
        <v>DISTRIBUCION VOLUMEN X CRITERIO (Consumiciones)Merluza/Pescadil.Ing200-500MIL</v>
      </c>
      <c r="B540" s="19">
        <v>0</v>
      </c>
      <c r="C540" s="19">
        <v>0</v>
      </c>
      <c r="D540" s="20" t="s">
        <v>15</v>
      </c>
      <c r="E540" s="20">
        <v>7.8350938445595357</v>
      </c>
      <c r="F540" s="20">
        <v>6.1691868192240467</v>
      </c>
      <c r="G540" s="20">
        <v>3.2770850486768039</v>
      </c>
      <c r="H540" s="20">
        <v>2.0889547350336595</v>
      </c>
      <c r="I540" s="20">
        <v>8.0091206976821887</v>
      </c>
      <c r="J540" s="20">
        <v>5.7992016586118034</v>
      </c>
      <c r="K540" s="20">
        <v>7.4215932039822254</v>
      </c>
      <c r="L540" s="20">
        <v>8.2763369115071903</v>
      </c>
      <c r="M540" s="55">
        <v>5.9991136394259916</v>
      </c>
    </row>
    <row r="541" spans="1:13" x14ac:dyDescent="0.35">
      <c r="A541" s="19" t="str">
        <f>B3&amp;C525&amp;D541</f>
        <v>DISTRIBUCION VOLUMEN X CRITERIO (Consumiciones)Merluza/Pescadil.Ing&gt;500MIL</v>
      </c>
      <c r="B541" s="19">
        <v>0</v>
      </c>
      <c r="C541" s="19">
        <v>0</v>
      </c>
      <c r="D541" s="20" t="s">
        <v>16</v>
      </c>
      <c r="E541" s="20">
        <v>21.238323016650114</v>
      </c>
      <c r="F541" s="20">
        <v>32.346263350463275</v>
      </c>
      <c r="G541" s="20">
        <v>32.082975283473623</v>
      </c>
      <c r="H541" s="20">
        <v>27.262969769141758</v>
      </c>
      <c r="I541" s="20">
        <v>15.992045211786968</v>
      </c>
      <c r="J541" s="20">
        <v>18.744924208740503</v>
      </c>
      <c r="K541" s="20">
        <v>21.485448170946032</v>
      </c>
      <c r="L541" s="20">
        <v>19.374777830075693</v>
      </c>
      <c r="M541" s="55">
        <v>38.250388791574025</v>
      </c>
    </row>
    <row r="542" spans="1:13" x14ac:dyDescent="0.35">
      <c r="A542" s="19" t="str">
        <f>B3&amp;C525&amp;D542</f>
        <v>DISTRIBUCION VOLUMEN X CRITERIO (Consumiciones)Merluza/Pescadil.IngDE 15 A 19 AÑOS</v>
      </c>
      <c r="B542" s="19">
        <v>0</v>
      </c>
      <c r="C542" s="19">
        <v>0</v>
      </c>
      <c r="D542" s="20" t="s">
        <v>39</v>
      </c>
      <c r="E542" s="20" t="s">
        <v>278</v>
      </c>
      <c r="F542" s="20" t="s">
        <v>278</v>
      </c>
      <c r="G542" s="20" t="s">
        <v>278</v>
      </c>
      <c r="H542" s="20" t="s">
        <v>278</v>
      </c>
      <c r="I542" s="20" t="s">
        <v>278</v>
      </c>
      <c r="J542" s="20" t="s">
        <v>278</v>
      </c>
      <c r="K542" s="20" t="s">
        <v>278</v>
      </c>
      <c r="L542" s="20" t="s">
        <v>278</v>
      </c>
      <c r="M542" s="55" t="s">
        <v>278</v>
      </c>
    </row>
    <row r="543" spans="1:13" x14ac:dyDescent="0.35">
      <c r="A543" s="19" t="str">
        <f>B3&amp;C525&amp;D543</f>
        <v>DISTRIBUCION VOLUMEN X CRITERIO (Consumiciones)Merluza/Pescadil.IngDE 20 A 24 AÑOS</v>
      </c>
      <c r="B543" s="19">
        <v>0</v>
      </c>
      <c r="C543" s="19">
        <v>0</v>
      </c>
      <c r="D543" s="20" t="s">
        <v>40</v>
      </c>
      <c r="E543" s="20">
        <v>4.1850316156000309</v>
      </c>
      <c r="F543" s="20">
        <v>1.5407826167476002</v>
      </c>
      <c r="G543" s="20">
        <v>1.0029632745712092</v>
      </c>
      <c r="H543" s="20">
        <v>0.98218976028056693</v>
      </c>
      <c r="I543" s="20" t="s">
        <v>278</v>
      </c>
      <c r="J543" s="20">
        <v>1.349914403746445</v>
      </c>
      <c r="K543" s="20">
        <v>1.2788844064097253</v>
      </c>
      <c r="L543" s="20" t="s">
        <v>278</v>
      </c>
      <c r="M543" s="55" t="s">
        <v>278</v>
      </c>
    </row>
    <row r="544" spans="1:13" x14ac:dyDescent="0.35">
      <c r="A544" s="19" t="str">
        <f>B3&amp;C525&amp;D544</f>
        <v>DISTRIBUCION VOLUMEN X CRITERIO (Consumiciones)Merluza/Pescadil.IngDE 25 A 34 AÑOS</v>
      </c>
      <c r="B544" s="19">
        <v>0</v>
      </c>
      <c r="C544" s="19">
        <v>0</v>
      </c>
      <c r="D544" s="20" t="s">
        <v>41</v>
      </c>
      <c r="E544" s="20">
        <v>3.6855834351560146</v>
      </c>
      <c r="F544" s="20">
        <v>4.375330674284668</v>
      </c>
      <c r="G544" s="20">
        <v>4.6222798697477527</v>
      </c>
      <c r="H544" s="20">
        <v>2.9542908525995624</v>
      </c>
      <c r="I544" s="20">
        <v>2.2087259925785143</v>
      </c>
      <c r="J544" s="20">
        <v>0.84317909994566853</v>
      </c>
      <c r="K544" s="20">
        <v>2.5502518067363678</v>
      </c>
      <c r="L544" s="20">
        <v>1.3997345080797845</v>
      </c>
      <c r="M544" s="55">
        <v>0.66599715915470803</v>
      </c>
    </row>
    <row r="545" spans="1:13" x14ac:dyDescent="0.35">
      <c r="A545" s="19" t="str">
        <f>B3&amp;C525&amp;D545</f>
        <v>DISTRIBUCION VOLUMEN X CRITERIO (Consumiciones)Merluza/Pescadil.IngDE 35 A 49 AÑOS</v>
      </c>
      <c r="B545" s="19">
        <v>0</v>
      </c>
      <c r="C545" s="19">
        <v>0</v>
      </c>
      <c r="D545" s="20" t="s">
        <v>42</v>
      </c>
      <c r="E545" s="20">
        <v>9.7774517015969682</v>
      </c>
      <c r="F545" s="20">
        <v>15.562687582894471</v>
      </c>
      <c r="G545" s="20">
        <v>18.581688101718523</v>
      </c>
      <c r="H545" s="20">
        <v>23.133966577992471</v>
      </c>
      <c r="I545" s="20">
        <v>26.417614427853835</v>
      </c>
      <c r="J545" s="20">
        <v>18.034207693558884</v>
      </c>
      <c r="K545" s="20">
        <v>16.991853050516273</v>
      </c>
      <c r="L545" s="20">
        <v>15.826359096598297</v>
      </c>
      <c r="M545" s="55">
        <v>16.44094648992791</v>
      </c>
    </row>
    <row r="546" spans="1:13" x14ac:dyDescent="0.35">
      <c r="A546" s="19" t="str">
        <f>B3&amp;C525&amp;D546</f>
        <v>DISTRIBUCION VOLUMEN X CRITERIO (Consumiciones)Merluza/Pescadil.IngDE 50 A 59 AÑOS</v>
      </c>
      <c r="B546" s="19">
        <v>0</v>
      </c>
      <c r="C546" s="19">
        <v>0</v>
      </c>
      <c r="D546" s="20" t="s">
        <v>43</v>
      </c>
      <c r="E546" s="20">
        <v>37.289636167103254</v>
      </c>
      <c r="F546" s="20">
        <v>39.160027937566625</v>
      </c>
      <c r="G546" s="20">
        <v>22.520440302451757</v>
      </c>
      <c r="H546" s="20">
        <v>17.028380103829193</v>
      </c>
      <c r="I546" s="20">
        <v>35.122900159960082</v>
      </c>
      <c r="J546" s="20">
        <v>26.568387842799485</v>
      </c>
      <c r="K546" s="20">
        <v>37.608201139631078</v>
      </c>
      <c r="L546" s="20">
        <v>31.035950785191808</v>
      </c>
      <c r="M546" s="55">
        <v>38.974706090412987</v>
      </c>
    </row>
    <row r="547" spans="1:13" x14ac:dyDescent="0.35">
      <c r="A547" s="19" t="str">
        <f>B3&amp;C525&amp;D547</f>
        <v>DISTRIBUCION VOLUMEN X CRITERIO (Consumiciones)Merluza/Pescadil.IngDE 60 A 75 AÑOS</v>
      </c>
      <c r="B547" s="19">
        <v>0</v>
      </c>
      <c r="C547" s="19">
        <v>0</v>
      </c>
      <c r="D547" s="20" t="s">
        <v>44</v>
      </c>
      <c r="E547" s="20">
        <v>45.062301387046119</v>
      </c>
      <c r="F547" s="20">
        <v>39.361194940257462</v>
      </c>
      <c r="G547" s="20">
        <v>53.27260568013893</v>
      </c>
      <c r="H547" s="20">
        <v>55.901158497486527</v>
      </c>
      <c r="I547" s="20">
        <v>36.250773518407669</v>
      </c>
      <c r="J547" s="20">
        <v>53.204318009206332</v>
      </c>
      <c r="K547" s="20">
        <v>41.57080447798986</v>
      </c>
      <c r="L547" s="20">
        <v>51.737965818553299</v>
      </c>
      <c r="M547" s="55">
        <v>43.918359383772362</v>
      </c>
    </row>
    <row r="548" spans="1:13" x14ac:dyDescent="0.35">
      <c r="A548" s="19" t="str">
        <f>B3&amp;C525&amp;D548</f>
        <v>DISTRIBUCION VOLUMEN X CRITERIO (Consumiciones)Merluza/Pescadil.IngALTA Y MEDIA ALTA</v>
      </c>
      <c r="B548" s="19">
        <v>0</v>
      </c>
      <c r="C548" s="19">
        <v>0</v>
      </c>
      <c r="D548" s="20" t="s">
        <v>17</v>
      </c>
      <c r="E548" s="20">
        <v>36.966433162887185</v>
      </c>
      <c r="F548" s="20">
        <v>53.083958308448501</v>
      </c>
      <c r="G548" s="20">
        <v>36.650642811856933</v>
      </c>
      <c r="H548" s="20">
        <v>54.737276998113728</v>
      </c>
      <c r="I548" s="20">
        <v>33.488450784000563</v>
      </c>
      <c r="J548" s="20">
        <v>48.168981651306687</v>
      </c>
      <c r="K548" s="20">
        <v>34.875079425420637</v>
      </c>
      <c r="L548" s="20">
        <v>32.657354640256983</v>
      </c>
      <c r="M548" s="55">
        <v>38.651251150935344</v>
      </c>
    </row>
    <row r="549" spans="1:13" x14ac:dyDescent="0.35">
      <c r="A549" s="19" t="str">
        <f>B3&amp;C525&amp;D549</f>
        <v>DISTRIBUCION VOLUMEN X CRITERIO (Consumiciones)Merluza/Pescadil.IngMEDIA</v>
      </c>
      <c r="B549" s="19">
        <v>0</v>
      </c>
      <c r="C549" s="19">
        <v>0</v>
      </c>
      <c r="D549" s="20" t="s">
        <v>18</v>
      </c>
      <c r="E549" s="20">
        <v>28.437898473814705</v>
      </c>
      <c r="F549" s="20">
        <v>28.384522946084562</v>
      </c>
      <c r="G549" s="20">
        <v>34.249341727580088</v>
      </c>
      <c r="H549" s="20">
        <v>19.844043094536161</v>
      </c>
      <c r="I549" s="20">
        <v>36.199098351084032</v>
      </c>
      <c r="J549" s="20">
        <v>32.509214292446515</v>
      </c>
      <c r="K549" s="20">
        <v>23.29853515978245</v>
      </c>
      <c r="L549" s="20">
        <v>36.946179370016331</v>
      </c>
      <c r="M549" s="55">
        <v>29.924876906061222</v>
      </c>
    </row>
    <row r="550" spans="1:13" x14ac:dyDescent="0.35">
      <c r="A550" s="19" t="str">
        <f>B3&amp;C525&amp;D550</f>
        <v>DISTRIBUCION VOLUMEN X CRITERIO (Consumiciones)Merluza/Pescadil.IngMEDIA BAJA</v>
      </c>
      <c r="B550" s="19">
        <v>0</v>
      </c>
      <c r="C550" s="19">
        <v>0</v>
      </c>
      <c r="D550" s="20" t="s">
        <v>19</v>
      </c>
      <c r="E550" s="20">
        <v>23.576311418064684</v>
      </c>
      <c r="F550" s="20">
        <v>14.38675216837995</v>
      </c>
      <c r="G550" s="20">
        <v>23.549250881791416</v>
      </c>
      <c r="H550" s="20">
        <v>19.262498668017656</v>
      </c>
      <c r="I550" s="20">
        <v>14.978350679454891</v>
      </c>
      <c r="J550" s="20">
        <v>14.382434191924109</v>
      </c>
      <c r="K550" s="20">
        <v>23.49621658587057</v>
      </c>
      <c r="L550" s="20">
        <v>13.751172601467168</v>
      </c>
      <c r="M550" s="55">
        <v>21.33111637921354</v>
      </c>
    </row>
    <row r="551" spans="1:13" x14ac:dyDescent="0.35">
      <c r="A551" s="19" t="str">
        <f>B3&amp;C525&amp;D551</f>
        <v>DISTRIBUCION VOLUMEN X CRITERIO (Consumiciones)Merluza/Pescadil.IngBAJA</v>
      </c>
      <c r="B551" s="19">
        <v>0</v>
      </c>
      <c r="C551" s="19">
        <v>0</v>
      </c>
      <c r="D551" s="20" t="s">
        <v>20</v>
      </c>
      <c r="E551" s="20">
        <v>11.019345200226912</v>
      </c>
      <c r="F551" s="20">
        <v>4.144780346217912</v>
      </c>
      <c r="G551" s="20">
        <v>5.5507436051396191</v>
      </c>
      <c r="H551" s="20">
        <v>6.156188717128078</v>
      </c>
      <c r="I551" s="20">
        <v>15.33411551024324</v>
      </c>
      <c r="J551" s="20">
        <v>4.9393672534868376</v>
      </c>
      <c r="K551" s="20">
        <v>18.330168828926347</v>
      </c>
      <c r="L551" s="20">
        <v>16.645307971721209</v>
      </c>
      <c r="M551" s="55">
        <v>10.09275556378989</v>
      </c>
    </row>
    <row r="552" spans="1:13" x14ac:dyDescent="0.35">
      <c r="A552" s="19" t="str">
        <f>B3&amp;C525&amp;D552</f>
        <v>DISTRIBUCION VOLUMEN X CRITERIO (Consumiciones)Merluza/Pescadil.IngHOMBRE</v>
      </c>
      <c r="B552" s="19">
        <v>0</v>
      </c>
      <c r="C552" s="19">
        <v>0</v>
      </c>
      <c r="D552" s="20" t="s">
        <v>21</v>
      </c>
      <c r="E552" s="20">
        <v>50.497029100602639</v>
      </c>
      <c r="F552" s="20">
        <v>52.377223241329155</v>
      </c>
      <c r="G552" s="20">
        <v>64.319867063128228</v>
      </c>
      <c r="H552" s="20">
        <v>68.231819142035107</v>
      </c>
      <c r="I552" s="20">
        <v>46.082878263910537</v>
      </c>
      <c r="J552" s="20">
        <v>51.427644208865829</v>
      </c>
      <c r="K552" s="20">
        <v>56.840243487115515</v>
      </c>
      <c r="L552" s="20">
        <v>60.648971337299798</v>
      </c>
      <c r="M552" s="55">
        <v>57.464692952907093</v>
      </c>
    </row>
    <row r="553" spans="1:13" x14ac:dyDescent="0.35">
      <c r="A553" s="19" t="str">
        <f>B3&amp;C525&amp;D553</f>
        <v>DISTRIBUCION VOLUMEN X CRITERIO (Consumiciones)Merluza/Pescadil.IngMUJER</v>
      </c>
      <c r="B553" s="19">
        <v>0</v>
      </c>
      <c r="C553" s="19">
        <v>0</v>
      </c>
      <c r="D553" s="20" t="s">
        <v>22</v>
      </c>
      <c r="E553" s="20">
        <v>49.502970899397361</v>
      </c>
      <c r="F553" s="20">
        <v>47.622811181498143</v>
      </c>
      <c r="G553" s="20">
        <v>35.680102974540411</v>
      </c>
      <c r="H553" s="20">
        <v>31.768173380169262</v>
      </c>
      <c r="I553" s="20">
        <v>53.917152385654902</v>
      </c>
      <c r="J553" s="20">
        <v>48.572355791134179</v>
      </c>
      <c r="K553" s="20">
        <v>43.159756512884492</v>
      </c>
      <c r="L553" s="20">
        <v>39.351028662700209</v>
      </c>
      <c r="M553" s="55">
        <v>42.535342136585143</v>
      </c>
    </row>
    <row r="554" spans="1:13" x14ac:dyDescent="0.35">
      <c r="A554" s="19" t="str">
        <f>B3&amp;C554&amp;D554</f>
        <v>DISTRIBUCION VOLUMEN X CRITERIO (Consumiciones)Boquerones Ing.T.ESPAÑA</v>
      </c>
      <c r="B554" s="19">
        <v>0</v>
      </c>
      <c r="C554" s="19" t="s">
        <v>138</v>
      </c>
      <c r="D554" s="20" t="s">
        <v>36</v>
      </c>
      <c r="E554" s="20">
        <v>100</v>
      </c>
      <c r="F554" s="20">
        <v>100</v>
      </c>
      <c r="G554" s="20">
        <v>100</v>
      </c>
      <c r="H554" s="20">
        <v>100</v>
      </c>
      <c r="I554" s="20">
        <v>100</v>
      </c>
      <c r="J554" s="20">
        <v>100</v>
      </c>
      <c r="K554" s="20">
        <v>100</v>
      </c>
      <c r="L554" s="20">
        <v>100</v>
      </c>
      <c r="M554" s="55">
        <v>100</v>
      </c>
    </row>
    <row r="555" spans="1:13" x14ac:dyDescent="0.35">
      <c r="A555" s="19" t="str">
        <f>B3&amp;C554&amp;D555</f>
        <v>DISTRIBUCION VOLUMEN X CRITERIO (Consumiciones)Boquerones Ing.BCN AM</v>
      </c>
      <c r="B555" s="19">
        <v>0</v>
      </c>
      <c r="C555" s="19">
        <v>0</v>
      </c>
      <c r="D555" s="20" t="s">
        <v>1</v>
      </c>
      <c r="E555" s="20">
        <v>8.4191990772619487</v>
      </c>
      <c r="F555" s="20">
        <v>11.345097050473498</v>
      </c>
      <c r="G555" s="20">
        <v>5.2874470902213542</v>
      </c>
      <c r="H555" s="20">
        <v>12.324574031844111</v>
      </c>
      <c r="I555" s="20">
        <v>4.547535578726877</v>
      </c>
      <c r="J555" s="20">
        <v>2.6946695317417029</v>
      </c>
      <c r="K555" s="20" t="s">
        <v>278</v>
      </c>
      <c r="L555" s="20">
        <v>5.2335280715210226</v>
      </c>
      <c r="M555" s="55">
        <v>25.666938001156375</v>
      </c>
    </row>
    <row r="556" spans="1:13" x14ac:dyDescent="0.35">
      <c r="A556" s="19" t="str">
        <f>B3&amp;C554&amp;D556</f>
        <v>DISTRIBUCION VOLUMEN X CRITERIO (Consumiciones)Boquerones Ing.REST.CAT ARAGON</v>
      </c>
      <c r="B556" s="19">
        <v>0</v>
      </c>
      <c r="C556" s="19">
        <v>0</v>
      </c>
      <c r="D556" s="20" t="s">
        <v>2</v>
      </c>
      <c r="E556" s="20">
        <v>10.291333133884976</v>
      </c>
      <c r="F556" s="20">
        <v>7.6216436859947114</v>
      </c>
      <c r="G556" s="20">
        <v>4.9194438438047055</v>
      </c>
      <c r="H556" s="20">
        <v>8.7584804073441944</v>
      </c>
      <c r="I556" s="20">
        <v>2.9499441963588278</v>
      </c>
      <c r="J556" s="20">
        <v>1.2224095084727518</v>
      </c>
      <c r="K556" s="20">
        <v>47.754837500480363</v>
      </c>
      <c r="L556" s="20">
        <v>30.553238495810888</v>
      </c>
      <c r="M556" s="55">
        <v>14.041103188530599</v>
      </c>
    </row>
    <row r="557" spans="1:13" x14ac:dyDescent="0.35">
      <c r="A557" s="19" t="str">
        <f>B3&amp;C554&amp;D557</f>
        <v>DISTRIBUCION VOLUMEN X CRITERIO (Consumiciones)Boquerones Ing.LEVANTE</v>
      </c>
      <c r="B557" s="19">
        <v>0</v>
      </c>
      <c r="C557" s="19">
        <v>0</v>
      </c>
      <c r="D557" s="20" t="s">
        <v>3</v>
      </c>
      <c r="E557" s="20">
        <v>2.8115523297171694</v>
      </c>
      <c r="F557" s="20">
        <v>11.09007226097828</v>
      </c>
      <c r="G557" s="20">
        <v>5.4339386794548625</v>
      </c>
      <c r="H557" s="20">
        <v>5.0052275546320519</v>
      </c>
      <c r="I557" s="20">
        <v>5.1700692515063231</v>
      </c>
      <c r="J557" s="20">
        <v>8.2343474316700895</v>
      </c>
      <c r="K557" s="20">
        <v>18.250315128859558</v>
      </c>
      <c r="L557" s="20">
        <v>3.3912937982510369</v>
      </c>
      <c r="M557" s="55">
        <v>2.1690544343376574</v>
      </c>
    </row>
    <row r="558" spans="1:13" x14ac:dyDescent="0.35">
      <c r="A558" s="19" t="str">
        <f>B3&amp;C554&amp;D558</f>
        <v>DISTRIBUCION VOLUMEN X CRITERIO (Consumiciones)Boquerones Ing.ANDALUCIA</v>
      </c>
      <c r="B558" s="19">
        <v>0</v>
      </c>
      <c r="C558" s="19">
        <v>0</v>
      </c>
      <c r="D558" s="20" t="s">
        <v>4</v>
      </c>
      <c r="E558" s="20">
        <v>46.911648457752769</v>
      </c>
      <c r="F558" s="20">
        <v>35.71473628957942</v>
      </c>
      <c r="G558" s="20">
        <v>48.705876428823203</v>
      </c>
      <c r="H558" s="20">
        <v>30.990637112098113</v>
      </c>
      <c r="I558" s="20">
        <v>44.259173856150333</v>
      </c>
      <c r="J558" s="20">
        <v>45.582610249441807</v>
      </c>
      <c r="K558" s="20">
        <v>14.507402297693339</v>
      </c>
      <c r="L558" s="20">
        <v>23.358813061105522</v>
      </c>
      <c r="M558" s="55">
        <v>27.3883294276147</v>
      </c>
    </row>
    <row r="559" spans="1:13" x14ac:dyDescent="0.35">
      <c r="A559" s="19" t="str">
        <f>B3&amp;C554&amp;D559</f>
        <v>DISTRIBUCION VOLUMEN X CRITERIO (Consumiciones)Boquerones Ing.MDD AM</v>
      </c>
      <c r="B559" s="19">
        <v>0</v>
      </c>
      <c r="C559" s="19">
        <v>0</v>
      </c>
      <c r="D559" s="20" t="s">
        <v>5</v>
      </c>
      <c r="E559" s="20">
        <v>11.728887058240153</v>
      </c>
      <c r="F559" s="20">
        <v>18.733639810881836</v>
      </c>
      <c r="G559" s="20">
        <v>19.05188342520653</v>
      </c>
      <c r="H559" s="20">
        <v>29.902831345767801</v>
      </c>
      <c r="I559" s="20">
        <v>28.018677035020691</v>
      </c>
      <c r="J559" s="20">
        <v>23.222449304866444</v>
      </c>
      <c r="K559" s="20">
        <v>17.23560132474352</v>
      </c>
      <c r="L559" s="20">
        <v>25.720806737435474</v>
      </c>
      <c r="M559" s="55">
        <v>20.725845129618396</v>
      </c>
    </row>
    <row r="560" spans="1:13" x14ac:dyDescent="0.35">
      <c r="A560" s="19" t="str">
        <f>B3&amp;C554&amp;D560</f>
        <v>DISTRIBUCION VOLUMEN X CRITERIO (Consumiciones)Boquerones Ing.RTO CENTRO</v>
      </c>
      <c r="B560" s="19">
        <v>0</v>
      </c>
      <c r="C560" s="19">
        <v>0</v>
      </c>
      <c r="D560" s="20" t="s">
        <v>6</v>
      </c>
      <c r="E560" s="20">
        <v>2.2525551355627331</v>
      </c>
      <c r="F560" s="20">
        <v>6.9582042223837917</v>
      </c>
      <c r="G560" s="20">
        <v>3.9764279345858888</v>
      </c>
      <c r="H560" s="20">
        <v>1.6602363183126441</v>
      </c>
      <c r="I560" s="20">
        <v>1.8514555814264484</v>
      </c>
      <c r="J560" s="20">
        <v>4.5653149357258389</v>
      </c>
      <c r="K560" s="20">
        <v>0.57210141564715644</v>
      </c>
      <c r="L560" s="20">
        <v>6.1795470064731601</v>
      </c>
      <c r="M560" s="55">
        <v>5.9567246858572398</v>
      </c>
    </row>
    <row r="561" spans="1:13" x14ac:dyDescent="0.35">
      <c r="A561" s="19" t="str">
        <f>B3&amp;C554&amp;D561</f>
        <v>DISTRIBUCION VOLUMEN X CRITERIO (Consumiciones)Boquerones Ing.NORTE-CENTRO</v>
      </c>
      <c r="B561" s="19">
        <v>0</v>
      </c>
      <c r="C561" s="19">
        <v>0</v>
      </c>
      <c r="D561" s="20" t="s">
        <v>7</v>
      </c>
      <c r="E561" s="20">
        <v>16.741549941460672</v>
      </c>
      <c r="F561" s="20">
        <v>4.2577011791817236</v>
      </c>
      <c r="G561" s="20">
        <v>8.8806882640260909</v>
      </c>
      <c r="H561" s="20">
        <v>7.0935453111298203</v>
      </c>
      <c r="I561" s="20">
        <v>10.11707391451607</v>
      </c>
      <c r="J561" s="20">
        <v>12.090996046029307</v>
      </c>
      <c r="K561" s="20">
        <v>0.88207989317193469</v>
      </c>
      <c r="L561" s="20">
        <v>5.0613173636500894</v>
      </c>
      <c r="M561" s="55">
        <v>2.6467410988152853</v>
      </c>
    </row>
    <row r="562" spans="1:13" x14ac:dyDescent="0.35">
      <c r="A562" s="19" t="str">
        <f>B3&amp;C554&amp;D562</f>
        <v>DISTRIBUCION VOLUMEN X CRITERIO (Consumiciones)Boquerones Ing.NOROESTE</v>
      </c>
      <c r="B562" s="19">
        <v>0</v>
      </c>
      <c r="C562" s="19">
        <v>0</v>
      </c>
      <c r="D562" s="20" t="s">
        <v>8</v>
      </c>
      <c r="E562" s="20">
        <v>0.84328966818606066</v>
      </c>
      <c r="F562" s="20">
        <v>4.278903571458196</v>
      </c>
      <c r="G562" s="20">
        <v>3.7443091441722967</v>
      </c>
      <c r="H562" s="20">
        <v>4.2644766770779849</v>
      </c>
      <c r="I562" s="20">
        <v>3.0860850839929159</v>
      </c>
      <c r="J562" s="20">
        <v>2.3872145330062331</v>
      </c>
      <c r="K562" s="20">
        <v>0.7976622146732627</v>
      </c>
      <c r="L562" s="20">
        <v>0.50146297783410165</v>
      </c>
      <c r="M562" s="55">
        <v>1.4052505035876315</v>
      </c>
    </row>
    <row r="563" spans="1:13" x14ac:dyDescent="0.35">
      <c r="A563" s="19" t="str">
        <f>B3&amp;C554&amp;D563</f>
        <v>DISTRIBUCION VOLUMEN X CRITERIO (Consumiciones)Boquerones Ing.&lt;2MIL</v>
      </c>
      <c r="B563" s="19">
        <v>0</v>
      </c>
      <c r="C563" s="19">
        <v>0</v>
      </c>
      <c r="D563" s="20" t="s">
        <v>9</v>
      </c>
      <c r="E563" s="20">
        <v>5.5121016856422518</v>
      </c>
      <c r="F563" s="20" t="s">
        <v>278</v>
      </c>
      <c r="G563" s="20">
        <v>22.983427279970854</v>
      </c>
      <c r="H563" s="20">
        <v>2.5051262878669283</v>
      </c>
      <c r="I563" s="20" t="s">
        <v>278</v>
      </c>
      <c r="J563" s="20">
        <v>3.0394038022668424</v>
      </c>
      <c r="K563" s="20" t="s">
        <v>278</v>
      </c>
      <c r="L563" s="20">
        <v>1.8025419380719043</v>
      </c>
      <c r="M563" s="55">
        <v>6.7125736595822509</v>
      </c>
    </row>
    <row r="564" spans="1:13" x14ac:dyDescent="0.35">
      <c r="A564" s="19" t="str">
        <f>B3&amp;C554&amp;D564</f>
        <v>DISTRIBUCION VOLUMEN X CRITERIO (Consumiciones)Boquerones Ing.2-5MIL</v>
      </c>
      <c r="B564" s="19">
        <v>0</v>
      </c>
      <c r="C564" s="19">
        <v>0</v>
      </c>
      <c r="D564" s="20" t="s">
        <v>10</v>
      </c>
      <c r="E564" s="20">
        <v>8.2464333424517857</v>
      </c>
      <c r="F564" s="20">
        <v>5.5070006861696772</v>
      </c>
      <c r="G564" s="20">
        <v>6.3145351196523727</v>
      </c>
      <c r="H564" s="20">
        <v>0.86970999752945588</v>
      </c>
      <c r="I564" s="20">
        <v>8.5703319598013827</v>
      </c>
      <c r="J564" s="20">
        <v>1.1062504016948489</v>
      </c>
      <c r="K564" s="20" t="s">
        <v>278</v>
      </c>
      <c r="L564" s="20">
        <v>8.5592804628043044</v>
      </c>
      <c r="M564" s="55">
        <v>3.660734758334717</v>
      </c>
    </row>
    <row r="565" spans="1:13" x14ac:dyDescent="0.35">
      <c r="A565" s="19" t="str">
        <f>B3&amp;C554&amp;D565</f>
        <v>DISTRIBUCION VOLUMEN X CRITERIO (Consumiciones)Boquerones Ing.5-10MIL</v>
      </c>
      <c r="B565" s="19">
        <v>0</v>
      </c>
      <c r="C565" s="19">
        <v>0</v>
      </c>
      <c r="D565" s="20" t="s">
        <v>11</v>
      </c>
      <c r="E565" s="20">
        <v>4.8194674501134775</v>
      </c>
      <c r="F565" s="20">
        <v>6.5432557931374919</v>
      </c>
      <c r="G565" s="20">
        <v>1.7248170188061123</v>
      </c>
      <c r="H565" s="20">
        <v>4.0251842234043371</v>
      </c>
      <c r="I565" s="20">
        <v>16.635741576024802</v>
      </c>
      <c r="J565" s="20">
        <v>19.234452693131402</v>
      </c>
      <c r="K565" s="20">
        <v>46.985651158813482</v>
      </c>
      <c r="L565" s="20">
        <v>10.103907108607418</v>
      </c>
      <c r="M565" s="55">
        <v>1.8919815705168863</v>
      </c>
    </row>
    <row r="566" spans="1:13" x14ac:dyDescent="0.35">
      <c r="A566" s="19" t="str">
        <f>B3&amp;C554&amp;D566</f>
        <v>DISTRIBUCION VOLUMEN X CRITERIO (Consumiciones)Boquerones Ing.10-30MIL</v>
      </c>
      <c r="B566" s="19">
        <v>0</v>
      </c>
      <c r="C566" s="19">
        <v>0</v>
      </c>
      <c r="D566" s="20" t="s">
        <v>12</v>
      </c>
      <c r="E566" s="20">
        <v>24.334622915933085</v>
      </c>
      <c r="F566" s="20">
        <v>9.8234111371685398</v>
      </c>
      <c r="G566" s="20">
        <v>18.290101095073208</v>
      </c>
      <c r="H566" s="20">
        <v>11.827753808268989</v>
      </c>
      <c r="I566" s="20">
        <v>6.8011828122285598</v>
      </c>
      <c r="J566" s="20">
        <v>13.265280173575952</v>
      </c>
      <c r="K566" s="20">
        <v>4.1868821446156623</v>
      </c>
      <c r="L566" s="20">
        <v>19.769195057951951</v>
      </c>
      <c r="M566" s="55">
        <v>10.816620167715158</v>
      </c>
    </row>
    <row r="567" spans="1:13" x14ac:dyDescent="0.35">
      <c r="A567" s="19" t="str">
        <f>B3&amp;C554&amp;D567</f>
        <v>DISTRIBUCION VOLUMEN X CRITERIO (Consumiciones)Boquerones Ing.30-100MIL</v>
      </c>
      <c r="B567" s="19">
        <v>0</v>
      </c>
      <c r="C567" s="19">
        <v>0</v>
      </c>
      <c r="D567" s="20" t="s">
        <v>13</v>
      </c>
      <c r="E567" s="20">
        <v>10.01230564103907</v>
      </c>
      <c r="F567" s="20">
        <v>21.33954904936467</v>
      </c>
      <c r="G567" s="20">
        <v>17.05956700621736</v>
      </c>
      <c r="H567" s="20">
        <v>11.874186900861115</v>
      </c>
      <c r="I567" s="20">
        <v>16.641073229624798</v>
      </c>
      <c r="J567" s="20">
        <v>12.818874076450065</v>
      </c>
      <c r="K567" s="20">
        <v>4.8222772113685961</v>
      </c>
      <c r="L567" s="20">
        <v>6.8942764701330912</v>
      </c>
      <c r="M567" s="55">
        <v>19.226102329586599</v>
      </c>
    </row>
    <row r="568" spans="1:13" x14ac:dyDescent="0.35">
      <c r="A568" s="19" t="str">
        <f>B3&amp;C554&amp;D568</f>
        <v>DISTRIBUCION VOLUMEN X CRITERIO (Consumiciones)Boquerones Ing.100-200MIL</v>
      </c>
      <c r="B568" s="19">
        <v>0</v>
      </c>
      <c r="C568" s="19">
        <v>0</v>
      </c>
      <c r="D568" s="20" t="s">
        <v>14</v>
      </c>
      <c r="E568" s="20">
        <v>5.331311522867912</v>
      </c>
      <c r="F568" s="20">
        <v>12.110748210451346</v>
      </c>
      <c r="G568" s="20">
        <v>6.6277698954096982</v>
      </c>
      <c r="H568" s="20">
        <v>20.625255675774106</v>
      </c>
      <c r="I568" s="20">
        <v>8.3277654672320764</v>
      </c>
      <c r="J568" s="20">
        <v>13.295016038941569</v>
      </c>
      <c r="K568" s="20">
        <v>2.5362181885029038</v>
      </c>
      <c r="L568" s="20">
        <v>10.909833239307115</v>
      </c>
      <c r="M568" s="55">
        <v>11.303802089637994</v>
      </c>
    </row>
    <row r="569" spans="1:13" x14ac:dyDescent="0.35">
      <c r="A569" s="19" t="str">
        <f>B3&amp;C554&amp;D569</f>
        <v>DISTRIBUCION VOLUMEN X CRITERIO (Consumiciones)Boquerones Ing.200-500MIL</v>
      </c>
      <c r="B569" s="19">
        <v>0</v>
      </c>
      <c r="C569" s="19">
        <v>0</v>
      </c>
      <c r="D569" s="20" t="s">
        <v>15</v>
      </c>
      <c r="E569" s="20">
        <v>11.349942770087186</v>
      </c>
      <c r="F569" s="20">
        <v>13.825823244465649</v>
      </c>
      <c r="G569" s="20">
        <v>6.3047958697049484</v>
      </c>
      <c r="H569" s="20">
        <v>14.280584478925018</v>
      </c>
      <c r="I569" s="20">
        <v>7.7594906808544142</v>
      </c>
      <c r="J569" s="20">
        <v>7.2980198707373338</v>
      </c>
      <c r="K569" s="20">
        <v>3.4787731582350259</v>
      </c>
      <c r="L569" s="20" t="s">
        <v>278</v>
      </c>
      <c r="M569" s="55">
        <v>1.607830573235788</v>
      </c>
    </row>
    <row r="570" spans="1:13" x14ac:dyDescent="0.35">
      <c r="A570" s="19" t="str">
        <f>B3&amp;C554&amp;D570</f>
        <v>DISTRIBUCION VOLUMEN X CRITERIO (Consumiciones)Boquerones Ing.&gt;500MIL</v>
      </c>
      <c r="B570" s="19">
        <v>0</v>
      </c>
      <c r="C570" s="19">
        <v>0</v>
      </c>
      <c r="D570" s="20" t="s">
        <v>16</v>
      </c>
      <c r="E570" s="20">
        <v>30.393823211518967</v>
      </c>
      <c r="F570" s="20">
        <v>30.85022345365384</v>
      </c>
      <c r="G570" s="20">
        <v>20.694987899989041</v>
      </c>
      <c r="H570" s="20">
        <v>33.992209575128449</v>
      </c>
      <c r="I570" s="20">
        <v>35.264401776218023</v>
      </c>
      <c r="J570" s="20">
        <v>29.942707121823325</v>
      </c>
      <c r="K570" s="20">
        <v>37.990191396538293</v>
      </c>
      <c r="L570" s="20">
        <v>41.960983752119347</v>
      </c>
      <c r="M570" s="55">
        <v>44.780362824710437</v>
      </c>
    </row>
    <row r="571" spans="1:13" x14ac:dyDescent="0.35">
      <c r="A571" s="19" t="str">
        <f>B3&amp;C554&amp;D571</f>
        <v>DISTRIBUCION VOLUMEN X CRITERIO (Consumiciones)Boquerones Ing.DE 15 A 19 AÑOS</v>
      </c>
      <c r="B571" s="19">
        <v>0</v>
      </c>
      <c r="C571" s="19">
        <v>0</v>
      </c>
      <c r="D571" s="20" t="s">
        <v>39</v>
      </c>
      <c r="E571" s="20" t="s">
        <v>278</v>
      </c>
      <c r="F571" s="20" t="s">
        <v>278</v>
      </c>
      <c r="G571" s="20" t="s">
        <v>278</v>
      </c>
      <c r="H571" s="20" t="s">
        <v>278</v>
      </c>
      <c r="I571" s="20" t="s">
        <v>278</v>
      </c>
      <c r="J571" s="20" t="s">
        <v>278</v>
      </c>
      <c r="K571" s="20" t="s">
        <v>278</v>
      </c>
      <c r="L571" s="20" t="s">
        <v>278</v>
      </c>
      <c r="M571" s="55">
        <v>6.2093049608787858</v>
      </c>
    </row>
    <row r="572" spans="1:13" x14ac:dyDescent="0.35">
      <c r="A572" s="19" t="str">
        <f>B3&amp;C554&amp;D572</f>
        <v>DISTRIBUCION VOLUMEN X CRITERIO (Consumiciones)Boquerones Ing.DE 20 A 24 AÑOS</v>
      </c>
      <c r="B572" s="19">
        <v>0</v>
      </c>
      <c r="C572" s="19">
        <v>0</v>
      </c>
      <c r="D572" s="20" t="s">
        <v>40</v>
      </c>
      <c r="E572" s="20">
        <v>0.514191338912384</v>
      </c>
      <c r="F572" s="20">
        <v>5.1484331430178614</v>
      </c>
      <c r="G572" s="20">
        <v>2.9245202204956704</v>
      </c>
      <c r="H572" s="20">
        <v>2.3524287784454696</v>
      </c>
      <c r="I572" s="20">
        <v>0.48490352156595135</v>
      </c>
      <c r="J572" s="20" t="s">
        <v>278</v>
      </c>
      <c r="K572" s="20" t="s">
        <v>278</v>
      </c>
      <c r="L572" s="20" t="s">
        <v>278</v>
      </c>
      <c r="M572" s="55">
        <v>0.41190121878233882</v>
      </c>
    </row>
    <row r="573" spans="1:13" x14ac:dyDescent="0.35">
      <c r="A573" s="19" t="str">
        <f>B3&amp;C554&amp;D573</f>
        <v>DISTRIBUCION VOLUMEN X CRITERIO (Consumiciones)Boquerones Ing.DE 25 A 34 AÑOS</v>
      </c>
      <c r="B573" s="19">
        <v>0</v>
      </c>
      <c r="C573" s="19">
        <v>0</v>
      </c>
      <c r="D573" s="20" t="s">
        <v>41</v>
      </c>
      <c r="E573" s="20">
        <v>2.6128283247789721</v>
      </c>
      <c r="F573" s="20">
        <v>1.999834485919632</v>
      </c>
      <c r="G573" s="20">
        <v>4.4639946919902949</v>
      </c>
      <c r="H573" s="20">
        <v>2.9524918375338061</v>
      </c>
      <c r="I573" s="20">
        <v>5.3552198588474074</v>
      </c>
      <c r="J573" s="20">
        <v>2.9224680688660678</v>
      </c>
      <c r="K573" s="20">
        <v>3.6503304555047493</v>
      </c>
      <c r="L573" s="20">
        <v>7.9280928553345911</v>
      </c>
      <c r="M573" s="55">
        <v>3.6120564327415443</v>
      </c>
    </row>
    <row r="574" spans="1:13" x14ac:dyDescent="0.35">
      <c r="A574" s="19" t="str">
        <f>B3&amp;C554&amp;D574</f>
        <v>DISTRIBUCION VOLUMEN X CRITERIO (Consumiciones)Boquerones Ing.DE 35 A 49 AÑOS</v>
      </c>
      <c r="B574" s="19">
        <v>0</v>
      </c>
      <c r="C574" s="19">
        <v>0</v>
      </c>
      <c r="D574" s="20" t="s">
        <v>42</v>
      </c>
      <c r="E574" s="20">
        <v>16.113523879576082</v>
      </c>
      <c r="F574" s="20">
        <v>13.326049813565172</v>
      </c>
      <c r="G574" s="20">
        <v>17.472789045121043</v>
      </c>
      <c r="H574" s="20">
        <v>9.4068686966000286</v>
      </c>
      <c r="I574" s="20">
        <v>14.823604252824865</v>
      </c>
      <c r="J574" s="20">
        <v>13.328970322038385</v>
      </c>
      <c r="K574" s="20">
        <v>1.7822088212708667</v>
      </c>
      <c r="L574" s="20">
        <v>15.375446311530519</v>
      </c>
      <c r="M574" s="55">
        <v>5.5147128288058163</v>
      </c>
    </row>
    <row r="575" spans="1:13" x14ac:dyDescent="0.35">
      <c r="A575" s="19" t="str">
        <f>B3&amp;C554&amp;D575</f>
        <v>DISTRIBUCION VOLUMEN X CRITERIO (Consumiciones)Boquerones Ing.DE 50 A 59 AÑOS</v>
      </c>
      <c r="B575" s="19">
        <v>0</v>
      </c>
      <c r="C575" s="19">
        <v>0</v>
      </c>
      <c r="D575" s="20" t="s">
        <v>43</v>
      </c>
      <c r="E575" s="20">
        <v>30.076660471622301</v>
      </c>
      <c r="F575" s="20">
        <v>29.645057176626864</v>
      </c>
      <c r="G575" s="20">
        <v>25.630731954396136</v>
      </c>
      <c r="H575" s="20">
        <v>18.974052717835761</v>
      </c>
      <c r="I575" s="20">
        <v>23.748807376828925</v>
      </c>
      <c r="J575" s="20">
        <v>20.750237634215825</v>
      </c>
      <c r="K575" s="20">
        <v>58.234105291355711</v>
      </c>
      <c r="L575" s="20">
        <v>26.32144646627939</v>
      </c>
      <c r="M575" s="55">
        <v>19.250737471679614</v>
      </c>
    </row>
    <row r="576" spans="1:13" x14ac:dyDescent="0.35">
      <c r="A576" s="19" t="str">
        <f>B3&amp;C554&amp;D576</f>
        <v>DISTRIBUCION VOLUMEN X CRITERIO (Consumiciones)Boquerones Ing.DE 60 A 75 AÑOS</v>
      </c>
      <c r="B576" s="19">
        <v>0</v>
      </c>
      <c r="C576" s="19">
        <v>0</v>
      </c>
      <c r="D576" s="20" t="s">
        <v>44</v>
      </c>
      <c r="E576" s="20">
        <v>50.682816480279236</v>
      </c>
      <c r="F576" s="20">
        <v>49.880638884350219</v>
      </c>
      <c r="G576" s="20">
        <v>49.507972381762002</v>
      </c>
      <c r="H576" s="20">
        <v>66.31418533898092</v>
      </c>
      <c r="I576" s="20">
        <v>55.58745049223436</v>
      </c>
      <c r="J576" s="20">
        <v>62.998327954519098</v>
      </c>
      <c r="K576" s="20">
        <v>36.333340599631399</v>
      </c>
      <c r="L576" s="20">
        <v>50.375003098733536</v>
      </c>
      <c r="M576" s="55">
        <v>65.00128177156536</v>
      </c>
    </row>
    <row r="577" spans="1:13" x14ac:dyDescent="0.35">
      <c r="A577" s="19" t="str">
        <f>B3&amp;C554&amp;D577</f>
        <v>DISTRIBUCION VOLUMEN X CRITERIO (Consumiciones)Boquerones Ing.ALTA Y MEDIA ALTA</v>
      </c>
      <c r="B577" s="19">
        <v>0</v>
      </c>
      <c r="C577" s="19">
        <v>0</v>
      </c>
      <c r="D577" s="20" t="s">
        <v>17</v>
      </c>
      <c r="E577" s="20">
        <v>38.367924149656865</v>
      </c>
      <c r="F577" s="20">
        <v>40.642271794568089</v>
      </c>
      <c r="G577" s="20">
        <v>22.118443852690884</v>
      </c>
      <c r="H577" s="20">
        <v>45.504941635675387</v>
      </c>
      <c r="I577" s="20">
        <v>29.10053029081633</v>
      </c>
      <c r="J577" s="20">
        <v>32.212176064817186</v>
      </c>
      <c r="K577" s="20">
        <v>18.339656885405461</v>
      </c>
      <c r="L577" s="20">
        <v>35.561242618441099</v>
      </c>
      <c r="M577" s="55">
        <v>44.29444938548658</v>
      </c>
    </row>
    <row r="578" spans="1:13" x14ac:dyDescent="0.35">
      <c r="A578" s="19" t="str">
        <f>B3&amp;C554&amp;D578</f>
        <v>DISTRIBUCION VOLUMEN X CRITERIO (Consumiciones)Boquerones Ing.MEDIA</v>
      </c>
      <c r="B578" s="19">
        <v>0</v>
      </c>
      <c r="C578" s="19">
        <v>0</v>
      </c>
      <c r="D578" s="20" t="s">
        <v>18</v>
      </c>
      <c r="E578" s="20">
        <v>29.742219165658749</v>
      </c>
      <c r="F578" s="20">
        <v>40.177848544585302</v>
      </c>
      <c r="G578" s="20">
        <v>23.096806011794914</v>
      </c>
      <c r="H578" s="20">
        <v>22.780975131436964</v>
      </c>
      <c r="I578" s="20">
        <v>46.136750790811952</v>
      </c>
      <c r="J578" s="20">
        <v>46.022061926770263</v>
      </c>
      <c r="K578" s="20">
        <v>27.433211671532465</v>
      </c>
      <c r="L578" s="20">
        <v>39.164273442764326</v>
      </c>
      <c r="M578" s="55">
        <v>27.184913125848226</v>
      </c>
    </row>
    <row r="579" spans="1:13" x14ac:dyDescent="0.35">
      <c r="A579" s="19" t="str">
        <f>B3&amp;C554&amp;D579</f>
        <v>DISTRIBUCION VOLUMEN X CRITERIO (Consumiciones)Boquerones Ing.MEDIA BAJA</v>
      </c>
      <c r="B579" s="19">
        <v>0</v>
      </c>
      <c r="C579" s="19">
        <v>0</v>
      </c>
      <c r="D579" s="20" t="s">
        <v>19</v>
      </c>
      <c r="E579" s="20">
        <v>19.964312787021321</v>
      </c>
      <c r="F579" s="20">
        <v>12.296048746790271</v>
      </c>
      <c r="G579" s="20">
        <v>23.109821298981345</v>
      </c>
      <c r="H579" s="20">
        <v>12.973381985171628</v>
      </c>
      <c r="I579" s="20">
        <v>20.843918527933688</v>
      </c>
      <c r="J579" s="20">
        <v>17.0551683476995</v>
      </c>
      <c r="K579" s="20">
        <v>4.3376361054410273</v>
      </c>
      <c r="L579" s="20">
        <v>11.017511412729521</v>
      </c>
      <c r="M579" s="55">
        <v>12.051312903755024</v>
      </c>
    </row>
    <row r="580" spans="1:13" x14ac:dyDescent="0.35">
      <c r="A580" s="19" t="str">
        <f>B3&amp;C554&amp;D580</f>
        <v>DISTRIBUCION VOLUMEN X CRITERIO (Consumiciones)Boquerones Ing.BAJA</v>
      </c>
      <c r="B580" s="19">
        <v>0</v>
      </c>
      <c r="C580" s="19">
        <v>0</v>
      </c>
      <c r="D580" s="20" t="s">
        <v>20</v>
      </c>
      <c r="E580" s="20">
        <v>11.925563823521792</v>
      </c>
      <c r="F580" s="20">
        <v>6.8838444175360811</v>
      </c>
      <c r="G580" s="20">
        <v>31.674925874473864</v>
      </c>
      <c r="H580" s="20">
        <v>18.740715844727212</v>
      </c>
      <c r="I580" s="20">
        <v>3.918805389644394</v>
      </c>
      <c r="J580" s="20">
        <v>4.7106055996311662</v>
      </c>
      <c r="K580" s="20">
        <v>49.889466122608219</v>
      </c>
      <c r="L580" s="20">
        <v>14.256965013983738</v>
      </c>
      <c r="M580" s="55">
        <v>16.469329417225222</v>
      </c>
    </row>
    <row r="581" spans="1:13" x14ac:dyDescent="0.35">
      <c r="A581" s="19" t="str">
        <f>B3&amp;C554&amp;D581</f>
        <v>DISTRIBUCION VOLUMEN X CRITERIO (Consumiciones)Boquerones Ing.HOMBRE</v>
      </c>
      <c r="B581" s="19">
        <v>0</v>
      </c>
      <c r="C581" s="19">
        <v>0</v>
      </c>
      <c r="D581" s="20" t="s">
        <v>21</v>
      </c>
      <c r="E581" s="20">
        <v>53.463100013862707</v>
      </c>
      <c r="F581" s="20">
        <v>57.817328398261601</v>
      </c>
      <c r="G581" s="20">
        <v>41.923561105795862</v>
      </c>
      <c r="H581" s="20">
        <v>58.225470543778812</v>
      </c>
      <c r="I581" s="20">
        <v>68.506049664615745</v>
      </c>
      <c r="J581" s="20">
        <v>57.321730562098196</v>
      </c>
      <c r="K581" s="20">
        <v>86.43293008375494</v>
      </c>
      <c r="L581" s="20">
        <v>59.610731458868727</v>
      </c>
      <c r="M581" s="55">
        <v>58.646014318632709</v>
      </c>
    </row>
    <row r="582" spans="1:13" x14ac:dyDescent="0.35">
      <c r="A582" s="19" t="str">
        <f>B3&amp;C554&amp;D582</f>
        <v>DISTRIBUCION VOLUMEN X CRITERIO (Consumiciones)Boquerones Ing.MUJER</v>
      </c>
      <c r="B582" s="19">
        <v>0</v>
      </c>
      <c r="C582" s="19">
        <v>0</v>
      </c>
      <c r="D582" s="20" t="s">
        <v>22</v>
      </c>
      <c r="E582" s="20">
        <v>46.5368999861373</v>
      </c>
      <c r="F582" s="20">
        <v>42.182671601738406</v>
      </c>
      <c r="G582" s="20">
        <v>58.076438894204138</v>
      </c>
      <c r="H582" s="20">
        <v>41.774565948749164</v>
      </c>
      <c r="I582" s="20">
        <v>31.493950335384259</v>
      </c>
      <c r="J582" s="20">
        <v>42.678289336098644</v>
      </c>
      <c r="K582" s="20">
        <v>13.567056432392977</v>
      </c>
      <c r="L582" s="20">
        <v>40.389268541131273</v>
      </c>
      <c r="M582" s="55">
        <v>41.353985681367291</v>
      </c>
    </row>
    <row r="583" spans="1:13" x14ac:dyDescent="0.35">
      <c r="A583" s="19" t="str">
        <f>B3&amp;C583&amp;D583</f>
        <v>DISTRIBUCION VOLUMEN X CRITERIO (Consumiciones)Sardinas Ing.T.ESPAÑA</v>
      </c>
      <c r="B583" s="19">
        <v>0</v>
      </c>
      <c r="C583" s="19" t="s">
        <v>139</v>
      </c>
      <c r="D583" s="20" t="s">
        <v>36</v>
      </c>
      <c r="E583" s="20">
        <v>100</v>
      </c>
      <c r="F583" s="20">
        <v>100</v>
      </c>
      <c r="G583" s="20">
        <v>100</v>
      </c>
      <c r="H583" s="20">
        <v>100</v>
      </c>
      <c r="I583" s="20">
        <v>100</v>
      </c>
      <c r="J583" s="20">
        <v>100</v>
      </c>
      <c r="K583" s="20">
        <v>100</v>
      </c>
      <c r="L583" s="20">
        <v>100</v>
      </c>
      <c r="M583" s="55">
        <v>100</v>
      </c>
    </row>
    <row r="584" spans="1:13" x14ac:dyDescent="0.35">
      <c r="A584" s="19" t="str">
        <f>B3&amp;C583&amp;D584</f>
        <v>DISTRIBUCION VOLUMEN X CRITERIO (Consumiciones)Sardinas Ing.BCN AM</v>
      </c>
      <c r="B584" s="19">
        <v>0</v>
      </c>
      <c r="C584" s="19">
        <v>0</v>
      </c>
      <c r="D584" s="20" t="s">
        <v>1</v>
      </c>
      <c r="E584" s="20">
        <v>8.312872915156019</v>
      </c>
      <c r="F584" s="20">
        <v>2.9838216653418597</v>
      </c>
      <c r="G584" s="20">
        <v>7.7929223440253184</v>
      </c>
      <c r="H584" s="20">
        <v>4.5812858098471008</v>
      </c>
      <c r="I584" s="20">
        <v>5.3871298363963991</v>
      </c>
      <c r="J584" s="20">
        <v>5.9597154558390422</v>
      </c>
      <c r="K584" s="20">
        <v>7.0658772669941348</v>
      </c>
      <c r="L584" s="20">
        <v>3.2132144622718579</v>
      </c>
      <c r="M584" s="55">
        <v>3.7374334660780848</v>
      </c>
    </row>
    <row r="585" spans="1:13" x14ac:dyDescent="0.35">
      <c r="A585" s="19" t="str">
        <f>B3&amp;C583&amp;D585</f>
        <v>DISTRIBUCION VOLUMEN X CRITERIO (Consumiciones)Sardinas Ing.REST.CAT ARAGON</v>
      </c>
      <c r="B585" s="19">
        <v>0</v>
      </c>
      <c r="C585" s="19">
        <v>0</v>
      </c>
      <c r="D585" s="20" t="s">
        <v>2</v>
      </c>
      <c r="E585" s="20">
        <v>6.9272102565895359</v>
      </c>
      <c r="F585" s="20">
        <v>6.0160407763458785</v>
      </c>
      <c r="G585" s="20">
        <v>10.254765244228869</v>
      </c>
      <c r="H585" s="20">
        <v>16.284852295654993</v>
      </c>
      <c r="I585" s="20">
        <v>3.7221448664539483</v>
      </c>
      <c r="J585" s="20">
        <v>4.1288574995452336</v>
      </c>
      <c r="K585" s="20">
        <v>8.5130041209804155</v>
      </c>
      <c r="L585" s="20">
        <v>9.6064256161020136</v>
      </c>
      <c r="M585" s="55">
        <v>6.8806659761724109</v>
      </c>
    </row>
    <row r="586" spans="1:13" x14ac:dyDescent="0.35">
      <c r="A586" s="19" t="str">
        <f>B3&amp;C583&amp;D586</f>
        <v>DISTRIBUCION VOLUMEN X CRITERIO (Consumiciones)Sardinas Ing.LEVANTE</v>
      </c>
      <c r="B586" s="19">
        <v>0</v>
      </c>
      <c r="C586" s="19">
        <v>0</v>
      </c>
      <c r="D586" s="20" t="s">
        <v>3</v>
      </c>
      <c r="E586" s="20">
        <v>48.131538980677973</v>
      </c>
      <c r="F586" s="20">
        <v>34.191004794230309</v>
      </c>
      <c r="G586" s="20">
        <v>46.853546316895603</v>
      </c>
      <c r="H586" s="20">
        <v>32.364039901412895</v>
      </c>
      <c r="I586" s="20">
        <v>38.26885660190851</v>
      </c>
      <c r="J586" s="20">
        <v>24.379425460162853</v>
      </c>
      <c r="K586" s="20">
        <v>22.646300550964447</v>
      </c>
      <c r="L586" s="20">
        <v>33.690827075499463</v>
      </c>
      <c r="M586" s="55">
        <v>30.376422759724615</v>
      </c>
    </row>
    <row r="587" spans="1:13" x14ac:dyDescent="0.35">
      <c r="A587" s="19" t="str">
        <f>B3&amp;C583&amp;D587</f>
        <v>DISTRIBUCION VOLUMEN X CRITERIO (Consumiciones)Sardinas Ing.ANDALUCIA</v>
      </c>
      <c r="B587" s="19">
        <v>0</v>
      </c>
      <c r="C587" s="19">
        <v>0</v>
      </c>
      <c r="D587" s="20" t="s">
        <v>4</v>
      </c>
      <c r="E587" s="20">
        <v>11.617408764938958</v>
      </c>
      <c r="F587" s="20">
        <v>33.46665411100863</v>
      </c>
      <c r="G587" s="20">
        <v>16.111601638721424</v>
      </c>
      <c r="H587" s="20">
        <v>28.033482291808514</v>
      </c>
      <c r="I587" s="20">
        <v>34.283132718718512</v>
      </c>
      <c r="J587" s="20">
        <v>39.308881606349594</v>
      </c>
      <c r="K587" s="20">
        <v>27.582469887537357</v>
      </c>
      <c r="L587" s="20">
        <v>20.13403634015226</v>
      </c>
      <c r="M587" s="55">
        <v>18.836424864439731</v>
      </c>
    </row>
    <row r="588" spans="1:13" x14ac:dyDescent="0.35">
      <c r="A588" s="19" t="str">
        <f>B3&amp;C583&amp;D588</f>
        <v>DISTRIBUCION VOLUMEN X CRITERIO (Consumiciones)Sardinas Ing.MDD AM</v>
      </c>
      <c r="B588" s="19">
        <v>0</v>
      </c>
      <c r="C588" s="19">
        <v>0</v>
      </c>
      <c r="D588" s="20" t="s">
        <v>5</v>
      </c>
      <c r="E588" s="20">
        <v>2.6932247254514663</v>
      </c>
      <c r="F588" s="20">
        <v>9.0038396310113669</v>
      </c>
      <c r="G588" s="20">
        <v>6.2798514556509808</v>
      </c>
      <c r="H588" s="20">
        <v>4.5388340007258954</v>
      </c>
      <c r="I588" s="20">
        <v>5.6855625737453082</v>
      </c>
      <c r="J588" s="20">
        <v>7.8982958064700748</v>
      </c>
      <c r="K588" s="20">
        <v>3.795938205405446</v>
      </c>
      <c r="L588" s="20">
        <v>2.9669371735811088</v>
      </c>
      <c r="M588" s="55">
        <v>9.55495466554415</v>
      </c>
    </row>
    <row r="589" spans="1:13" x14ac:dyDescent="0.35">
      <c r="A589" s="19" t="str">
        <f>B3&amp;C583&amp;D589</f>
        <v>DISTRIBUCION VOLUMEN X CRITERIO (Consumiciones)Sardinas Ing.RTO CENTRO</v>
      </c>
      <c r="B589" s="19">
        <v>0</v>
      </c>
      <c r="C589" s="19">
        <v>0</v>
      </c>
      <c r="D589" s="20" t="s">
        <v>6</v>
      </c>
      <c r="E589" s="20">
        <v>11.033193354216682</v>
      </c>
      <c r="F589" s="20">
        <v>2.185762807001995</v>
      </c>
      <c r="G589" s="20">
        <v>2.1704573394711733</v>
      </c>
      <c r="H589" s="20">
        <v>1.5674721130095164</v>
      </c>
      <c r="I589" s="20">
        <v>2.3625995609796404</v>
      </c>
      <c r="J589" s="20">
        <v>5.1273280151781062</v>
      </c>
      <c r="K589" s="20">
        <v>9.5243490277914766</v>
      </c>
      <c r="L589" s="20">
        <v>20.779191997254181</v>
      </c>
      <c r="M589" s="55">
        <v>9.835697076107607</v>
      </c>
    </row>
    <row r="590" spans="1:13" x14ac:dyDescent="0.35">
      <c r="A590" s="19" t="str">
        <f>B3&amp;C583&amp;D590</f>
        <v>DISTRIBUCION VOLUMEN X CRITERIO (Consumiciones)Sardinas Ing.NORTE-CENTRO</v>
      </c>
      <c r="B590" s="19">
        <v>0</v>
      </c>
      <c r="C590" s="19">
        <v>0</v>
      </c>
      <c r="D590" s="20" t="s">
        <v>7</v>
      </c>
      <c r="E590" s="20">
        <v>6.9762823097699478</v>
      </c>
      <c r="F590" s="20">
        <v>8.1337352990323843</v>
      </c>
      <c r="G590" s="20">
        <v>5.969368733971141</v>
      </c>
      <c r="H590" s="20">
        <v>4.6625784012200233</v>
      </c>
      <c r="I590" s="20">
        <v>6.2130567754842492</v>
      </c>
      <c r="J590" s="20">
        <v>6.0287649597908244</v>
      </c>
      <c r="K590" s="20">
        <v>14.388877662523978</v>
      </c>
      <c r="L590" s="20">
        <v>4.9816845048402634</v>
      </c>
      <c r="M590" s="55">
        <v>4.3342863631076671</v>
      </c>
    </row>
    <row r="591" spans="1:13" x14ac:dyDescent="0.35">
      <c r="A591" s="19" t="str">
        <f>B3&amp;C583&amp;D591</f>
        <v>DISTRIBUCION VOLUMEN X CRITERIO (Consumiciones)Sardinas Ing.NOROESTE</v>
      </c>
      <c r="B591" s="19">
        <v>0</v>
      </c>
      <c r="C591" s="19">
        <v>0</v>
      </c>
      <c r="D591" s="20" t="s">
        <v>8</v>
      </c>
      <c r="E591" s="20">
        <v>4.3082646748524418</v>
      </c>
      <c r="F591" s="20">
        <v>4.0191058340418975</v>
      </c>
      <c r="G591" s="20">
        <v>4.5674747668280213</v>
      </c>
      <c r="H591" s="20">
        <v>7.9674519311886707</v>
      </c>
      <c r="I591" s="20">
        <v>4.0775183493984128</v>
      </c>
      <c r="J591" s="20">
        <v>7.1687402636334632</v>
      </c>
      <c r="K591" s="20">
        <v>6.4831794470052255</v>
      </c>
      <c r="L591" s="20">
        <v>4.627693943106868</v>
      </c>
      <c r="M591" s="55">
        <v>16.444119259804925</v>
      </c>
    </row>
    <row r="592" spans="1:13" x14ac:dyDescent="0.35">
      <c r="A592" s="19" t="str">
        <f>B3&amp;C583&amp;D592</f>
        <v>DISTRIBUCION VOLUMEN X CRITERIO (Consumiciones)Sardinas Ing.&lt;2MIL</v>
      </c>
      <c r="B592" s="19">
        <v>0</v>
      </c>
      <c r="C592" s="19">
        <v>0</v>
      </c>
      <c r="D592" s="20" t="s">
        <v>9</v>
      </c>
      <c r="E592" s="21">
        <v>1.3622316773926393</v>
      </c>
      <c r="F592" s="20">
        <v>1.2282147793019975</v>
      </c>
      <c r="G592" s="21" t="s">
        <v>278</v>
      </c>
      <c r="H592" s="20">
        <v>1.0251871294235215</v>
      </c>
      <c r="I592" s="20">
        <v>0.61358586840988294</v>
      </c>
      <c r="J592" s="20" t="s">
        <v>278</v>
      </c>
      <c r="K592" s="20">
        <v>2.51582789759129</v>
      </c>
      <c r="L592" s="20">
        <v>7.3978153489469349</v>
      </c>
      <c r="M592" s="55">
        <v>2.5363877549890059</v>
      </c>
    </row>
    <row r="593" spans="1:13" x14ac:dyDescent="0.35">
      <c r="A593" s="19" t="str">
        <f>B3&amp;C583&amp;D593</f>
        <v>DISTRIBUCION VOLUMEN X CRITERIO (Consumiciones)Sardinas Ing.2-5MIL</v>
      </c>
      <c r="B593" s="19">
        <v>0</v>
      </c>
      <c r="C593" s="19">
        <v>0</v>
      </c>
      <c r="D593" s="20" t="s">
        <v>10</v>
      </c>
      <c r="E593" s="20">
        <v>13.65339868772843</v>
      </c>
      <c r="F593" s="20">
        <v>3.6554745900254524</v>
      </c>
      <c r="G593" s="20" t="s">
        <v>278</v>
      </c>
      <c r="H593" s="20">
        <v>2.3018467993639469</v>
      </c>
      <c r="I593" s="20">
        <v>5.1232043867136037</v>
      </c>
      <c r="J593" s="20">
        <v>4.186750097894933</v>
      </c>
      <c r="K593" s="20">
        <v>15.762276030029621</v>
      </c>
      <c r="L593" s="20">
        <v>4.9927592118034534</v>
      </c>
      <c r="M593" s="55">
        <v>10.101710911840131</v>
      </c>
    </row>
    <row r="594" spans="1:13" x14ac:dyDescent="0.35">
      <c r="A594" s="19" t="str">
        <f>B3&amp;C583&amp;D594</f>
        <v>DISTRIBUCION VOLUMEN X CRITERIO (Consumiciones)Sardinas Ing.5-10MIL</v>
      </c>
      <c r="B594" s="19">
        <v>0</v>
      </c>
      <c r="C594" s="19">
        <v>0</v>
      </c>
      <c r="D594" s="20" t="s">
        <v>11</v>
      </c>
      <c r="E594" s="20">
        <v>18.826666795253768</v>
      </c>
      <c r="F594" s="20">
        <v>7.9331678940745594</v>
      </c>
      <c r="G594" s="20">
        <v>3.2439310925531193</v>
      </c>
      <c r="H594" s="20">
        <v>2.8234660324222034</v>
      </c>
      <c r="I594" s="20">
        <v>4.2609456131067649</v>
      </c>
      <c r="J594" s="20">
        <v>5.2793663548573733</v>
      </c>
      <c r="K594" s="20">
        <v>13.20436155449932</v>
      </c>
      <c r="L594" s="20">
        <v>7.77173911317887</v>
      </c>
      <c r="M594" s="55">
        <v>7.3785374445435261</v>
      </c>
    </row>
    <row r="595" spans="1:13" x14ac:dyDescent="0.35">
      <c r="A595" s="19" t="str">
        <f>B3&amp;C583&amp;D595</f>
        <v>DISTRIBUCION VOLUMEN X CRITERIO (Consumiciones)Sardinas Ing.10-30MIL</v>
      </c>
      <c r="B595" s="19">
        <v>0</v>
      </c>
      <c r="C595" s="19">
        <v>0</v>
      </c>
      <c r="D595" s="20" t="s">
        <v>12</v>
      </c>
      <c r="E595" s="20">
        <v>27.853513572268263</v>
      </c>
      <c r="F595" s="20">
        <v>31.331038232901921</v>
      </c>
      <c r="G595" s="20">
        <v>51.813309376735987</v>
      </c>
      <c r="H595" s="20">
        <v>38.142062658043464</v>
      </c>
      <c r="I595" s="20">
        <v>42.096991986877633</v>
      </c>
      <c r="J595" s="20">
        <v>41.863908192403358</v>
      </c>
      <c r="K595" s="20">
        <v>25.879757012514261</v>
      </c>
      <c r="L595" s="20">
        <v>46.383273128372934</v>
      </c>
      <c r="M595" s="55">
        <v>33.258110076600552</v>
      </c>
    </row>
    <row r="596" spans="1:13" x14ac:dyDescent="0.35">
      <c r="A596" s="19" t="str">
        <f>B3&amp;C583&amp;D596</f>
        <v>DISTRIBUCION VOLUMEN X CRITERIO (Consumiciones)Sardinas Ing.30-100MIL</v>
      </c>
      <c r="B596" s="19">
        <v>0</v>
      </c>
      <c r="C596" s="19">
        <v>0</v>
      </c>
      <c r="D596" s="20" t="s">
        <v>13</v>
      </c>
      <c r="E596" s="20">
        <v>16.537360279564435</v>
      </c>
      <c r="F596" s="20">
        <v>15.18745320478555</v>
      </c>
      <c r="G596" s="20">
        <v>5.2765068054156226</v>
      </c>
      <c r="H596" s="20">
        <v>18.695380912880179</v>
      </c>
      <c r="I596" s="20">
        <v>13.780417454267003</v>
      </c>
      <c r="J596" s="20">
        <v>11.096016370412892</v>
      </c>
      <c r="K596" s="20">
        <v>9.087791344121495</v>
      </c>
      <c r="L596" s="20">
        <v>23.685740584514654</v>
      </c>
      <c r="M596" s="55">
        <v>14.443157737320474</v>
      </c>
    </row>
    <row r="597" spans="1:13" x14ac:dyDescent="0.35">
      <c r="A597" s="19" t="str">
        <f>B3&amp;C583&amp;D597</f>
        <v>DISTRIBUCION VOLUMEN X CRITERIO (Consumiciones)Sardinas Ing.100-200MIL</v>
      </c>
      <c r="B597" s="19">
        <v>0</v>
      </c>
      <c r="C597" s="19">
        <v>0</v>
      </c>
      <c r="D597" s="20" t="s">
        <v>14</v>
      </c>
      <c r="E597" s="20">
        <v>3.7627097803149621</v>
      </c>
      <c r="F597" s="20">
        <v>12.3003627292677</v>
      </c>
      <c r="G597" s="20">
        <v>3.0684711623645731</v>
      </c>
      <c r="H597" s="20">
        <v>5.9444685263961397</v>
      </c>
      <c r="I597" s="20">
        <v>4.2266744130784346</v>
      </c>
      <c r="J597" s="20">
        <v>7.4568228093210704</v>
      </c>
      <c r="K597" s="20">
        <v>4.0375657580334217</v>
      </c>
      <c r="L597" s="20">
        <v>1.6279803360449645</v>
      </c>
      <c r="M597" s="55">
        <v>3.8519986485513469</v>
      </c>
    </row>
    <row r="598" spans="1:13" x14ac:dyDescent="0.35">
      <c r="A598" s="19" t="str">
        <f>B3&amp;C583&amp;D598</f>
        <v>DISTRIBUCION VOLUMEN X CRITERIO (Consumiciones)Sardinas Ing.200-500MIL</v>
      </c>
      <c r="B598" s="19">
        <v>0</v>
      </c>
      <c r="C598" s="19">
        <v>0</v>
      </c>
      <c r="D598" s="20" t="s">
        <v>15</v>
      </c>
      <c r="E598" s="20">
        <v>6.0564344684962599</v>
      </c>
      <c r="F598" s="20">
        <v>5.7464320235750952</v>
      </c>
      <c r="G598" s="20">
        <v>14.992939664906208</v>
      </c>
      <c r="H598" s="20">
        <v>9.039198846815097</v>
      </c>
      <c r="I598" s="20">
        <v>7.4396988548209846</v>
      </c>
      <c r="J598" s="20">
        <v>4.5720736215231703</v>
      </c>
      <c r="K598" s="20">
        <v>6.2427633840882075</v>
      </c>
      <c r="L598" s="20">
        <v>1.107885997830145</v>
      </c>
      <c r="M598" s="55">
        <v>7.1241150503746953</v>
      </c>
    </row>
    <row r="599" spans="1:13" x14ac:dyDescent="0.35">
      <c r="A599" s="19" t="str">
        <f>B3&amp;C583&amp;D599</f>
        <v>DISTRIBUCION VOLUMEN X CRITERIO (Consumiciones)Sardinas Ing.&gt;500MIL</v>
      </c>
      <c r="B599" s="19">
        <v>0</v>
      </c>
      <c r="C599" s="19">
        <v>0</v>
      </c>
      <c r="D599" s="20" t="s">
        <v>16</v>
      </c>
      <c r="E599" s="20">
        <v>11.947672683940333</v>
      </c>
      <c r="F599" s="20">
        <v>22.617827003342946</v>
      </c>
      <c r="G599" s="20">
        <v>21.604815204886147</v>
      </c>
      <c r="H599" s="20">
        <v>22.028392349787847</v>
      </c>
      <c r="I599" s="20">
        <v>22.458475520534748</v>
      </c>
      <c r="J599" s="20">
        <v>25.545063686958354</v>
      </c>
      <c r="K599" s="20">
        <v>23.269652709475189</v>
      </c>
      <c r="L599" s="20">
        <v>7.0328262823624828</v>
      </c>
      <c r="M599" s="55">
        <v>21.30600009969703</v>
      </c>
    </row>
    <row r="600" spans="1:13" x14ac:dyDescent="0.35">
      <c r="A600" s="19" t="str">
        <f>B3&amp;C583&amp;D600</f>
        <v>DISTRIBUCION VOLUMEN X CRITERIO (Consumiciones)Sardinas Ing.DE 15 A 19 AÑOS</v>
      </c>
      <c r="B600" s="19">
        <v>0</v>
      </c>
      <c r="C600" s="19">
        <v>0</v>
      </c>
      <c r="D600" s="20" t="s">
        <v>39</v>
      </c>
      <c r="E600" s="20" t="s">
        <v>278</v>
      </c>
      <c r="F600" s="20" t="s">
        <v>278</v>
      </c>
      <c r="G600" s="20">
        <v>1.5062048200096509</v>
      </c>
      <c r="H600" s="20" t="s">
        <v>278</v>
      </c>
      <c r="I600" s="20" t="s">
        <v>278</v>
      </c>
      <c r="J600" s="20" t="s">
        <v>278</v>
      </c>
      <c r="K600" s="20" t="s">
        <v>278</v>
      </c>
      <c r="L600" s="20" t="s">
        <v>278</v>
      </c>
      <c r="M600" s="55" t="s">
        <v>278</v>
      </c>
    </row>
    <row r="601" spans="1:13" x14ac:dyDescent="0.35">
      <c r="A601" s="19" t="str">
        <f>B3&amp;C583&amp;D601</f>
        <v>DISTRIBUCION VOLUMEN X CRITERIO (Consumiciones)Sardinas Ing.DE 20 A 24 AÑOS</v>
      </c>
      <c r="B601" s="19">
        <v>0</v>
      </c>
      <c r="C601" s="19">
        <v>0</v>
      </c>
      <c r="D601" s="20" t="s">
        <v>40</v>
      </c>
      <c r="E601" s="20">
        <v>2.5101769659913229</v>
      </c>
      <c r="F601" s="20">
        <v>0.40866451189417791</v>
      </c>
      <c r="G601" s="20">
        <v>3.3563952162336994</v>
      </c>
      <c r="H601" s="20">
        <v>0.79662095556581536</v>
      </c>
      <c r="I601" s="20">
        <v>0.49781695920148999</v>
      </c>
      <c r="J601" s="20">
        <v>0.26449369193952105</v>
      </c>
      <c r="K601" s="20">
        <v>0.58610339897085617</v>
      </c>
      <c r="L601" s="20">
        <v>0.21571547909379177</v>
      </c>
      <c r="M601" s="55" t="s">
        <v>278</v>
      </c>
    </row>
    <row r="602" spans="1:13" x14ac:dyDescent="0.35">
      <c r="A602" s="19" t="str">
        <f>B3&amp;C583&amp;D602</f>
        <v>DISTRIBUCION VOLUMEN X CRITERIO (Consumiciones)Sardinas Ing.DE 25 A 34 AÑOS</v>
      </c>
      <c r="B602" s="19">
        <v>0</v>
      </c>
      <c r="C602" s="19">
        <v>0</v>
      </c>
      <c r="D602" s="20" t="s">
        <v>41</v>
      </c>
      <c r="E602" s="20">
        <v>2.1111089010202782</v>
      </c>
      <c r="F602" s="20">
        <v>1.3277793010745242</v>
      </c>
      <c r="G602" s="20">
        <v>1.6537336434087377</v>
      </c>
      <c r="H602" s="20">
        <v>0.51041495885241395</v>
      </c>
      <c r="I602" s="20">
        <v>4.60483805157899</v>
      </c>
      <c r="J602" s="20">
        <v>2.2232027141972304</v>
      </c>
      <c r="K602" s="20">
        <v>3.0600673837281129</v>
      </c>
      <c r="L602" s="20">
        <v>1.4599556313202113</v>
      </c>
      <c r="M602" s="55">
        <v>5.030171645056412</v>
      </c>
    </row>
    <row r="603" spans="1:13" x14ac:dyDescent="0.35">
      <c r="A603" s="19" t="str">
        <f>B3&amp;C583&amp;D603</f>
        <v>DISTRIBUCION VOLUMEN X CRITERIO (Consumiciones)Sardinas Ing.DE 35 A 49 AÑOS</v>
      </c>
      <c r="B603" s="19">
        <v>0</v>
      </c>
      <c r="C603" s="19">
        <v>0</v>
      </c>
      <c r="D603" s="20" t="s">
        <v>42</v>
      </c>
      <c r="E603" s="20">
        <v>11.35648745040104</v>
      </c>
      <c r="F603" s="20">
        <v>14.576962029289763</v>
      </c>
      <c r="G603" s="20">
        <v>9.3731264753520005</v>
      </c>
      <c r="H603" s="20">
        <v>11.921179139158538</v>
      </c>
      <c r="I603" s="20">
        <v>17.798875401669754</v>
      </c>
      <c r="J603" s="20">
        <v>17.387896842824656</v>
      </c>
      <c r="K603" s="20">
        <v>14.756428317638234</v>
      </c>
      <c r="L603" s="20">
        <v>8.8553363227845274</v>
      </c>
      <c r="M603" s="55">
        <v>6.4424731510354647</v>
      </c>
    </row>
    <row r="604" spans="1:13" x14ac:dyDescent="0.35">
      <c r="A604" s="19" t="str">
        <f>B3&amp;C583&amp;D604</f>
        <v>DISTRIBUCION VOLUMEN X CRITERIO (Consumiciones)Sardinas Ing.DE 50 A 59 AÑOS</v>
      </c>
      <c r="B604" s="19">
        <v>0</v>
      </c>
      <c r="C604" s="19">
        <v>0</v>
      </c>
      <c r="D604" s="20" t="s">
        <v>43</v>
      </c>
      <c r="E604" s="20">
        <v>33.704729051905183</v>
      </c>
      <c r="F604" s="20">
        <v>41.042331954980575</v>
      </c>
      <c r="G604" s="20">
        <v>41.550479838820905</v>
      </c>
      <c r="H604" s="20">
        <v>26.242551850190125</v>
      </c>
      <c r="I604" s="20">
        <v>43.266446968301125</v>
      </c>
      <c r="J604" s="20">
        <v>31.446549933216104</v>
      </c>
      <c r="K604" s="20">
        <v>28.673035686751852</v>
      </c>
      <c r="L604" s="20">
        <v>49.404464618248056</v>
      </c>
      <c r="M604" s="55">
        <v>35.514674849208241</v>
      </c>
    </row>
    <row r="605" spans="1:13" x14ac:dyDescent="0.35">
      <c r="A605" s="19" t="str">
        <f>B3&amp;C583&amp;D605</f>
        <v>DISTRIBUCION VOLUMEN X CRITERIO (Consumiciones)Sardinas Ing.DE 60 A 75 AÑOS</v>
      </c>
      <c r="B605" s="19">
        <v>0</v>
      </c>
      <c r="C605" s="19">
        <v>0</v>
      </c>
      <c r="D605" s="20" t="s">
        <v>44</v>
      </c>
      <c r="E605" s="20">
        <v>50.317499639855647</v>
      </c>
      <c r="F605" s="20">
        <v>42.64423081361587</v>
      </c>
      <c r="G605" s="20">
        <v>42.560073649334619</v>
      </c>
      <c r="H605" s="20">
        <v>60.529241125559686</v>
      </c>
      <c r="I605" s="20">
        <v>33.832025698652608</v>
      </c>
      <c r="J605" s="20">
        <v>48.677860217935944</v>
      </c>
      <c r="K605" s="20">
        <v>52.924382930349388</v>
      </c>
      <c r="L605" s="20">
        <v>40.064530488623816</v>
      </c>
      <c r="M605" s="55">
        <v>53.012700294106239</v>
      </c>
    </row>
    <row r="606" spans="1:13" x14ac:dyDescent="0.35">
      <c r="A606" s="19" t="str">
        <f>B3&amp;C583&amp;D606</f>
        <v>DISTRIBUCION VOLUMEN X CRITERIO (Consumiciones)Sardinas Ing.ALTA Y MEDIA ALTA</v>
      </c>
      <c r="B606" s="19">
        <v>0</v>
      </c>
      <c r="C606" s="19">
        <v>0</v>
      </c>
      <c r="D606" s="20" t="s">
        <v>17</v>
      </c>
      <c r="E606" s="20">
        <v>47.464533567361862</v>
      </c>
      <c r="F606" s="20">
        <v>35.745302937562371</v>
      </c>
      <c r="G606" s="20">
        <v>21.356987210724235</v>
      </c>
      <c r="H606" s="20">
        <v>39.150692556543007</v>
      </c>
      <c r="I606" s="20">
        <v>26.699407573999363</v>
      </c>
      <c r="J606" s="20">
        <v>27.007973832726883</v>
      </c>
      <c r="K606" s="20">
        <v>33.468777563785167</v>
      </c>
      <c r="L606" s="20">
        <v>26.50672690020286</v>
      </c>
      <c r="M606" s="55">
        <v>31.03801226273491</v>
      </c>
    </row>
    <row r="607" spans="1:13" x14ac:dyDescent="0.35">
      <c r="A607" s="19" t="str">
        <f>B3&amp;C583&amp;D607</f>
        <v>DISTRIBUCION VOLUMEN X CRITERIO (Consumiciones)Sardinas Ing.MEDIA</v>
      </c>
      <c r="B607" s="19">
        <v>0</v>
      </c>
      <c r="C607" s="19">
        <v>0</v>
      </c>
      <c r="D607" s="20" t="s">
        <v>18</v>
      </c>
      <c r="E607" s="20">
        <v>22.590985923529651</v>
      </c>
      <c r="F607" s="20">
        <v>28.016556850819391</v>
      </c>
      <c r="G607" s="20">
        <v>28.072562627292907</v>
      </c>
      <c r="H607" s="20">
        <v>18.612966385875328</v>
      </c>
      <c r="I607" s="20">
        <v>22.910539722001673</v>
      </c>
      <c r="J607" s="20">
        <v>36.356121082573459</v>
      </c>
      <c r="K607" s="20">
        <v>12.778022523173929</v>
      </c>
      <c r="L607" s="20">
        <v>29.912180240855829</v>
      </c>
      <c r="M607" s="55">
        <v>19.980654344852034</v>
      </c>
    </row>
    <row r="608" spans="1:13" x14ac:dyDescent="0.35">
      <c r="A608" s="19" t="str">
        <f>B3&amp;C583&amp;D608</f>
        <v>DISTRIBUCION VOLUMEN X CRITERIO (Consumiciones)Sardinas Ing.MEDIA BAJA</v>
      </c>
      <c r="B608" s="19">
        <v>0</v>
      </c>
      <c r="C608" s="19">
        <v>0</v>
      </c>
      <c r="D608" s="20" t="s">
        <v>19</v>
      </c>
      <c r="E608" s="20">
        <v>11.165005180653829</v>
      </c>
      <c r="F608" s="20">
        <v>9.58804516713335</v>
      </c>
      <c r="G608" s="20">
        <v>15.360234282709401</v>
      </c>
      <c r="H608" s="20">
        <v>15.968144189344544</v>
      </c>
      <c r="I608" s="20">
        <v>12.370820286497478</v>
      </c>
      <c r="J608" s="20">
        <v>12.003125837632115</v>
      </c>
      <c r="K608" s="20">
        <v>32.49182843007214</v>
      </c>
      <c r="L608" s="20">
        <v>10.552341484525099</v>
      </c>
      <c r="M608" s="55">
        <v>21.735977889413839</v>
      </c>
    </row>
    <row r="609" spans="1:13" x14ac:dyDescent="0.35">
      <c r="A609" s="19" t="str">
        <f>B3&amp;C583&amp;D609</f>
        <v>DISTRIBUCION VOLUMEN X CRITERIO (Consumiciones)Sardinas Ing.BAJA</v>
      </c>
      <c r="B609" s="19">
        <v>0</v>
      </c>
      <c r="C609" s="19">
        <v>0</v>
      </c>
      <c r="D609" s="20" t="s">
        <v>20</v>
      </c>
      <c r="E609" s="20">
        <v>18.779481355975111</v>
      </c>
      <c r="F609" s="20">
        <v>26.650058116078903</v>
      </c>
      <c r="G609" s="20">
        <v>35.210206981560674</v>
      </c>
      <c r="H609" s="20">
        <v>26.268196868237126</v>
      </c>
      <c r="I609" s="20">
        <v>38.019245248351361</v>
      </c>
      <c r="J609" s="20">
        <v>24.632790580779044</v>
      </c>
      <c r="K609" s="20">
        <v>21.261361905974987</v>
      </c>
      <c r="L609" s="20">
        <v>33.028757724592232</v>
      </c>
      <c r="M609" s="55">
        <v>27.245382088874365</v>
      </c>
    </row>
    <row r="610" spans="1:13" x14ac:dyDescent="0.35">
      <c r="A610" s="19" t="str">
        <f>B3&amp;C583&amp;D610</f>
        <v>DISTRIBUCION VOLUMEN X CRITERIO (Consumiciones)Sardinas Ing.HOMBRE</v>
      </c>
      <c r="B610" s="19">
        <v>0</v>
      </c>
      <c r="C610" s="19">
        <v>0</v>
      </c>
      <c r="D610" s="20" t="s">
        <v>21</v>
      </c>
      <c r="E610" s="20">
        <v>65.109034831232435</v>
      </c>
      <c r="F610" s="20">
        <v>74.591197929793552</v>
      </c>
      <c r="G610" s="20">
        <v>81.849615010797379</v>
      </c>
      <c r="H610" s="20">
        <v>66.671513197120504</v>
      </c>
      <c r="I610" s="20">
        <v>67.588067104318412</v>
      </c>
      <c r="J610" s="20">
        <v>64.302650898451645</v>
      </c>
      <c r="K610" s="20">
        <v>71.401037571504219</v>
      </c>
      <c r="L610" s="20">
        <v>67.584224765749951</v>
      </c>
      <c r="M610" s="55">
        <v>78.558247990827866</v>
      </c>
    </row>
    <row r="611" spans="1:13" x14ac:dyDescent="0.35">
      <c r="A611" s="19" t="str">
        <f>B3&amp;C583&amp;D611</f>
        <v>DISTRIBUCION VOLUMEN X CRITERIO (Consumiciones)Sardinas Ing.MUJER</v>
      </c>
      <c r="B611" s="19">
        <v>0</v>
      </c>
      <c r="C611" s="19">
        <v>0</v>
      </c>
      <c r="D611" s="20" t="s">
        <v>22</v>
      </c>
      <c r="E611" s="20">
        <v>34.890965168767558</v>
      </c>
      <c r="F611" s="20">
        <v>25.408774373901956</v>
      </c>
      <c r="G611" s="20">
        <v>18.150364227872799</v>
      </c>
      <c r="H611" s="20">
        <v>33.328481377658839</v>
      </c>
      <c r="I611" s="20">
        <v>32.411932895681595</v>
      </c>
      <c r="J611" s="20">
        <v>35.697360435259853</v>
      </c>
      <c r="K611" s="20">
        <v>28.598976793986413</v>
      </c>
      <c r="L611" s="20">
        <v>32.415806985130111</v>
      </c>
      <c r="M611" s="55">
        <v>21.441760871130509</v>
      </c>
    </row>
    <row r="612" spans="1:13" x14ac:dyDescent="0.35">
      <c r="A612" s="19" t="str">
        <f>B3&amp;C612&amp;D612</f>
        <v>DISTRIBUCION VOLUMEN X CRITERIO (Consumiciones)Rape Ing.T.ESPAÑA</v>
      </c>
      <c r="B612" s="19">
        <v>0</v>
      </c>
      <c r="C612" s="19" t="s">
        <v>140</v>
      </c>
      <c r="D612" s="20" t="s">
        <v>36</v>
      </c>
      <c r="E612" s="20">
        <v>100</v>
      </c>
      <c r="F612" s="20">
        <v>100</v>
      </c>
      <c r="G612" s="20">
        <v>100</v>
      </c>
      <c r="H612" s="20">
        <v>100</v>
      </c>
      <c r="I612" s="20">
        <v>100</v>
      </c>
      <c r="J612" s="20">
        <v>100</v>
      </c>
      <c r="K612" s="20">
        <v>100</v>
      </c>
      <c r="L612" s="20">
        <v>100</v>
      </c>
      <c r="M612" s="55">
        <v>100</v>
      </c>
    </row>
    <row r="613" spans="1:13" x14ac:dyDescent="0.35">
      <c r="A613" s="19" t="str">
        <f>B3&amp;C612&amp;D613</f>
        <v>DISTRIBUCION VOLUMEN X CRITERIO (Consumiciones)Rape Ing.BCN AM</v>
      </c>
      <c r="B613" s="19">
        <v>0</v>
      </c>
      <c r="C613" s="19">
        <v>0</v>
      </c>
      <c r="D613" s="20" t="s">
        <v>1</v>
      </c>
      <c r="E613" s="20">
        <v>26.260718000952611</v>
      </c>
      <c r="F613" s="20" t="s">
        <v>278</v>
      </c>
      <c r="G613" s="20" t="s">
        <v>278</v>
      </c>
      <c r="H613" s="20">
        <v>5.3633772783467686</v>
      </c>
      <c r="I613" s="20">
        <v>17.822561261791709</v>
      </c>
      <c r="J613" s="20">
        <v>7.4515891228997795</v>
      </c>
      <c r="K613" s="20" t="s">
        <v>278</v>
      </c>
      <c r="L613" s="20">
        <v>15.101753295948708</v>
      </c>
      <c r="M613" s="55">
        <v>1.9234972048728243</v>
      </c>
    </row>
    <row r="614" spans="1:13" x14ac:dyDescent="0.35">
      <c r="A614" s="19" t="str">
        <f>B3&amp;C612&amp;D614</f>
        <v>DISTRIBUCION VOLUMEN X CRITERIO (Consumiciones)Rape Ing.REST.CAT ARAGON</v>
      </c>
      <c r="B614" s="19">
        <v>0</v>
      </c>
      <c r="C614" s="19">
        <v>0</v>
      </c>
      <c r="D614" s="20" t="s">
        <v>2</v>
      </c>
      <c r="E614" s="20">
        <v>6.3619634982556752</v>
      </c>
      <c r="F614" s="20">
        <v>32.183958923512748</v>
      </c>
      <c r="G614" s="20">
        <v>16.128902336134772</v>
      </c>
      <c r="H614" s="20">
        <v>35.306562840440328</v>
      </c>
      <c r="I614" s="20">
        <v>21.647661210374253</v>
      </c>
      <c r="J614" s="20">
        <v>12.735448115701045</v>
      </c>
      <c r="K614" s="20">
        <v>3.4650422506888603</v>
      </c>
      <c r="L614" s="20">
        <v>13.02950228612648</v>
      </c>
      <c r="M614" s="55">
        <v>10.025031600722233</v>
      </c>
    </row>
    <row r="615" spans="1:13" x14ac:dyDescent="0.35">
      <c r="A615" s="19" t="str">
        <f>B3&amp;C612&amp;D615</f>
        <v>DISTRIBUCION VOLUMEN X CRITERIO (Consumiciones)Rape Ing.LEVANTE</v>
      </c>
      <c r="B615" s="19">
        <v>0</v>
      </c>
      <c r="C615" s="19">
        <v>0</v>
      </c>
      <c r="D615" s="20" t="s">
        <v>3</v>
      </c>
      <c r="E615" s="20">
        <v>7.3361713608418171</v>
      </c>
      <c r="F615" s="20">
        <v>3.3541853039113367</v>
      </c>
      <c r="G615" s="20">
        <v>16.55177250108553</v>
      </c>
      <c r="H615" s="20">
        <v>14.791245946646534</v>
      </c>
      <c r="I615" s="20">
        <v>6.6382624327037441</v>
      </c>
      <c r="J615" s="20">
        <v>13.145192849675983</v>
      </c>
      <c r="K615" s="20">
        <v>18.552413492339113</v>
      </c>
      <c r="L615" s="20">
        <v>26.647312320159404</v>
      </c>
      <c r="M615" s="55">
        <v>12.137443749165236</v>
      </c>
    </row>
    <row r="616" spans="1:13" x14ac:dyDescent="0.35">
      <c r="A616" s="19" t="str">
        <f>B3&amp;C612&amp;D616</f>
        <v>DISTRIBUCION VOLUMEN X CRITERIO (Consumiciones)Rape Ing.ANDALUCIA</v>
      </c>
      <c r="B616" s="19">
        <v>0</v>
      </c>
      <c r="C616" s="19">
        <v>0</v>
      </c>
      <c r="D616" s="20" t="s">
        <v>4</v>
      </c>
      <c r="E616" s="20">
        <v>7.1480185756398127</v>
      </c>
      <c r="F616" s="20">
        <v>20.853166467869393</v>
      </c>
      <c r="G616" s="20">
        <v>31.384876200385946</v>
      </c>
      <c r="H616" s="20">
        <v>7.4275984205455643</v>
      </c>
      <c r="I616" s="20">
        <v>11.0167365336629</v>
      </c>
      <c r="J616" s="20">
        <v>32.768814278375132</v>
      </c>
      <c r="K616" s="20">
        <v>4.3313016567796954</v>
      </c>
      <c r="L616" s="20">
        <v>7.3483069156369094</v>
      </c>
      <c r="M616" s="55">
        <v>3.0596879907960375</v>
      </c>
    </row>
    <row r="617" spans="1:13" x14ac:dyDescent="0.35">
      <c r="A617" s="19" t="str">
        <f>B3&amp;C612&amp;D617</f>
        <v>DISTRIBUCION VOLUMEN X CRITERIO (Consumiciones)Rape Ing.MDD AM</v>
      </c>
      <c r="B617" s="19">
        <v>0</v>
      </c>
      <c r="C617" s="19">
        <v>0</v>
      </c>
      <c r="D617" s="20" t="s">
        <v>5</v>
      </c>
      <c r="E617" s="20">
        <v>18.483394508306834</v>
      </c>
      <c r="F617" s="20">
        <v>19.35648700362805</v>
      </c>
      <c r="G617" s="20">
        <v>13.888096187151902</v>
      </c>
      <c r="H617" s="20" t="s">
        <v>278</v>
      </c>
      <c r="I617" s="20">
        <v>29.496837530290428</v>
      </c>
      <c r="J617" s="20">
        <v>4.150419903148844</v>
      </c>
      <c r="K617" s="20">
        <v>3.0064330598455298</v>
      </c>
      <c r="L617" s="20">
        <v>22.538537807012048</v>
      </c>
      <c r="M617" s="55">
        <v>9.4353233387669366</v>
      </c>
    </row>
    <row r="618" spans="1:13" x14ac:dyDescent="0.35">
      <c r="A618" s="19" t="str">
        <f>B3&amp;C612&amp;D618</f>
        <v>DISTRIBUCION VOLUMEN X CRITERIO (Consumiciones)Rape Ing.RTO CENTRO</v>
      </c>
      <c r="B618" s="19">
        <v>0</v>
      </c>
      <c r="C618" s="19">
        <v>0</v>
      </c>
      <c r="D618" s="20" t="s">
        <v>6</v>
      </c>
      <c r="E618" s="20">
        <v>2.957342229926581</v>
      </c>
      <c r="F618" s="20">
        <v>6.6784811266835664</v>
      </c>
      <c r="G618" s="20" t="s">
        <v>278</v>
      </c>
      <c r="H618" s="20" t="s">
        <v>278</v>
      </c>
      <c r="I618" s="20">
        <v>10.364155997131128</v>
      </c>
      <c r="J618" s="20" t="s">
        <v>278</v>
      </c>
      <c r="K618" s="20">
        <v>3.6773612919661698</v>
      </c>
      <c r="L618" s="20">
        <v>4.1025714347069524</v>
      </c>
      <c r="M618" s="55">
        <v>1.9572662406908863</v>
      </c>
    </row>
    <row r="619" spans="1:13" x14ac:dyDescent="0.35">
      <c r="A619" s="19" t="str">
        <f>B3&amp;C612&amp;D619</f>
        <v>DISTRIBUCION VOLUMEN X CRITERIO (Consumiciones)Rape Ing.NORTE-CENTRO</v>
      </c>
      <c r="B619" s="19">
        <v>0</v>
      </c>
      <c r="C619" s="19">
        <v>0</v>
      </c>
      <c r="D619" s="20" t="s">
        <v>7</v>
      </c>
      <c r="E619" s="20">
        <v>12.597297327010715</v>
      </c>
      <c r="F619" s="20">
        <v>13.393258287361466</v>
      </c>
      <c r="G619" s="20">
        <v>20.96675763009765</v>
      </c>
      <c r="H619" s="20" t="s">
        <v>278</v>
      </c>
      <c r="I619" s="20" t="s">
        <v>278</v>
      </c>
      <c r="J619" s="20">
        <v>25.581588752084635</v>
      </c>
      <c r="K619" s="20">
        <v>20.233974871033467</v>
      </c>
      <c r="L619" s="20" t="s">
        <v>278</v>
      </c>
      <c r="M619" s="55">
        <v>8.4303501049078697</v>
      </c>
    </row>
    <row r="620" spans="1:13" x14ac:dyDescent="0.35">
      <c r="A620" s="19" t="str">
        <f>B3&amp;C612&amp;D620</f>
        <v>DISTRIBUCION VOLUMEN X CRITERIO (Consumiciones)Rape Ing.NOROESTE</v>
      </c>
      <c r="B620" s="19">
        <v>0</v>
      </c>
      <c r="C620" s="19">
        <v>0</v>
      </c>
      <c r="D620" s="20" t="s">
        <v>8</v>
      </c>
      <c r="E620" s="20">
        <v>18.855094499065959</v>
      </c>
      <c r="F620" s="20">
        <v>4.1804551215148349</v>
      </c>
      <c r="G620" s="20">
        <v>1.0796111684234577</v>
      </c>
      <c r="H620" s="20">
        <v>37.111214062636513</v>
      </c>
      <c r="I620" s="20">
        <v>3.0137850340458501</v>
      </c>
      <c r="J620" s="20">
        <v>4.1669421779185454</v>
      </c>
      <c r="K620" s="20">
        <v>46.733474919455666</v>
      </c>
      <c r="L620" s="20">
        <v>11.23201148977026</v>
      </c>
      <c r="M620" s="55">
        <v>53.031395343819064</v>
      </c>
    </row>
    <row r="621" spans="1:13" x14ac:dyDescent="0.35">
      <c r="A621" s="19" t="str">
        <f>B3&amp;C612&amp;D621</f>
        <v>DISTRIBUCION VOLUMEN X CRITERIO (Consumiciones)Rape Ing.&lt;2MIL</v>
      </c>
      <c r="B621" s="19">
        <v>0</v>
      </c>
      <c r="C621" s="19">
        <v>0</v>
      </c>
      <c r="D621" s="20" t="s">
        <v>9</v>
      </c>
      <c r="E621" s="21" t="s">
        <v>278</v>
      </c>
      <c r="F621" s="20">
        <v>3.9263828835544952</v>
      </c>
      <c r="G621" s="20" t="s">
        <v>278</v>
      </c>
      <c r="H621" s="20" t="s">
        <v>278</v>
      </c>
      <c r="I621" s="20">
        <v>9.2221360549729603</v>
      </c>
      <c r="J621" s="20" t="s">
        <v>278</v>
      </c>
      <c r="K621" s="20" t="s">
        <v>278</v>
      </c>
      <c r="L621" s="20">
        <v>4.1025714347069524</v>
      </c>
      <c r="M621" s="55" t="s">
        <v>278</v>
      </c>
    </row>
    <row r="622" spans="1:13" x14ac:dyDescent="0.35">
      <c r="A622" s="19" t="str">
        <f>B3&amp;C612&amp;D622</f>
        <v>DISTRIBUCION VOLUMEN X CRITERIO (Consumiciones)Rape Ing.2-5MIL</v>
      </c>
      <c r="B622" s="19">
        <v>0</v>
      </c>
      <c r="C622" s="19">
        <v>0</v>
      </c>
      <c r="D622" s="20" t="s">
        <v>10</v>
      </c>
      <c r="E622" s="20">
        <v>2.957342229926581</v>
      </c>
      <c r="F622" s="20">
        <v>4.1804551215148349</v>
      </c>
      <c r="G622" s="20" t="s">
        <v>278</v>
      </c>
      <c r="H622" s="20">
        <v>4.8937818923554719</v>
      </c>
      <c r="I622" s="20" t="s">
        <v>278</v>
      </c>
      <c r="J622" s="20">
        <v>2.5229662379411577</v>
      </c>
      <c r="K622" s="20">
        <v>17.554515077811711</v>
      </c>
      <c r="L622" s="20">
        <v>1.5941511034302969</v>
      </c>
      <c r="M622" s="55" t="s">
        <v>278</v>
      </c>
    </row>
    <row r="623" spans="1:13" x14ac:dyDescent="0.35">
      <c r="A623" s="19" t="str">
        <f>B3&amp;C612&amp;D623</f>
        <v>DISTRIBUCION VOLUMEN X CRITERIO (Consumiciones)Rape Ing.5-10MIL</v>
      </c>
      <c r="B623" s="19">
        <v>0</v>
      </c>
      <c r="C623" s="19">
        <v>0</v>
      </c>
      <c r="D623" s="20" t="s">
        <v>11</v>
      </c>
      <c r="E623" s="20">
        <v>4.0949397159337906</v>
      </c>
      <c r="F623" s="20">
        <v>8.1901061080463204</v>
      </c>
      <c r="G623" s="20">
        <v>19.177374734058077</v>
      </c>
      <c r="H623" s="20">
        <v>31.212846376488507</v>
      </c>
      <c r="I623" s="20" t="s">
        <v>278</v>
      </c>
      <c r="J623" s="20">
        <v>4.4147774995130797</v>
      </c>
      <c r="K623" s="20">
        <v>6.1147794445571897</v>
      </c>
      <c r="L623" s="20">
        <v>1.3318226380207205</v>
      </c>
      <c r="M623" s="55">
        <v>18.269173419385712</v>
      </c>
    </row>
    <row r="624" spans="1:13" x14ac:dyDescent="0.35">
      <c r="A624" s="19" t="str">
        <f>B3&amp;C612&amp;D624</f>
        <v>DISTRIBUCION VOLUMEN X CRITERIO (Consumiciones)Rape Ing.10-30MIL</v>
      </c>
      <c r="B624" s="19">
        <v>0</v>
      </c>
      <c r="C624" s="19">
        <v>0</v>
      </c>
      <c r="D624" s="20" t="s">
        <v>12</v>
      </c>
      <c r="E624" s="20">
        <v>31.544313253105127</v>
      </c>
      <c r="F624" s="20">
        <v>54.140962800059647</v>
      </c>
      <c r="G624" s="20">
        <v>33.076360816554221</v>
      </c>
      <c r="H624" s="20" t="s">
        <v>278</v>
      </c>
      <c r="I624" s="20">
        <v>5.0068062875012354</v>
      </c>
      <c r="J624" s="20">
        <v>27.853413533408698</v>
      </c>
      <c r="K624" s="20">
        <v>21.348641741669681</v>
      </c>
      <c r="L624" s="20">
        <v>10.798937587907078</v>
      </c>
      <c r="M624" s="55">
        <v>21.495927233188713</v>
      </c>
    </row>
    <row r="625" spans="1:13" x14ac:dyDescent="0.35">
      <c r="A625" s="19" t="str">
        <f>B3&amp;C612&amp;D625</f>
        <v>DISTRIBUCION VOLUMEN X CRITERIO (Consumiciones)Rape Ing.30-100MIL</v>
      </c>
      <c r="B625" s="19">
        <v>0</v>
      </c>
      <c r="C625" s="19">
        <v>0</v>
      </c>
      <c r="D625" s="20" t="s">
        <v>13</v>
      </c>
      <c r="E625" s="20">
        <v>34.180992743092155</v>
      </c>
      <c r="F625" s="20">
        <v>6.9880659509964724</v>
      </c>
      <c r="G625" s="20">
        <v>9.9762044412178099</v>
      </c>
      <c r="H625" s="20">
        <v>13.423679102417513</v>
      </c>
      <c r="I625" s="20">
        <v>55.483292850027411</v>
      </c>
      <c r="J625" s="20">
        <v>26.634067735326312</v>
      </c>
      <c r="K625" s="20">
        <v>13.734898902450535</v>
      </c>
      <c r="L625" s="20">
        <v>22.436084091712992</v>
      </c>
      <c r="M625" s="55">
        <v>27.273013973588732</v>
      </c>
    </row>
    <row r="626" spans="1:13" x14ac:dyDescent="0.35">
      <c r="A626" s="19" t="str">
        <f>B3&amp;C612&amp;D626</f>
        <v>DISTRIBUCION VOLUMEN X CRITERIO (Consumiciones)Rape Ing.100-200MIL</v>
      </c>
      <c r="B626" s="19">
        <v>0</v>
      </c>
      <c r="C626" s="19">
        <v>0</v>
      </c>
      <c r="D626" s="20" t="s">
        <v>14</v>
      </c>
      <c r="E626" s="20" t="s">
        <v>278</v>
      </c>
      <c r="F626" s="20">
        <v>9.5971140226628897</v>
      </c>
      <c r="G626" s="20">
        <v>20.96675763009765</v>
      </c>
      <c r="H626" s="20">
        <v>5.5192428882895648</v>
      </c>
      <c r="I626" s="20">
        <v>6.8124316548974457</v>
      </c>
      <c r="J626" s="20">
        <v>17.439364223634893</v>
      </c>
      <c r="K626" s="20">
        <v>16.382512612905472</v>
      </c>
      <c r="L626" s="20">
        <v>2.1157037133797232</v>
      </c>
      <c r="M626" s="55">
        <v>5.2579695621666405</v>
      </c>
    </row>
    <row r="627" spans="1:13" x14ac:dyDescent="0.35">
      <c r="A627" s="19" t="str">
        <f>B3&amp;C612&amp;D627</f>
        <v>DISTRIBUCION VOLUMEN X CRITERIO (Consumiciones)Rape Ing.200-500MIL</v>
      </c>
      <c r="B627" s="19">
        <v>0</v>
      </c>
      <c r="C627" s="19">
        <v>0</v>
      </c>
      <c r="D627" s="20" t="s">
        <v>15</v>
      </c>
      <c r="E627" s="20">
        <v>2.1751172120019624</v>
      </c>
      <c r="F627" s="20" t="s">
        <v>278</v>
      </c>
      <c r="G627" s="20" t="s">
        <v>278</v>
      </c>
      <c r="H627" s="20">
        <v>28.122965340652957</v>
      </c>
      <c r="I627" s="20">
        <v>6.6382624327037441</v>
      </c>
      <c r="J627" s="20">
        <v>16.985001667468101</v>
      </c>
      <c r="K627" s="20">
        <v>15.131956682788896</v>
      </c>
      <c r="L627" s="20">
        <v>2.7567793527724644</v>
      </c>
      <c r="M627" s="55">
        <v>27.703910278846568</v>
      </c>
    </row>
    <row r="628" spans="1:13" x14ac:dyDescent="0.35">
      <c r="A628" s="19" t="str">
        <f>B3&amp;C612&amp;D628</f>
        <v>DISTRIBUCION VOLUMEN X CRITERIO (Consumiciones)Rape Ing.&gt;500MIL</v>
      </c>
      <c r="B628" s="19">
        <v>0</v>
      </c>
      <c r="C628" s="19">
        <v>0</v>
      </c>
      <c r="D628" s="20" t="s">
        <v>16</v>
      </c>
      <c r="E628" s="20">
        <v>25.047296331611246</v>
      </c>
      <c r="F628" s="20">
        <v>12.976920878683963</v>
      </c>
      <c r="G628" s="20">
        <v>16.803318203533234</v>
      </c>
      <c r="H628" s="20">
        <v>16.827494559486002</v>
      </c>
      <c r="I628" s="20">
        <v>16.837062713442087</v>
      </c>
      <c r="J628" s="20">
        <v>4.150419903148844</v>
      </c>
      <c r="K628" s="20">
        <v>9.732690911490991</v>
      </c>
      <c r="L628" s="20">
        <v>54.863942289451103</v>
      </c>
      <c r="M628" s="55" t="s">
        <v>278</v>
      </c>
    </row>
    <row r="629" spans="1:13" x14ac:dyDescent="0.35">
      <c r="A629" s="19" t="str">
        <f>B3&amp;C612&amp;D629</f>
        <v>DISTRIBUCION VOLUMEN X CRITERIO (Consumiciones)Rape Ing.DE 15 A 19 AÑOS</v>
      </c>
      <c r="B629" s="19">
        <v>0</v>
      </c>
      <c r="C629" s="19">
        <v>0</v>
      </c>
      <c r="D629" s="20" t="s">
        <v>39</v>
      </c>
      <c r="E629" s="20" t="s">
        <v>278</v>
      </c>
      <c r="F629" s="20" t="s">
        <v>278</v>
      </c>
      <c r="G629" s="20" t="s">
        <v>278</v>
      </c>
      <c r="H629" s="20" t="s">
        <v>278</v>
      </c>
      <c r="I629" s="20" t="s">
        <v>278</v>
      </c>
      <c r="J629" s="20" t="s">
        <v>278</v>
      </c>
      <c r="K629" s="20" t="s">
        <v>278</v>
      </c>
      <c r="L629" s="20" t="s">
        <v>278</v>
      </c>
      <c r="M629" s="55" t="s">
        <v>278</v>
      </c>
    </row>
    <row r="630" spans="1:13" x14ac:dyDescent="0.35">
      <c r="A630" s="19" t="str">
        <f>B3&amp;C612&amp;D630</f>
        <v>DISTRIBUCION VOLUMEN X CRITERIO (Consumiciones)Rape Ing.DE 20 A 24 AÑOS</v>
      </c>
      <c r="B630" s="19">
        <v>0</v>
      </c>
      <c r="C630" s="19">
        <v>0</v>
      </c>
      <c r="D630" s="20" t="s">
        <v>40</v>
      </c>
      <c r="E630" s="20" t="s">
        <v>278</v>
      </c>
      <c r="F630" s="20" t="s">
        <v>278</v>
      </c>
      <c r="G630" s="20" t="s">
        <v>278</v>
      </c>
      <c r="H630" s="20" t="s">
        <v>278</v>
      </c>
      <c r="I630" s="20" t="s">
        <v>278</v>
      </c>
      <c r="J630" s="20" t="s">
        <v>278</v>
      </c>
      <c r="K630" s="20" t="s">
        <v>278</v>
      </c>
      <c r="L630" s="20" t="s">
        <v>278</v>
      </c>
      <c r="M630" s="55" t="s">
        <v>278</v>
      </c>
    </row>
    <row r="631" spans="1:13" x14ac:dyDescent="0.35">
      <c r="A631" s="19" t="str">
        <f>B3&amp;C612&amp;D631</f>
        <v>DISTRIBUCION VOLUMEN X CRITERIO (Consumiciones)Rape Ing.DE 25 A 34 AÑOS</v>
      </c>
      <c r="B631" s="19">
        <v>0</v>
      </c>
      <c r="C631" s="19">
        <v>0</v>
      </c>
      <c r="D631" s="20" t="s">
        <v>41</v>
      </c>
      <c r="E631" s="20">
        <v>19.772124833196305</v>
      </c>
      <c r="F631" s="20" t="s">
        <v>278</v>
      </c>
      <c r="G631" s="20">
        <v>3.0484743761059274</v>
      </c>
      <c r="H631" s="20" t="s">
        <v>278</v>
      </c>
      <c r="I631" s="20" t="s">
        <v>278</v>
      </c>
      <c r="J631" s="20">
        <v>1.6439759399773886</v>
      </c>
      <c r="K631" s="20">
        <v>2.4607749280297959</v>
      </c>
      <c r="L631" s="20">
        <v>0.80250833576913116</v>
      </c>
      <c r="M631" s="55" t="s">
        <v>278</v>
      </c>
    </row>
    <row r="632" spans="1:13" x14ac:dyDescent="0.35">
      <c r="A632" s="19" t="str">
        <f>B3&amp;C612&amp;D632</f>
        <v>DISTRIBUCION VOLUMEN X CRITERIO (Consumiciones)Rape Ing.DE 35 A 49 AÑOS</v>
      </c>
      <c r="B632" s="19">
        <v>0</v>
      </c>
      <c r="C632" s="19">
        <v>0</v>
      </c>
      <c r="D632" s="20" t="s">
        <v>42</v>
      </c>
      <c r="E632" s="20">
        <v>8.8475205490564068</v>
      </c>
      <c r="F632" s="20">
        <v>6.1062835470404062</v>
      </c>
      <c r="G632" s="20">
        <v>18.513836892908117</v>
      </c>
      <c r="H632" s="20">
        <v>9.3292093700208465</v>
      </c>
      <c r="I632" s="20">
        <v>22.362525562609601</v>
      </c>
      <c r="J632" s="20">
        <v>5.496993697222595</v>
      </c>
      <c r="K632" s="20">
        <v>22.563113874843708</v>
      </c>
      <c r="L632" s="20">
        <v>13.546399527431124</v>
      </c>
      <c r="M632" s="55">
        <v>7.3991335819489201</v>
      </c>
    </row>
    <row r="633" spans="1:13" x14ac:dyDescent="0.35">
      <c r="A633" s="19" t="str">
        <f>B3&amp;C612&amp;D633</f>
        <v>DISTRIBUCION VOLUMEN X CRITERIO (Consumiciones)Rape Ing.DE 50 A 59 AÑOS</v>
      </c>
      <c r="B633" s="19">
        <v>0</v>
      </c>
      <c r="C633" s="19">
        <v>0</v>
      </c>
      <c r="D633" s="20" t="s">
        <v>43</v>
      </c>
      <c r="E633" s="20">
        <v>27.375595122602022</v>
      </c>
      <c r="F633" s="20">
        <v>34.718282515779528</v>
      </c>
      <c r="G633" s="20">
        <v>48.484603310092986</v>
      </c>
      <c r="H633" s="20">
        <v>9.5557632002675206</v>
      </c>
      <c r="I633" s="20">
        <v>30.483985408395665</v>
      </c>
      <c r="J633" s="20">
        <v>15.783824611397129</v>
      </c>
      <c r="K633" s="20">
        <v>26.106709590742906</v>
      </c>
      <c r="L633" s="20">
        <v>15.595362567431359</v>
      </c>
      <c r="M633" s="55">
        <v>33.580731698221655</v>
      </c>
    </row>
    <row r="634" spans="1:13" x14ac:dyDescent="0.35">
      <c r="A634" s="19" t="str">
        <f>B3&amp;C612&amp;D634</f>
        <v>DISTRIBUCION VOLUMEN X CRITERIO (Consumiciones)Rape Ing.DE 60 A 75 AÑOS</v>
      </c>
      <c r="B634" s="19">
        <v>0</v>
      </c>
      <c r="C634" s="19">
        <v>0</v>
      </c>
      <c r="D634" s="20" t="s">
        <v>44</v>
      </c>
      <c r="E634" s="21">
        <v>44.004768409170389</v>
      </c>
      <c r="F634" s="20">
        <v>59.17544170269867</v>
      </c>
      <c r="G634" s="20">
        <v>29.953087399075596</v>
      </c>
      <c r="H634" s="20">
        <v>81.115037589401638</v>
      </c>
      <c r="I634" s="21">
        <v>47.153489028994741</v>
      </c>
      <c r="J634" s="20">
        <v>77.075211751647927</v>
      </c>
      <c r="K634" s="20">
        <v>48.869403148492097</v>
      </c>
      <c r="L634" s="20">
        <v>70.05572089062187</v>
      </c>
      <c r="M634" s="55">
        <v>59.020134719829429</v>
      </c>
    </row>
    <row r="635" spans="1:13" x14ac:dyDescent="0.35">
      <c r="A635" s="19" t="str">
        <f>B3&amp;C612&amp;D635</f>
        <v>DISTRIBUCION VOLUMEN X CRITERIO (Consumiciones)Rape Ing.ALTA Y MEDIA ALTA</v>
      </c>
      <c r="B635" s="19">
        <v>0</v>
      </c>
      <c r="C635" s="19">
        <v>0</v>
      </c>
      <c r="D635" s="20" t="s">
        <v>17</v>
      </c>
      <c r="E635" s="20">
        <v>55.462425452750765</v>
      </c>
      <c r="F635" s="20">
        <v>8.9096233412852257</v>
      </c>
      <c r="G635" s="20">
        <v>7.976069924799388</v>
      </c>
      <c r="H635" s="20">
        <v>34.123583049805418</v>
      </c>
      <c r="I635" s="20">
        <v>73.157574562915613</v>
      </c>
      <c r="J635" s="20">
        <v>38.074158948651466</v>
      </c>
      <c r="K635" s="20">
        <v>37.404196509036446</v>
      </c>
      <c r="L635" s="20">
        <v>37.638733379226835</v>
      </c>
      <c r="M635" s="55">
        <v>23.399782914131574</v>
      </c>
    </row>
    <row r="636" spans="1:13" x14ac:dyDescent="0.35">
      <c r="A636" s="19" t="str">
        <f>B3&amp;C612&amp;D636</f>
        <v>DISTRIBUCION VOLUMEN X CRITERIO (Consumiciones)Rape Ing.MEDIA</v>
      </c>
      <c r="B636" s="19">
        <v>0</v>
      </c>
      <c r="C636" s="19">
        <v>0</v>
      </c>
      <c r="D636" s="20" t="s">
        <v>18</v>
      </c>
      <c r="E636" s="20">
        <v>35.122521789591573</v>
      </c>
      <c r="F636" s="20">
        <v>21.634610605834702</v>
      </c>
      <c r="G636" s="20">
        <v>59.956499764101721</v>
      </c>
      <c r="H636" s="20">
        <v>53.171376263538882</v>
      </c>
      <c r="I636" s="20">
        <v>20.408630254056035</v>
      </c>
      <c r="J636" s="20">
        <v>46.365081549930501</v>
      </c>
      <c r="K636" s="20">
        <v>32.894546919268151</v>
      </c>
      <c r="L636" s="20">
        <v>55.225612360671349</v>
      </c>
      <c r="M636" s="55">
        <v>46.086694698902086</v>
      </c>
    </row>
    <row r="637" spans="1:13" x14ac:dyDescent="0.35">
      <c r="A637" s="19" t="str">
        <f>B3&amp;C612&amp;D637</f>
        <v>DISTRIBUCION VOLUMEN X CRITERIO (Consumiciones)Rape Ing.MEDIA BAJA</v>
      </c>
      <c r="B637" s="19">
        <v>0</v>
      </c>
      <c r="C637" s="19">
        <v>0</v>
      </c>
      <c r="D637" s="20" t="s">
        <v>19</v>
      </c>
      <c r="E637" s="20">
        <v>7.1480185756398127</v>
      </c>
      <c r="F637" s="20">
        <v>69.455776924606141</v>
      </c>
      <c r="G637" s="20">
        <v>32.067448114742511</v>
      </c>
      <c r="H637" s="20">
        <v>12.705047943577144</v>
      </c>
      <c r="I637" s="20">
        <v>6.4337791701181164</v>
      </c>
      <c r="J637" s="20">
        <v>15.560771501908139</v>
      </c>
      <c r="K637" s="20">
        <v>16.860226986035283</v>
      </c>
      <c r="L637" s="20">
        <v>5.5414987060322742</v>
      </c>
      <c r="M637" s="55">
        <v>30.513511321319069</v>
      </c>
    </row>
    <row r="638" spans="1:13" x14ac:dyDescent="0.35">
      <c r="A638" s="19" t="str">
        <f>B3&amp;C612&amp;D638</f>
        <v>DISTRIBUCION VOLUMEN X CRITERIO (Consumiciones)Rape Ing.BAJA</v>
      </c>
      <c r="B638" s="19">
        <v>0</v>
      </c>
      <c r="C638" s="19">
        <v>0</v>
      </c>
      <c r="D638" s="20" t="s">
        <v>20</v>
      </c>
      <c r="E638" s="20">
        <v>2.2670237823218837</v>
      </c>
      <c r="F638" s="20" t="s">
        <v>278</v>
      </c>
      <c r="G638" s="20" t="s">
        <v>278</v>
      </c>
      <c r="H638" s="20" t="s">
        <v>278</v>
      </c>
      <c r="I638" s="20" t="s">
        <v>278</v>
      </c>
      <c r="J638" s="20" t="s">
        <v>278</v>
      </c>
      <c r="K638" s="20">
        <v>12.841035754094143</v>
      </c>
      <c r="L638" s="20">
        <v>1.5941511034302969</v>
      </c>
      <c r="M638" s="55" t="s">
        <v>278</v>
      </c>
    </row>
    <row r="639" spans="1:13" x14ac:dyDescent="0.35">
      <c r="A639" s="19" t="str">
        <f>B3&amp;C612&amp;D639</f>
        <v>DISTRIBUCION VOLUMEN X CRITERIO (Consumiciones)Rape Ing.HOMBRE</v>
      </c>
      <c r="B639" s="19">
        <v>0</v>
      </c>
      <c r="C639" s="19">
        <v>0</v>
      </c>
      <c r="D639" s="20" t="s">
        <v>21</v>
      </c>
      <c r="E639" s="20">
        <v>15.891626848211683</v>
      </c>
      <c r="F639" s="20">
        <v>63.364426469857364</v>
      </c>
      <c r="G639" s="20">
        <v>66.710173496507025</v>
      </c>
      <c r="H639" s="20">
        <v>46.283106438427787</v>
      </c>
      <c r="I639" s="20">
        <v>45.061258188802142</v>
      </c>
      <c r="J639" s="20">
        <v>60.286826113978499</v>
      </c>
      <c r="K639" s="20">
        <v>51.298331993755077</v>
      </c>
      <c r="L639" s="20">
        <v>63.913504941822922</v>
      </c>
      <c r="M639" s="55">
        <v>41.392624989529139</v>
      </c>
    </row>
    <row r="640" spans="1:13" x14ac:dyDescent="0.35">
      <c r="A640" s="19" t="str">
        <f>B3&amp;C612&amp;D640</f>
        <v>DISTRIBUCION VOLUMEN X CRITERIO (Consumiciones)Rape Ing.MUJER</v>
      </c>
      <c r="B640" s="19">
        <v>0</v>
      </c>
      <c r="C640" s="19">
        <v>0</v>
      </c>
      <c r="D640" s="20" t="s">
        <v>22</v>
      </c>
      <c r="E640" s="20">
        <v>84.108373151788314</v>
      </c>
      <c r="F640" s="20">
        <v>36.635573530142636</v>
      </c>
      <c r="G640" s="20">
        <v>33.289826503492975</v>
      </c>
      <c r="H640" s="20">
        <v>53.716893561572221</v>
      </c>
      <c r="I640" s="20">
        <v>54.938741811197865</v>
      </c>
      <c r="J640" s="20">
        <v>39.713173886021501</v>
      </c>
      <c r="K640" s="20">
        <v>48.701668006244923</v>
      </c>
      <c r="L640" s="20">
        <v>36.086483931578989</v>
      </c>
      <c r="M640" s="55">
        <v>58.607375010470875</v>
      </c>
    </row>
    <row r="641" spans="1:13" x14ac:dyDescent="0.35">
      <c r="A641" s="19" t="str">
        <f>B3&amp;C641&amp;D641</f>
        <v>DISTRIBUCION VOLUMEN X CRITERIO (Consumiciones)Dorada Ing.T.ESPAÑA</v>
      </c>
      <c r="B641" s="19">
        <v>0</v>
      </c>
      <c r="C641" s="19" t="s">
        <v>141</v>
      </c>
      <c r="D641" s="20" t="s">
        <v>36</v>
      </c>
      <c r="E641" s="20">
        <v>100</v>
      </c>
      <c r="F641" s="20">
        <v>100</v>
      </c>
      <c r="G641" s="20">
        <v>100</v>
      </c>
      <c r="H641" s="20">
        <v>100</v>
      </c>
      <c r="I641" s="20">
        <v>100</v>
      </c>
      <c r="J641" s="20">
        <v>100</v>
      </c>
      <c r="K641" s="20">
        <v>100</v>
      </c>
      <c r="L641" s="20">
        <v>100</v>
      </c>
      <c r="M641" s="55">
        <v>100</v>
      </c>
    </row>
    <row r="642" spans="1:13" x14ac:dyDescent="0.35">
      <c r="A642" s="19" t="str">
        <f>B3&amp;C641&amp;D642</f>
        <v>DISTRIBUCION VOLUMEN X CRITERIO (Consumiciones)Dorada Ing.BCN AM</v>
      </c>
      <c r="B642" s="19">
        <v>0</v>
      </c>
      <c r="C642" s="19">
        <v>0</v>
      </c>
      <c r="D642" s="20" t="s">
        <v>1</v>
      </c>
      <c r="E642" s="20">
        <v>6.9965238318642733</v>
      </c>
      <c r="F642" s="21">
        <v>5.782122840200981</v>
      </c>
      <c r="G642" s="20">
        <v>4.7742756272445739</v>
      </c>
      <c r="H642" s="20">
        <v>6.2208930896803656</v>
      </c>
      <c r="I642" s="20">
        <v>13.508235551038577</v>
      </c>
      <c r="J642" s="20">
        <v>8.1949482581985507</v>
      </c>
      <c r="K642" s="21">
        <v>7.6890332566167006</v>
      </c>
      <c r="L642" s="20">
        <v>3.3269224908104258</v>
      </c>
      <c r="M642" s="55">
        <v>17.716208263860672</v>
      </c>
    </row>
    <row r="643" spans="1:13" x14ac:dyDescent="0.35">
      <c r="A643" s="19" t="str">
        <f>B3&amp;C641&amp;D643</f>
        <v>DISTRIBUCION VOLUMEN X CRITERIO (Consumiciones)Dorada Ing.REST.CAT ARAGON</v>
      </c>
      <c r="B643" s="19">
        <v>0</v>
      </c>
      <c r="C643" s="19">
        <v>0</v>
      </c>
      <c r="D643" s="20" t="s">
        <v>2</v>
      </c>
      <c r="E643" s="20">
        <v>5.6433183897270771</v>
      </c>
      <c r="F643" s="20">
        <v>13.134997350414457</v>
      </c>
      <c r="G643" s="20">
        <v>0.852899535325087</v>
      </c>
      <c r="H643" s="20">
        <v>4.7936880879226793</v>
      </c>
      <c r="I643" s="20">
        <v>6.5939499567434083</v>
      </c>
      <c r="J643" s="20">
        <v>11.46795363763248</v>
      </c>
      <c r="K643" s="20">
        <v>3.7183373179876722</v>
      </c>
      <c r="L643" s="20">
        <v>6.9019857073835862</v>
      </c>
      <c r="M643" s="55">
        <v>12.100671140939596</v>
      </c>
    </row>
    <row r="644" spans="1:13" x14ac:dyDescent="0.35">
      <c r="A644" s="19" t="str">
        <f>B3&amp;C641&amp;D644</f>
        <v>DISTRIBUCION VOLUMEN X CRITERIO (Consumiciones)Dorada Ing.LEVANTE</v>
      </c>
      <c r="B644" s="19">
        <v>0</v>
      </c>
      <c r="C644" s="19">
        <v>0</v>
      </c>
      <c r="D644" s="20" t="s">
        <v>3</v>
      </c>
      <c r="E644" s="20">
        <v>12.658350908580978</v>
      </c>
      <c r="F644" s="20">
        <v>13.156797444020254</v>
      </c>
      <c r="G644" s="20">
        <v>16.940595396228783</v>
      </c>
      <c r="H644" s="20">
        <v>5.4094427772360172</v>
      </c>
      <c r="I644" s="20">
        <v>1.2190194612664522</v>
      </c>
      <c r="J644" s="20">
        <v>7.5769880167487091</v>
      </c>
      <c r="K644" s="20">
        <v>11.688655947348286</v>
      </c>
      <c r="L644" s="20">
        <v>6.3760078303112797</v>
      </c>
      <c r="M644" s="55">
        <v>5.6138305474212213</v>
      </c>
    </row>
    <row r="645" spans="1:13" x14ac:dyDescent="0.35">
      <c r="A645" s="19" t="str">
        <f>B3&amp;C641&amp;D645</f>
        <v>DISTRIBUCION VOLUMEN X CRITERIO (Consumiciones)Dorada Ing.ANDALUCIA</v>
      </c>
      <c r="B645" s="19">
        <v>0</v>
      </c>
      <c r="C645" s="19">
        <v>0</v>
      </c>
      <c r="D645" s="20" t="s">
        <v>4</v>
      </c>
      <c r="E645" s="20">
        <v>14.8319423228831</v>
      </c>
      <c r="F645" s="20">
        <v>11.466404415718037</v>
      </c>
      <c r="G645" s="20">
        <v>8.3257393009243099</v>
      </c>
      <c r="H645" s="20">
        <v>3.4098697856153124</v>
      </c>
      <c r="I645" s="20">
        <v>16.418958986031903</v>
      </c>
      <c r="J645" s="20">
        <v>16.199331765075446</v>
      </c>
      <c r="K645" s="20">
        <v>7.2605508715318834</v>
      </c>
      <c r="L645" s="20">
        <v>6.7327836326908503</v>
      </c>
      <c r="M645" s="55">
        <v>8.1626080620980499</v>
      </c>
    </row>
    <row r="646" spans="1:13" x14ac:dyDescent="0.35">
      <c r="A646" s="19" t="str">
        <f>B3&amp;C641&amp;D646</f>
        <v>DISTRIBUCION VOLUMEN X CRITERIO (Consumiciones)Dorada Ing.MDD AM</v>
      </c>
      <c r="B646" s="19">
        <v>0</v>
      </c>
      <c r="C646" s="19">
        <v>0</v>
      </c>
      <c r="D646" s="20" t="s">
        <v>5</v>
      </c>
      <c r="E646" s="20">
        <v>36.1425083130421</v>
      </c>
      <c r="F646" s="20">
        <v>39.625924937434966</v>
      </c>
      <c r="G646" s="20">
        <v>52.697767335454984</v>
      </c>
      <c r="H646" s="20">
        <v>62.895282318741565</v>
      </c>
      <c r="I646" s="20">
        <v>48.138034722863836</v>
      </c>
      <c r="J646" s="20">
        <v>43.237548234638986</v>
      </c>
      <c r="K646" s="20">
        <v>53.553710543386636</v>
      </c>
      <c r="L646" s="20">
        <v>68.809809673272355</v>
      </c>
      <c r="M646" s="55">
        <v>42.703450981491073</v>
      </c>
    </row>
    <row r="647" spans="1:13" x14ac:dyDescent="0.35">
      <c r="A647" s="19" t="str">
        <f>B3&amp;C641&amp;D647</f>
        <v>DISTRIBUCION VOLUMEN X CRITERIO (Consumiciones)Dorada Ing.RTO CENTRO</v>
      </c>
      <c r="B647" s="19">
        <v>0</v>
      </c>
      <c r="C647" s="19">
        <v>0</v>
      </c>
      <c r="D647" s="20" t="s">
        <v>6</v>
      </c>
      <c r="E647" s="20">
        <v>3.1221418959310898</v>
      </c>
      <c r="F647" s="20">
        <v>2.6097709752408802</v>
      </c>
      <c r="G647" s="20">
        <v>3.1299126274242828</v>
      </c>
      <c r="H647" s="20">
        <v>8.4576788354124339</v>
      </c>
      <c r="I647" s="20">
        <v>0.73271256624977954</v>
      </c>
      <c r="J647" s="20">
        <v>4.2634994520616409</v>
      </c>
      <c r="K647" s="20">
        <v>6.9304490330465134</v>
      </c>
      <c r="L647" s="20">
        <v>2.9467796645736875</v>
      </c>
      <c r="M647" s="55">
        <v>13.703261829034203</v>
      </c>
    </row>
    <row r="648" spans="1:13" x14ac:dyDescent="0.35">
      <c r="A648" s="19" t="str">
        <f>B3&amp;C641&amp;D648</f>
        <v>DISTRIBUCION VOLUMEN X CRITERIO (Consumiciones)Dorada Ing.NORTE-CENTRO</v>
      </c>
      <c r="B648" s="19">
        <v>0</v>
      </c>
      <c r="C648" s="19">
        <v>0</v>
      </c>
      <c r="D648" s="20" t="s">
        <v>7</v>
      </c>
      <c r="E648" s="20">
        <v>11.47929694435129</v>
      </c>
      <c r="F648" s="20">
        <v>8.6295802050817887</v>
      </c>
      <c r="G648" s="20">
        <v>13.278829669593032</v>
      </c>
      <c r="H648" s="20">
        <v>8.8131616561040023</v>
      </c>
      <c r="I648" s="20">
        <v>8.6570214267115748</v>
      </c>
      <c r="J648" s="20">
        <v>5.6155328923649162</v>
      </c>
      <c r="K648" s="20">
        <v>1.1613023385295793</v>
      </c>
      <c r="L648" s="20">
        <v>0.83155637429407536</v>
      </c>
      <c r="M648" s="55" t="s">
        <v>278</v>
      </c>
    </row>
    <row r="649" spans="1:13" x14ac:dyDescent="0.35">
      <c r="A649" s="19" t="str">
        <f>B3&amp;C641&amp;D649</f>
        <v>DISTRIBUCION VOLUMEN X CRITERIO (Consumiciones)Dorada Ing.NOROESTE</v>
      </c>
      <c r="B649" s="19">
        <v>0</v>
      </c>
      <c r="C649" s="19">
        <v>0</v>
      </c>
      <c r="D649" s="20" t="s">
        <v>8</v>
      </c>
      <c r="E649" s="20">
        <v>9.1258976670306087</v>
      </c>
      <c r="F649" s="20">
        <v>5.5944161435185729</v>
      </c>
      <c r="G649" s="20" t="s">
        <v>278</v>
      </c>
      <c r="H649" s="20" t="s">
        <v>278</v>
      </c>
      <c r="I649" s="20">
        <v>4.7321014304072841</v>
      </c>
      <c r="J649" s="20">
        <v>3.4442195180284219</v>
      </c>
      <c r="K649" s="20">
        <v>7.9979672572592637</v>
      </c>
      <c r="L649" s="20">
        <v>4.0741381386422768</v>
      </c>
      <c r="M649" s="55" t="s">
        <v>278</v>
      </c>
    </row>
    <row r="650" spans="1:13" x14ac:dyDescent="0.35">
      <c r="A650" s="19" t="str">
        <f>B3&amp;C641&amp;D650</f>
        <v>DISTRIBUCION VOLUMEN X CRITERIO (Consumiciones)Dorada Ing.&lt;2MIL</v>
      </c>
      <c r="B650" s="19">
        <v>0</v>
      </c>
      <c r="C650" s="19">
        <v>0</v>
      </c>
      <c r="D650" s="21" t="s">
        <v>9</v>
      </c>
      <c r="E650" s="21">
        <v>15.394943474744387</v>
      </c>
      <c r="F650" s="21">
        <v>8.0462613767787996</v>
      </c>
      <c r="G650" s="21">
        <v>11.269873719101305</v>
      </c>
      <c r="H650" s="20" t="s">
        <v>278</v>
      </c>
      <c r="I650" s="21">
        <v>0.73271256624977954</v>
      </c>
      <c r="J650" s="21" t="s">
        <v>278</v>
      </c>
      <c r="K650" s="20">
        <v>5.1692113886119131</v>
      </c>
      <c r="L650" s="20" t="s">
        <v>278</v>
      </c>
      <c r="M650" s="55">
        <v>13.053326981547125</v>
      </c>
    </row>
    <row r="651" spans="1:13" x14ac:dyDescent="0.35">
      <c r="A651" s="19" t="str">
        <f>B3&amp;C641&amp;D651</f>
        <v>DISTRIBUCION VOLUMEN X CRITERIO (Consumiciones)Dorada Ing.2-5MIL</v>
      </c>
      <c r="B651" s="19">
        <v>0</v>
      </c>
      <c r="C651" s="19">
        <v>0</v>
      </c>
      <c r="D651" s="20" t="s">
        <v>10</v>
      </c>
      <c r="E651" s="20">
        <v>9.1258976670306087</v>
      </c>
      <c r="F651" s="20" t="s">
        <v>278</v>
      </c>
      <c r="G651" s="20" t="s">
        <v>278</v>
      </c>
      <c r="H651" s="20">
        <v>1.6853378563120116</v>
      </c>
      <c r="I651" s="20" t="s">
        <v>278</v>
      </c>
      <c r="J651" s="20">
        <v>7.6438293573593299</v>
      </c>
      <c r="K651" s="20">
        <v>2.5202731509000706</v>
      </c>
      <c r="L651" s="20">
        <v>1.5359921017380871</v>
      </c>
      <c r="M651" s="55">
        <v>1.6487698084656233</v>
      </c>
    </row>
    <row r="652" spans="1:13" x14ac:dyDescent="0.35">
      <c r="A652" s="19" t="str">
        <f>B3&amp;C641&amp;D652</f>
        <v>DISTRIBUCION VOLUMEN X CRITERIO (Consumiciones)Dorada Ing.5-10MIL</v>
      </c>
      <c r="B652" s="19">
        <v>0</v>
      </c>
      <c r="C652" s="19">
        <v>0</v>
      </c>
      <c r="D652" s="20" t="s">
        <v>11</v>
      </c>
      <c r="E652" s="20">
        <v>3.9150577345813113</v>
      </c>
      <c r="F652" s="20">
        <v>0.85397147730833056</v>
      </c>
      <c r="G652" s="20">
        <v>8.9230942575993417</v>
      </c>
      <c r="H652" s="20" t="s">
        <v>278</v>
      </c>
      <c r="I652" s="20">
        <v>8.2720713607767706</v>
      </c>
      <c r="J652" s="20">
        <v>7.0393194855447803</v>
      </c>
      <c r="K652" s="20">
        <v>7.6921979271626775</v>
      </c>
      <c r="L652" s="20">
        <v>9.2699703665287174</v>
      </c>
      <c r="M652" s="55">
        <v>1.9488125429095851</v>
      </c>
    </row>
    <row r="653" spans="1:13" x14ac:dyDescent="0.35">
      <c r="A653" s="19" t="str">
        <f>B3&amp;C641&amp;D653</f>
        <v>DISTRIBUCION VOLUMEN X CRITERIO (Consumiciones)Dorada Ing.10-30MIL</v>
      </c>
      <c r="B653" s="19">
        <v>0</v>
      </c>
      <c r="C653" s="19">
        <v>0</v>
      </c>
      <c r="D653" s="20" t="s">
        <v>12</v>
      </c>
      <c r="E653" s="20">
        <v>4.6611658071305611</v>
      </c>
      <c r="F653" s="20">
        <v>15.987243309313005</v>
      </c>
      <c r="G653" s="20">
        <v>11.941964604075485</v>
      </c>
      <c r="H653" s="20">
        <v>8.9309232848000235</v>
      </c>
      <c r="I653" s="20">
        <v>10.687704208908338</v>
      </c>
      <c r="J653" s="20">
        <v>10.274172648773297</v>
      </c>
      <c r="K653" s="20">
        <v>6.4718344321407963</v>
      </c>
      <c r="L653" s="20">
        <v>5.0711707944178555</v>
      </c>
      <c r="M653" s="55">
        <v>8.4334533634109086</v>
      </c>
    </row>
    <row r="654" spans="1:13" x14ac:dyDescent="0.35">
      <c r="A654" s="19" t="str">
        <f>B3&amp;C641&amp;D654</f>
        <v>DISTRIBUCION VOLUMEN X CRITERIO (Consumiciones)Dorada Ing.30-100MIL</v>
      </c>
      <c r="B654" s="19">
        <v>0</v>
      </c>
      <c r="C654" s="19">
        <v>0</v>
      </c>
      <c r="D654" s="20" t="s">
        <v>13</v>
      </c>
      <c r="E654" s="20">
        <v>18.176336840949656</v>
      </c>
      <c r="F654" s="20">
        <v>24.412097582108146</v>
      </c>
      <c r="G654" s="20">
        <v>9.1799443378976768</v>
      </c>
      <c r="H654" s="20">
        <v>8.9909030664497855</v>
      </c>
      <c r="I654" s="20">
        <v>6.8495208177595606</v>
      </c>
      <c r="J654" s="20">
        <v>15.426742247653861</v>
      </c>
      <c r="K654" s="20">
        <v>14.366746359753446</v>
      </c>
      <c r="L654" s="20">
        <v>7.9064059960438735</v>
      </c>
      <c r="M654" s="55">
        <v>16.17067156127839</v>
      </c>
    </row>
    <row r="655" spans="1:13" x14ac:dyDescent="0.35">
      <c r="A655" s="19" t="str">
        <f>B3&amp;C641&amp;D655</f>
        <v>DISTRIBUCION VOLUMEN X CRITERIO (Consumiciones)Dorada Ing.100-200MIL</v>
      </c>
      <c r="B655" s="19">
        <v>0</v>
      </c>
      <c r="C655" s="19">
        <v>0</v>
      </c>
      <c r="D655" s="20" t="s">
        <v>14</v>
      </c>
      <c r="E655" s="20">
        <v>9.0740210251136624</v>
      </c>
      <c r="F655" s="20">
        <v>13.518912625565211</v>
      </c>
      <c r="G655" s="20">
        <v>2.6090231747936441</v>
      </c>
      <c r="H655" s="20">
        <v>10.129347127359056</v>
      </c>
      <c r="I655" s="20">
        <v>9.5486195687779816</v>
      </c>
      <c r="J655" s="20">
        <v>8.419367389992896</v>
      </c>
      <c r="K655" s="20">
        <v>2.5570349794580931</v>
      </c>
      <c r="L655" s="20">
        <v>9.984251441327876</v>
      </c>
      <c r="M655" s="55">
        <v>15.444998668927154</v>
      </c>
    </row>
    <row r="656" spans="1:13" x14ac:dyDescent="0.35">
      <c r="A656" s="19" t="str">
        <f>B3&amp;C641&amp;D656</f>
        <v>DISTRIBUCION VOLUMEN X CRITERIO (Consumiciones)Dorada Ing.200-500MIL</v>
      </c>
      <c r="B656" s="19">
        <v>0</v>
      </c>
      <c r="C656" s="19">
        <v>0</v>
      </c>
      <c r="D656" s="20" t="s">
        <v>15</v>
      </c>
      <c r="E656" s="20">
        <v>5.2473928738982059</v>
      </c>
      <c r="F656" s="20">
        <v>1.3421071360881287</v>
      </c>
      <c r="G656" s="20">
        <v>3.2299893601140237</v>
      </c>
      <c r="H656" s="20">
        <v>4.6820767039454907</v>
      </c>
      <c r="I656" s="20">
        <v>14.064473319502424</v>
      </c>
      <c r="J656" s="20">
        <v>7.6777408519281369</v>
      </c>
      <c r="K656" s="20">
        <v>0.77681325117154088</v>
      </c>
      <c r="L656" s="20">
        <v>3.1310572868810809</v>
      </c>
      <c r="M656" s="55" t="s">
        <v>278</v>
      </c>
    </row>
    <row r="657" spans="1:13" x14ac:dyDescent="0.35">
      <c r="A657" s="19" t="str">
        <f>B3&amp;C641&amp;D657</f>
        <v>DISTRIBUCION VOLUMEN X CRITERIO (Consumiciones)Dorada Ing.&gt;500MIL</v>
      </c>
      <c r="B657" s="19">
        <v>0</v>
      </c>
      <c r="C657" s="19">
        <v>0</v>
      </c>
      <c r="D657" s="20" t="s">
        <v>16</v>
      </c>
      <c r="E657" s="20">
        <v>34.40516613647884</v>
      </c>
      <c r="F657" s="20">
        <v>35.839419644065899</v>
      </c>
      <c r="G657" s="20">
        <v>52.846098185514357</v>
      </c>
      <c r="H657" s="20">
        <v>65.581429835903009</v>
      </c>
      <c r="I657" s="20">
        <v>49.84492302006602</v>
      </c>
      <c r="J657" s="20">
        <v>43.518835158009722</v>
      </c>
      <c r="K657" s="20">
        <v>60.445863998830433</v>
      </c>
      <c r="L657" s="20">
        <v>63.101157009432654</v>
      </c>
      <c r="M657" s="55">
        <v>43.299988790965507</v>
      </c>
    </row>
    <row r="658" spans="1:13" x14ac:dyDescent="0.35">
      <c r="A658" s="19" t="str">
        <f>B3&amp;C641&amp;D658</f>
        <v>DISTRIBUCION VOLUMEN X CRITERIO (Consumiciones)Dorada Ing.DE 15 A 19 AÑOS</v>
      </c>
      <c r="B658" s="19">
        <v>0</v>
      </c>
      <c r="C658" s="19">
        <v>0</v>
      </c>
      <c r="D658" s="20" t="s">
        <v>39</v>
      </c>
      <c r="E658" s="21" t="s">
        <v>278</v>
      </c>
      <c r="F658" s="21" t="s">
        <v>278</v>
      </c>
      <c r="G658" s="20" t="s">
        <v>278</v>
      </c>
      <c r="H658" s="20" t="s">
        <v>278</v>
      </c>
      <c r="I658" s="21" t="s">
        <v>278</v>
      </c>
      <c r="J658" s="21" t="s">
        <v>278</v>
      </c>
      <c r="K658" s="21" t="s">
        <v>278</v>
      </c>
      <c r="L658" s="21" t="s">
        <v>278</v>
      </c>
      <c r="M658" s="55" t="s">
        <v>278</v>
      </c>
    </row>
    <row r="659" spans="1:13" x14ac:dyDescent="0.35">
      <c r="A659" s="19" t="str">
        <f>B3&amp;C641&amp;D659</f>
        <v>DISTRIBUCION VOLUMEN X CRITERIO (Consumiciones)Dorada Ing.DE 20 A 24 AÑOS</v>
      </c>
      <c r="B659" s="19">
        <v>0</v>
      </c>
      <c r="C659" s="19">
        <v>0</v>
      </c>
      <c r="D659" s="20" t="s">
        <v>40</v>
      </c>
      <c r="E659" s="20" t="s">
        <v>278</v>
      </c>
      <c r="F659" s="20" t="s">
        <v>278</v>
      </c>
      <c r="G659" s="20" t="s">
        <v>278</v>
      </c>
      <c r="H659" s="20">
        <v>0.98531620798022401</v>
      </c>
      <c r="I659" s="20" t="s">
        <v>278</v>
      </c>
      <c r="J659" s="20" t="s">
        <v>278</v>
      </c>
      <c r="K659" s="20" t="s">
        <v>278</v>
      </c>
      <c r="L659" s="20">
        <v>4.8499325240212983</v>
      </c>
      <c r="M659" s="55" t="s">
        <v>278</v>
      </c>
    </row>
    <row r="660" spans="1:13" x14ac:dyDescent="0.35">
      <c r="A660" s="19" t="str">
        <f>B3&amp;C641&amp;D660</f>
        <v>DISTRIBUCION VOLUMEN X CRITERIO (Consumiciones)Dorada Ing.DE 25 A 34 AÑOS</v>
      </c>
      <c r="B660" s="19">
        <v>0</v>
      </c>
      <c r="C660" s="19">
        <v>0</v>
      </c>
      <c r="D660" s="20" t="s">
        <v>41</v>
      </c>
      <c r="E660" s="20">
        <v>4.4515279101222269</v>
      </c>
      <c r="F660" s="20">
        <v>6.8291152705091465</v>
      </c>
      <c r="G660" s="20">
        <v>4.2239767310733169</v>
      </c>
      <c r="H660" s="20">
        <v>4.0688741344804962</v>
      </c>
      <c r="I660" s="20" t="s">
        <v>278</v>
      </c>
      <c r="J660" s="20">
        <v>5.2938056193131331</v>
      </c>
      <c r="K660" s="20">
        <v>2.5068642273170161</v>
      </c>
      <c r="L660" s="20">
        <v>23.089190702954305</v>
      </c>
      <c r="M660" s="55">
        <v>1.2275370948984883</v>
      </c>
    </row>
    <row r="661" spans="1:13" x14ac:dyDescent="0.35">
      <c r="A661" s="19" t="str">
        <f>B3&amp;C641&amp;D661</f>
        <v>DISTRIBUCION VOLUMEN X CRITERIO (Consumiciones)Dorada Ing.DE 35 A 49 AÑOS</v>
      </c>
      <c r="B661" s="19">
        <v>0</v>
      </c>
      <c r="C661" s="19">
        <v>0</v>
      </c>
      <c r="D661" s="20" t="s">
        <v>42</v>
      </c>
      <c r="E661" s="20">
        <v>16.60937235996051</v>
      </c>
      <c r="F661" s="20">
        <v>20.778734465112496</v>
      </c>
      <c r="G661" s="20">
        <v>24.127158522890969</v>
      </c>
      <c r="H661" s="20">
        <v>12.85104557470363</v>
      </c>
      <c r="I661" s="20">
        <v>21.375408417816676</v>
      </c>
      <c r="J661" s="20">
        <v>21.160226457391097</v>
      </c>
      <c r="K661" s="20">
        <v>12.267725000196974</v>
      </c>
      <c r="L661" s="20">
        <v>13.976750890478067</v>
      </c>
      <c r="M661" s="55">
        <v>13.114409213826342</v>
      </c>
    </row>
    <row r="662" spans="1:13" x14ac:dyDescent="0.35">
      <c r="A662" s="19" t="str">
        <f>B3&amp;C641&amp;D662</f>
        <v>DISTRIBUCION VOLUMEN X CRITERIO (Consumiciones)Dorada Ing.DE 50 A 59 AÑOS</v>
      </c>
      <c r="B662" s="19">
        <v>0</v>
      </c>
      <c r="C662" s="19">
        <v>0</v>
      </c>
      <c r="D662" s="20" t="s">
        <v>43</v>
      </c>
      <c r="E662" s="20">
        <v>20.221765461143338</v>
      </c>
      <c r="F662" s="20">
        <v>9.0374229782888715</v>
      </c>
      <c r="G662" s="20">
        <v>9.9626653152078095</v>
      </c>
      <c r="H662" s="20">
        <v>14.665996693829698</v>
      </c>
      <c r="I662" s="20">
        <v>10.913898384807277</v>
      </c>
      <c r="J662" s="20">
        <v>16.335959391877665</v>
      </c>
      <c r="K662" s="20">
        <v>15.1987789536715</v>
      </c>
      <c r="L662" s="20">
        <v>12.74477092392377</v>
      </c>
      <c r="M662" s="55">
        <v>17.180871782656819</v>
      </c>
    </row>
    <row r="663" spans="1:13" x14ac:dyDescent="0.35">
      <c r="A663" s="19" t="str">
        <f>B3&amp;C641&amp;D663</f>
        <v>DISTRIBUCION VOLUMEN X CRITERIO (Consumiciones)Dorada Ing.DE 60 A 75 AÑOS</v>
      </c>
      <c r="B663" s="19">
        <v>0</v>
      </c>
      <c r="C663" s="19">
        <v>0</v>
      </c>
      <c r="D663" s="20" t="s">
        <v>44</v>
      </c>
      <c r="E663" s="20">
        <v>58.717308538439831</v>
      </c>
      <c r="F663" s="20">
        <v>63.354762098162311</v>
      </c>
      <c r="G663" s="20">
        <v>61.686188971601297</v>
      </c>
      <c r="H663" s="20">
        <v>67.428793870145768</v>
      </c>
      <c r="I663" s="20">
        <v>67.710718395390444</v>
      </c>
      <c r="J663" s="20">
        <v>57.210012101049109</v>
      </c>
      <c r="K663" s="20">
        <v>70.026630505673211</v>
      </c>
      <c r="L663" s="20">
        <v>45.339335972416045</v>
      </c>
      <c r="M663" s="55">
        <v>68.477203626122645</v>
      </c>
    </row>
    <row r="664" spans="1:13" x14ac:dyDescent="0.35">
      <c r="A664" s="19" t="str">
        <f>B3&amp;C641&amp;D664</f>
        <v>DISTRIBUCION VOLUMEN X CRITERIO (Consumiciones)Dorada Ing.ALTA Y MEDIA ALTA</v>
      </c>
      <c r="B664" s="19">
        <v>0</v>
      </c>
      <c r="C664" s="19">
        <v>0</v>
      </c>
      <c r="D664" s="20" t="s">
        <v>17</v>
      </c>
      <c r="E664" s="20">
        <v>50.273513451389817</v>
      </c>
      <c r="F664" s="20">
        <v>56.082713485036621</v>
      </c>
      <c r="G664" s="20">
        <v>67.434722540489091</v>
      </c>
      <c r="H664" s="20">
        <v>65.560006593803806</v>
      </c>
      <c r="I664" s="20">
        <v>57.215988980068374</v>
      </c>
      <c r="J664" s="20">
        <v>56.655148657283306</v>
      </c>
      <c r="K664" s="20">
        <v>68.601653332446233</v>
      </c>
      <c r="L664" s="20">
        <v>39.219502031773921</v>
      </c>
      <c r="M664" s="55">
        <v>36.561971949391207</v>
      </c>
    </row>
    <row r="665" spans="1:13" x14ac:dyDescent="0.35">
      <c r="A665" s="19" t="str">
        <f>B3&amp;C641&amp;D665</f>
        <v>DISTRIBUCION VOLUMEN X CRITERIO (Consumiciones)Dorada Ing.MEDIA</v>
      </c>
      <c r="B665" s="19">
        <v>0</v>
      </c>
      <c r="C665" s="19">
        <v>0</v>
      </c>
      <c r="D665" s="20" t="s">
        <v>18</v>
      </c>
      <c r="E665" s="20">
        <v>8.963779408699768</v>
      </c>
      <c r="F665" s="20">
        <v>9.4867424022651061</v>
      </c>
      <c r="G665" s="20">
        <v>8.698663025588024</v>
      </c>
      <c r="H665" s="20">
        <v>19.910050188380207</v>
      </c>
      <c r="I665" s="20">
        <v>21.88392114701362</v>
      </c>
      <c r="J665" s="20">
        <v>26.375396675245682</v>
      </c>
      <c r="K665" s="20">
        <v>16.839338912141219</v>
      </c>
      <c r="L665" s="20">
        <v>28.651924376940158</v>
      </c>
      <c r="M665" s="55">
        <v>40.384105589104827</v>
      </c>
    </row>
    <row r="666" spans="1:13" x14ac:dyDescent="0.35">
      <c r="A666" s="19" t="str">
        <f>B3&amp;C641&amp;D666</f>
        <v>DISTRIBUCION VOLUMEN X CRITERIO (Consumiciones)Dorada Ing.MEDIA BAJA</v>
      </c>
      <c r="B666" s="19">
        <v>0</v>
      </c>
      <c r="C666" s="19">
        <v>0</v>
      </c>
      <c r="D666" s="20" t="s">
        <v>19</v>
      </c>
      <c r="E666" s="20">
        <v>22.315181154417168</v>
      </c>
      <c r="F666" s="20">
        <v>16.291926306709833</v>
      </c>
      <c r="G666" s="20">
        <v>20.644578364804513</v>
      </c>
      <c r="H666" s="20">
        <v>9.8478790924118975</v>
      </c>
      <c r="I666" s="20">
        <v>17.806672434212185</v>
      </c>
      <c r="J666" s="20">
        <v>13.960195044638235</v>
      </c>
      <c r="K666" s="20">
        <v>12.863142662297697</v>
      </c>
      <c r="L666" s="20">
        <v>2.9561023916124936</v>
      </c>
      <c r="M666" s="55">
        <v>20.51090779168009</v>
      </c>
    </row>
    <row r="667" spans="1:13" x14ac:dyDescent="0.35">
      <c r="A667" s="19" t="str">
        <f>B3&amp;C641&amp;D667</f>
        <v>DISTRIBUCION VOLUMEN X CRITERIO (Consumiciones)Dorada Ing.BAJA</v>
      </c>
      <c r="B667" s="19">
        <v>0</v>
      </c>
      <c r="C667" s="19">
        <v>0</v>
      </c>
      <c r="D667" s="20" t="s">
        <v>20</v>
      </c>
      <c r="E667" s="20">
        <v>18.447521697104222</v>
      </c>
      <c r="F667" s="20">
        <v>18.138652618061275</v>
      </c>
      <c r="G667" s="20">
        <v>3.2220650697012374</v>
      </c>
      <c r="H667" s="20">
        <v>4.6820767039454907</v>
      </c>
      <c r="I667" s="20">
        <v>3.0934443165878536</v>
      </c>
      <c r="J667" s="20">
        <v>3.0092685469103055</v>
      </c>
      <c r="K667" s="20">
        <v>1.6958510862742588</v>
      </c>
      <c r="L667" s="20">
        <v>29.17245121419289</v>
      </c>
      <c r="M667" s="55">
        <v>2.5430335850695656</v>
      </c>
    </row>
    <row r="668" spans="1:13" x14ac:dyDescent="0.35">
      <c r="A668" s="19" t="str">
        <f>B3&amp;C641&amp;D668</f>
        <v>DISTRIBUCION VOLUMEN X CRITERIO (Consumiciones)Dorada Ing.HOMBRE</v>
      </c>
      <c r="B668" s="19">
        <v>0</v>
      </c>
      <c r="C668" s="19">
        <v>0</v>
      </c>
      <c r="D668" s="20" t="s">
        <v>21</v>
      </c>
      <c r="E668" s="20">
        <v>69.321765546911109</v>
      </c>
      <c r="F668" s="20">
        <v>54.686865404922422</v>
      </c>
      <c r="G668" s="20">
        <v>78.868178563719979</v>
      </c>
      <c r="H668" s="20">
        <v>68.119951618957586</v>
      </c>
      <c r="I668" s="20">
        <v>74.470732506278509</v>
      </c>
      <c r="J668" s="20">
        <v>67.873606505295541</v>
      </c>
      <c r="K668" s="20">
        <v>79.065726224044681</v>
      </c>
      <c r="L668" s="20">
        <v>82.624423356431549</v>
      </c>
      <c r="M668" s="55">
        <v>79.228888484118201</v>
      </c>
    </row>
    <row r="669" spans="1:13" x14ac:dyDescent="0.35">
      <c r="A669" s="19" t="str">
        <f>B3&amp;C641&amp;D669</f>
        <v>DISTRIBUCION VOLUMEN X CRITERIO (Consumiciones)Dorada Ing.MUJER</v>
      </c>
      <c r="B669" s="19">
        <v>0</v>
      </c>
      <c r="C669" s="19">
        <v>0</v>
      </c>
      <c r="D669" s="20" t="s">
        <v>22</v>
      </c>
      <c r="E669" s="20">
        <v>30.678230164699865</v>
      </c>
      <c r="F669" s="20">
        <v>45.313134595077571</v>
      </c>
      <c r="G669" s="20">
        <v>21.131811927892191</v>
      </c>
      <c r="H669" s="20">
        <v>31.880094723037072</v>
      </c>
      <c r="I669" s="20">
        <v>25.529301091074025</v>
      </c>
      <c r="J669" s="20">
        <v>32.126389925073447</v>
      </c>
      <c r="K669" s="20">
        <v>20.934251890266911</v>
      </c>
      <c r="L669" s="20">
        <v>17.375571647198313</v>
      </c>
      <c r="M669" s="55">
        <v>20.771125527174902</v>
      </c>
    </row>
    <row r="670" spans="1:13" x14ac:dyDescent="0.35">
      <c r="A670" s="19" t="str">
        <f>B3&amp;C670&amp;D670</f>
        <v>DISTRIBUCION VOLUMEN X CRITERIO (Consumiciones)Salmon Ing.T.ESPAÑA</v>
      </c>
      <c r="B670" s="19">
        <v>0</v>
      </c>
      <c r="C670" s="19" t="s">
        <v>142</v>
      </c>
      <c r="D670" s="20" t="s">
        <v>36</v>
      </c>
      <c r="E670" s="20">
        <v>100</v>
      </c>
      <c r="F670" s="20">
        <v>100</v>
      </c>
      <c r="G670" s="20">
        <v>100</v>
      </c>
      <c r="H670" s="20">
        <v>100</v>
      </c>
      <c r="I670" s="20">
        <v>100</v>
      </c>
      <c r="J670" s="20">
        <v>100</v>
      </c>
      <c r="K670" s="20">
        <v>100</v>
      </c>
      <c r="L670" s="20">
        <v>100</v>
      </c>
      <c r="M670" s="55">
        <v>100</v>
      </c>
    </row>
    <row r="671" spans="1:13" x14ac:dyDescent="0.35">
      <c r="A671" s="19" t="str">
        <f>B3&amp;C670&amp;D671</f>
        <v>DISTRIBUCION VOLUMEN X CRITERIO (Consumiciones)Salmon Ing.BCN AM</v>
      </c>
      <c r="B671" s="19">
        <v>0</v>
      </c>
      <c r="C671" s="19">
        <v>0</v>
      </c>
      <c r="D671" s="20" t="s">
        <v>1</v>
      </c>
      <c r="E671" s="20">
        <v>28.525100390350527</v>
      </c>
      <c r="F671" s="20">
        <v>14.028483236698772</v>
      </c>
      <c r="G671" s="20">
        <v>12.191109351789706</v>
      </c>
      <c r="H671" s="20">
        <v>23.597945060924353</v>
      </c>
      <c r="I671" s="20">
        <v>30.06996303650331</v>
      </c>
      <c r="J671" s="20">
        <v>6.0902684730286341</v>
      </c>
      <c r="K671" s="20">
        <v>10.963337351234427</v>
      </c>
      <c r="L671" s="20">
        <v>28.07946758825851</v>
      </c>
      <c r="M671" s="55">
        <v>8.6294040457053445</v>
      </c>
    </row>
    <row r="672" spans="1:13" x14ac:dyDescent="0.35">
      <c r="A672" s="19" t="str">
        <f>B3&amp;C670&amp;D672</f>
        <v>DISTRIBUCION VOLUMEN X CRITERIO (Consumiciones)Salmon Ing.REST.CAT ARAGON</v>
      </c>
      <c r="B672" s="19">
        <v>0</v>
      </c>
      <c r="C672" s="19">
        <v>0</v>
      </c>
      <c r="D672" s="20" t="s">
        <v>2</v>
      </c>
      <c r="E672" s="20">
        <v>5.1211683427933918</v>
      </c>
      <c r="F672" s="20">
        <v>7.4839035571102279</v>
      </c>
      <c r="G672" s="20">
        <v>8.593161243616338</v>
      </c>
      <c r="H672" s="20">
        <v>7.6411995636348538</v>
      </c>
      <c r="I672" s="20">
        <v>19.036170705315513</v>
      </c>
      <c r="J672" s="20">
        <v>19.484353912276042</v>
      </c>
      <c r="K672" s="20">
        <v>19.617316472713483</v>
      </c>
      <c r="L672" s="20">
        <v>11.928554990896343</v>
      </c>
      <c r="M672" s="55">
        <v>19.487870447464271</v>
      </c>
    </row>
    <row r="673" spans="1:13" x14ac:dyDescent="0.35">
      <c r="A673" s="19" t="str">
        <f>B3&amp;C670&amp;D673</f>
        <v>DISTRIBUCION VOLUMEN X CRITERIO (Consumiciones)Salmon Ing.LEVANTE</v>
      </c>
      <c r="B673" s="19">
        <v>0</v>
      </c>
      <c r="C673" s="19">
        <v>0</v>
      </c>
      <c r="D673" s="20" t="s">
        <v>3</v>
      </c>
      <c r="E673" s="20">
        <v>12.580029736086926</v>
      </c>
      <c r="F673" s="20">
        <v>19.895339179324996</v>
      </c>
      <c r="G673" s="20">
        <v>17.923838368353408</v>
      </c>
      <c r="H673" s="20">
        <v>7.2174251915914978</v>
      </c>
      <c r="I673" s="20">
        <v>11.787746558719723</v>
      </c>
      <c r="J673" s="20">
        <v>13.618299485939978</v>
      </c>
      <c r="K673" s="20">
        <v>24.616845874030478</v>
      </c>
      <c r="L673" s="20">
        <v>17.345592885409861</v>
      </c>
      <c r="M673" s="55">
        <v>15.999660953900745</v>
      </c>
    </row>
    <row r="674" spans="1:13" x14ac:dyDescent="0.35">
      <c r="A674" s="19" t="str">
        <f>B3&amp;C670&amp;D674</f>
        <v>DISTRIBUCION VOLUMEN X CRITERIO (Consumiciones)Salmon Ing.ANDALUCIA</v>
      </c>
      <c r="B674" s="19">
        <v>0</v>
      </c>
      <c r="C674" s="19">
        <v>0</v>
      </c>
      <c r="D674" s="20" t="s">
        <v>4</v>
      </c>
      <c r="E674" s="20">
        <v>8.9092213078121301</v>
      </c>
      <c r="F674" s="20">
        <v>20.732815420000957</v>
      </c>
      <c r="G674" s="20">
        <v>15.119673785331763</v>
      </c>
      <c r="H674" s="20">
        <v>12.731341177199978</v>
      </c>
      <c r="I674" s="20">
        <v>7.7949155833656647</v>
      </c>
      <c r="J674" s="20">
        <v>20.860512931290327</v>
      </c>
      <c r="K674" s="20">
        <v>12.726747967066832</v>
      </c>
      <c r="L674" s="20">
        <v>8.3784582156369574</v>
      </c>
      <c r="M674" s="55">
        <v>22.817487771209343</v>
      </c>
    </row>
    <row r="675" spans="1:13" x14ac:dyDescent="0.35">
      <c r="A675" s="19" t="str">
        <f>B3&amp;C670&amp;D675</f>
        <v>DISTRIBUCION VOLUMEN X CRITERIO (Consumiciones)Salmon Ing.MDD AM</v>
      </c>
      <c r="B675" s="19">
        <v>0</v>
      </c>
      <c r="C675" s="19">
        <v>0</v>
      </c>
      <c r="D675" s="20" t="s">
        <v>5</v>
      </c>
      <c r="E675" s="20">
        <v>33.970737193772692</v>
      </c>
      <c r="F675" s="20">
        <v>22.856958886386501</v>
      </c>
      <c r="G675" s="20">
        <v>32.497468683439621</v>
      </c>
      <c r="H675" s="20">
        <v>40.597900892996257</v>
      </c>
      <c r="I675" s="20">
        <v>20.568563013473845</v>
      </c>
      <c r="J675" s="20">
        <v>23.997845676904078</v>
      </c>
      <c r="K675" s="20">
        <v>18.925802116855618</v>
      </c>
      <c r="L675" s="20">
        <v>17.5507251333377</v>
      </c>
      <c r="M675" s="55">
        <v>24.113101246907071</v>
      </c>
    </row>
    <row r="676" spans="1:13" x14ac:dyDescent="0.35">
      <c r="A676" s="19" t="str">
        <f>B3&amp;C670&amp;D676</f>
        <v>DISTRIBUCION VOLUMEN X CRITERIO (Consumiciones)Salmon Ing.RTO CENTRO</v>
      </c>
      <c r="B676" s="19">
        <v>0</v>
      </c>
      <c r="C676" s="19">
        <v>0</v>
      </c>
      <c r="D676" s="20" t="s">
        <v>6</v>
      </c>
      <c r="E676" s="20">
        <v>3.3960601957297469</v>
      </c>
      <c r="F676" s="20">
        <v>4.4313754851693901</v>
      </c>
      <c r="G676" s="20">
        <v>5.2749260581967219</v>
      </c>
      <c r="H676" s="20">
        <v>4.6766039454895507</v>
      </c>
      <c r="I676" s="20">
        <v>4.9769073433103621</v>
      </c>
      <c r="J676" s="20">
        <v>4.7263824789505895</v>
      </c>
      <c r="K676" s="20">
        <v>4.4778545234807492</v>
      </c>
      <c r="L676" s="20">
        <v>7.0771657340804843</v>
      </c>
      <c r="M676" s="55">
        <v>5.0188683560156075</v>
      </c>
    </row>
    <row r="677" spans="1:13" x14ac:dyDescent="0.35">
      <c r="A677" s="19" t="str">
        <f>B3&amp;C670&amp;D677</f>
        <v>DISTRIBUCION VOLUMEN X CRITERIO (Consumiciones)Salmon Ing.NORTE-CENTRO</v>
      </c>
      <c r="B677" s="19">
        <v>0</v>
      </c>
      <c r="C677" s="19">
        <v>0</v>
      </c>
      <c r="D677" s="20" t="s">
        <v>7</v>
      </c>
      <c r="E677" s="20">
        <v>6.2224201126723182</v>
      </c>
      <c r="F677" s="20">
        <v>7.8766631526826076</v>
      </c>
      <c r="G677" s="20">
        <v>6.9418069702567324</v>
      </c>
      <c r="H677" s="20">
        <v>2.2868335173275209</v>
      </c>
      <c r="I677" s="20">
        <v>2.3284254625652823</v>
      </c>
      <c r="J677" s="20">
        <v>6.8840470136742109</v>
      </c>
      <c r="K677" s="20">
        <v>4.2485637292766825</v>
      </c>
      <c r="L677" s="20">
        <v>4.2599188119626863</v>
      </c>
      <c r="M677" s="55">
        <v>1.8272161493363792</v>
      </c>
    </row>
    <row r="678" spans="1:13" x14ac:dyDescent="0.35">
      <c r="A678" s="19" t="str">
        <f>B3&amp;C670&amp;D678</f>
        <v>DISTRIBUCION VOLUMEN X CRITERIO (Consumiciones)Salmon Ing.NOROESTE</v>
      </c>
      <c r="B678" s="19">
        <v>0</v>
      </c>
      <c r="C678" s="19">
        <v>0</v>
      </c>
      <c r="D678" s="20" t="s">
        <v>8</v>
      </c>
      <c r="E678" s="20">
        <v>1.2752643872635983</v>
      </c>
      <c r="F678" s="20">
        <v>2.6944670723720989</v>
      </c>
      <c r="G678" s="20">
        <v>1.4580079390946674</v>
      </c>
      <c r="H678" s="20">
        <v>1.2507518162166684</v>
      </c>
      <c r="I678" s="20">
        <v>3.4373103027973584</v>
      </c>
      <c r="J678" s="20">
        <v>4.3382520791553185</v>
      </c>
      <c r="K678" s="20">
        <v>4.4235177942396131</v>
      </c>
      <c r="L678" s="20">
        <v>5.3801212777464427</v>
      </c>
      <c r="M678" s="55">
        <v>2.1063899804324664</v>
      </c>
    </row>
    <row r="679" spans="1:13" x14ac:dyDescent="0.35">
      <c r="A679" s="19" t="str">
        <f>B3&amp;C670&amp;D679</f>
        <v>DISTRIBUCION VOLUMEN X CRITERIO (Consumiciones)Salmon Ing.&lt;2MIL</v>
      </c>
      <c r="B679" s="19">
        <v>0</v>
      </c>
      <c r="C679" s="19">
        <v>0</v>
      </c>
      <c r="D679" s="21" t="s">
        <v>9</v>
      </c>
      <c r="E679" s="21">
        <v>0.34638784110979171</v>
      </c>
      <c r="F679" s="20">
        <v>3.5627296069129648</v>
      </c>
      <c r="G679" s="21">
        <v>3.7910870731640061</v>
      </c>
      <c r="H679" s="21">
        <v>0.74186456481713359</v>
      </c>
      <c r="I679" s="21">
        <v>1.9601445801114483</v>
      </c>
      <c r="J679" s="21">
        <v>2.3684505512790199</v>
      </c>
      <c r="K679" s="21">
        <v>1.2270721900741586</v>
      </c>
      <c r="L679" s="21">
        <v>3.4750960941516902</v>
      </c>
      <c r="M679" s="55">
        <v>1.3021720035830626</v>
      </c>
    </row>
    <row r="680" spans="1:13" x14ac:dyDescent="0.35">
      <c r="A680" s="19" t="str">
        <f>B3&amp;C670&amp;D680</f>
        <v>DISTRIBUCION VOLUMEN X CRITERIO (Consumiciones)Salmon Ing.2-5MIL</v>
      </c>
      <c r="B680" s="19">
        <v>0</v>
      </c>
      <c r="C680" s="19">
        <v>0</v>
      </c>
      <c r="D680" s="21" t="s">
        <v>10</v>
      </c>
      <c r="E680" s="21">
        <v>3.0746823004835524</v>
      </c>
      <c r="F680" s="20">
        <v>8.1036725126583278</v>
      </c>
      <c r="G680" s="20">
        <v>2.6101765982796818</v>
      </c>
      <c r="H680" s="20">
        <v>0.45760502381630241</v>
      </c>
      <c r="I680" s="20">
        <v>8.5396500002607869</v>
      </c>
      <c r="J680" s="20">
        <v>8.8113935862668225</v>
      </c>
      <c r="K680" s="20">
        <v>6.8546305906621656</v>
      </c>
      <c r="L680" s="21">
        <v>1.0191635301898812</v>
      </c>
      <c r="M680" s="55">
        <v>2.4719974882055071</v>
      </c>
    </row>
    <row r="681" spans="1:13" x14ac:dyDescent="0.35">
      <c r="A681" s="19" t="str">
        <f>B3&amp;C670&amp;D681</f>
        <v>DISTRIBUCION VOLUMEN X CRITERIO (Consumiciones)Salmon Ing.5-10MIL</v>
      </c>
      <c r="B681" s="19">
        <v>0</v>
      </c>
      <c r="C681" s="19">
        <v>0</v>
      </c>
      <c r="D681" s="20" t="s">
        <v>11</v>
      </c>
      <c r="E681" s="20">
        <v>5.1621440888240615</v>
      </c>
      <c r="F681" s="20">
        <v>9.217828078329898</v>
      </c>
      <c r="G681" s="20">
        <v>7.6861019809519924</v>
      </c>
      <c r="H681" s="20">
        <v>6.1678600359147007</v>
      </c>
      <c r="I681" s="20">
        <v>2.8752458917077472</v>
      </c>
      <c r="J681" s="20">
        <v>10.646530459734883</v>
      </c>
      <c r="K681" s="20">
        <v>8.288351696523014</v>
      </c>
      <c r="L681" s="20">
        <v>7.055722724824955</v>
      </c>
      <c r="M681" s="55">
        <v>7.2513841147880846</v>
      </c>
    </row>
    <row r="682" spans="1:13" x14ac:dyDescent="0.35">
      <c r="A682" s="19" t="str">
        <f>B3&amp;C670&amp;D682</f>
        <v>DISTRIBUCION VOLUMEN X CRITERIO (Consumiciones)Salmon Ing.10-30MIL</v>
      </c>
      <c r="B682" s="19">
        <v>0</v>
      </c>
      <c r="C682" s="19">
        <v>0</v>
      </c>
      <c r="D682" s="20" t="s">
        <v>12</v>
      </c>
      <c r="E682" s="20">
        <v>4.3503040722440867</v>
      </c>
      <c r="F682" s="20">
        <v>10.661068251154024</v>
      </c>
      <c r="G682" s="20">
        <v>14.330780266522716</v>
      </c>
      <c r="H682" s="20">
        <v>6.8156788453221662</v>
      </c>
      <c r="I682" s="20">
        <v>13.157708913165672</v>
      </c>
      <c r="J682" s="20">
        <v>12.681227321954536</v>
      </c>
      <c r="K682" s="20">
        <v>20.055593233629395</v>
      </c>
      <c r="L682" s="20">
        <v>11.79908076546071</v>
      </c>
      <c r="M682" s="55">
        <v>12.108036955605206</v>
      </c>
    </row>
    <row r="683" spans="1:13" x14ac:dyDescent="0.35">
      <c r="A683" s="19" t="str">
        <f>B3&amp;C670&amp;D683</f>
        <v>DISTRIBUCION VOLUMEN X CRITERIO (Consumiciones)Salmon Ing.30-100MIL</v>
      </c>
      <c r="B683" s="19">
        <v>0</v>
      </c>
      <c r="C683" s="19">
        <v>0</v>
      </c>
      <c r="D683" s="20" t="s">
        <v>13</v>
      </c>
      <c r="E683" s="20">
        <v>24.03053963392556</v>
      </c>
      <c r="F683" s="20">
        <v>18.296057150158926</v>
      </c>
      <c r="G683" s="20">
        <v>15.211784828429611</v>
      </c>
      <c r="H683" s="20">
        <v>22.045599714808038</v>
      </c>
      <c r="I683" s="20">
        <v>38.062070429242773</v>
      </c>
      <c r="J683" s="20">
        <v>14.11955422832127</v>
      </c>
      <c r="K683" s="20">
        <v>22.408244180371206</v>
      </c>
      <c r="L683" s="20">
        <v>37.544406772587124</v>
      </c>
      <c r="M683" s="55">
        <v>18.792458783921788</v>
      </c>
    </row>
    <row r="684" spans="1:13" x14ac:dyDescent="0.35">
      <c r="A684" s="19" t="str">
        <f>B3&amp;C670&amp;D684</f>
        <v>DISTRIBUCION VOLUMEN X CRITERIO (Consumiciones)Salmon Ing.100-200MIL</v>
      </c>
      <c r="B684" s="19">
        <v>0</v>
      </c>
      <c r="C684" s="19">
        <v>0</v>
      </c>
      <c r="D684" s="20" t="s">
        <v>14</v>
      </c>
      <c r="E684" s="20">
        <v>14.261185195464623</v>
      </c>
      <c r="F684" s="20">
        <v>10.147487501397606</v>
      </c>
      <c r="G684" s="20">
        <v>10.959335862442298</v>
      </c>
      <c r="H684" s="20">
        <v>20.358384861611626</v>
      </c>
      <c r="I684" s="20">
        <v>14.239843062614071</v>
      </c>
      <c r="J684" s="20">
        <v>11.147444636134441</v>
      </c>
      <c r="K684" s="20">
        <v>6.3122033146916428</v>
      </c>
      <c r="L684" s="20">
        <v>7.7770047607978743</v>
      </c>
      <c r="M684" s="55">
        <v>17.462542067365057</v>
      </c>
    </row>
    <row r="685" spans="1:13" x14ac:dyDescent="0.35">
      <c r="A685" s="19" t="str">
        <f>B3&amp;C670&amp;D685</f>
        <v>DISTRIBUCION VOLUMEN X CRITERIO (Consumiciones)Salmon Ing.200-500MIL</v>
      </c>
      <c r="B685" s="19">
        <v>0</v>
      </c>
      <c r="C685" s="19">
        <v>0</v>
      </c>
      <c r="D685" s="20" t="s">
        <v>15</v>
      </c>
      <c r="E685" s="20">
        <v>27.75138340675446</v>
      </c>
      <c r="F685" s="20">
        <v>14.619221892120688</v>
      </c>
      <c r="G685" s="20">
        <v>13.829000907864856</v>
      </c>
      <c r="H685" s="20">
        <v>8.4107365590526957</v>
      </c>
      <c r="I685" s="20">
        <v>7.5169962675414119</v>
      </c>
      <c r="J685" s="20">
        <v>9.0859773416587135</v>
      </c>
      <c r="K685" s="20">
        <v>16.948401954336695</v>
      </c>
      <c r="L685" s="20">
        <v>9.036054653240825</v>
      </c>
      <c r="M685" s="55">
        <v>11.69316705667808</v>
      </c>
    </row>
    <row r="686" spans="1:13" x14ac:dyDescent="0.35">
      <c r="A686" s="19" t="str">
        <f>B3&amp;C670&amp;D686</f>
        <v>DISTRIBUCION VOLUMEN X CRITERIO (Consumiciones)Salmon Ing.&gt;500MIL</v>
      </c>
      <c r="B686" s="19">
        <v>0</v>
      </c>
      <c r="C686" s="19">
        <v>0</v>
      </c>
      <c r="D686" s="20" t="s">
        <v>16</v>
      </c>
      <c r="E686" s="20">
        <v>21.023358917356763</v>
      </c>
      <c r="F686" s="20">
        <v>25.391929017522003</v>
      </c>
      <c r="G686" s="20">
        <v>31.581732482344844</v>
      </c>
      <c r="H686" s="20">
        <v>35.002267248129478</v>
      </c>
      <c r="I686" s="20">
        <v>13.648348879560308</v>
      </c>
      <c r="J686" s="20">
        <v>31.139387818052132</v>
      </c>
      <c r="K686" s="20">
        <v>17.90550638248726</v>
      </c>
      <c r="L686" s="20">
        <v>22.293483799201336</v>
      </c>
      <c r="M686" s="55">
        <v>28.918240480824437</v>
      </c>
    </row>
    <row r="687" spans="1:13" x14ac:dyDescent="0.35">
      <c r="A687" s="19" t="str">
        <f>B3&amp;C670&amp;D687</f>
        <v>DISTRIBUCION VOLUMEN X CRITERIO (Consumiciones)Salmon Ing.DE 15 A 19 AÑOS</v>
      </c>
      <c r="B687" s="19">
        <v>0</v>
      </c>
      <c r="C687" s="19">
        <v>0</v>
      </c>
      <c r="D687" s="21" t="s">
        <v>39</v>
      </c>
      <c r="E687" s="21" t="s">
        <v>278</v>
      </c>
      <c r="F687" s="20">
        <v>1.7488329979075821</v>
      </c>
      <c r="G687" s="20" t="s">
        <v>278</v>
      </c>
      <c r="H687" s="20" t="s">
        <v>278</v>
      </c>
      <c r="I687" s="20">
        <v>0.55907569592920092</v>
      </c>
      <c r="J687" s="21" t="s">
        <v>278</v>
      </c>
      <c r="K687" s="21" t="s">
        <v>278</v>
      </c>
      <c r="L687" s="21">
        <v>11.289682928426883</v>
      </c>
      <c r="M687" s="55" t="s">
        <v>278</v>
      </c>
    </row>
    <row r="688" spans="1:13" x14ac:dyDescent="0.35">
      <c r="A688" s="19" t="str">
        <f>B3&amp;C670&amp;D688</f>
        <v>DISTRIBUCION VOLUMEN X CRITERIO (Consumiciones)Salmon Ing.DE 20 A 24 AÑOS</v>
      </c>
      <c r="B688" s="19">
        <v>0</v>
      </c>
      <c r="C688" s="19">
        <v>0</v>
      </c>
      <c r="D688" s="20" t="s">
        <v>40</v>
      </c>
      <c r="E688" s="20" t="s">
        <v>278</v>
      </c>
      <c r="F688" s="20">
        <v>6.6270215391250167</v>
      </c>
      <c r="G688" s="20">
        <v>2.8257722442632001</v>
      </c>
      <c r="H688" s="20">
        <v>4.1956536661070114</v>
      </c>
      <c r="I688" s="20">
        <v>0.39296754730970507</v>
      </c>
      <c r="J688" s="20">
        <v>3.6886876630459633</v>
      </c>
      <c r="K688" s="20">
        <v>12.444589514541734</v>
      </c>
      <c r="L688" s="20">
        <v>1.5058891179858223</v>
      </c>
      <c r="M688" s="55">
        <v>0.66239127996930958</v>
      </c>
    </row>
    <row r="689" spans="1:13" x14ac:dyDescent="0.35">
      <c r="A689" s="19" t="str">
        <f>B3&amp;C670&amp;D689</f>
        <v>DISTRIBUCION VOLUMEN X CRITERIO (Consumiciones)Salmon Ing.DE 25 A 34 AÑOS</v>
      </c>
      <c r="B689" s="19">
        <v>0</v>
      </c>
      <c r="C689" s="19">
        <v>0</v>
      </c>
      <c r="D689" s="20" t="s">
        <v>41</v>
      </c>
      <c r="E689" s="20">
        <v>17.615177342398585</v>
      </c>
      <c r="F689" s="20">
        <v>14.339141389940421</v>
      </c>
      <c r="G689" s="20">
        <v>11.509993570466795</v>
      </c>
      <c r="H689" s="20">
        <v>23.506940482959394</v>
      </c>
      <c r="I689" s="20">
        <v>11.038576762947756</v>
      </c>
      <c r="J689" s="20">
        <v>21.721765377283859</v>
      </c>
      <c r="K689" s="20">
        <v>15.621774229071381</v>
      </c>
      <c r="L689" s="20">
        <v>17.483878035928864</v>
      </c>
      <c r="M689" s="55">
        <v>34.744252554935798</v>
      </c>
    </row>
    <row r="690" spans="1:13" x14ac:dyDescent="0.35">
      <c r="A690" s="19" t="str">
        <f>B3&amp;C670&amp;D690</f>
        <v>DISTRIBUCION VOLUMEN X CRITERIO (Consumiciones)Salmon Ing.DE 35 A 49 AÑOS</v>
      </c>
      <c r="B690" s="19">
        <v>0</v>
      </c>
      <c r="C690" s="19">
        <v>0</v>
      </c>
      <c r="D690" s="20" t="s">
        <v>42</v>
      </c>
      <c r="E690" s="20">
        <v>35.218795364273127</v>
      </c>
      <c r="F690" s="20">
        <v>31.026512610410979</v>
      </c>
      <c r="G690" s="20">
        <v>37.107005368367091</v>
      </c>
      <c r="H690" s="20">
        <v>21.448808264227228</v>
      </c>
      <c r="I690" s="20">
        <v>31.216351001159904</v>
      </c>
      <c r="J690" s="20">
        <v>28.021146228329052</v>
      </c>
      <c r="K690" s="20">
        <v>25.19329088064779</v>
      </c>
      <c r="L690" s="20">
        <v>24.828363759042062</v>
      </c>
      <c r="M690" s="55">
        <v>23.916261488045215</v>
      </c>
    </row>
    <row r="691" spans="1:13" x14ac:dyDescent="0.35">
      <c r="A691" s="19" t="str">
        <f>B3&amp;C670&amp;D691</f>
        <v>DISTRIBUCION VOLUMEN X CRITERIO (Consumiciones)Salmon Ing.DE 50 A 59 AÑOS</v>
      </c>
      <c r="B691" s="19">
        <v>0</v>
      </c>
      <c r="C691" s="19">
        <v>0</v>
      </c>
      <c r="D691" s="20" t="s">
        <v>43</v>
      </c>
      <c r="E691" s="20">
        <v>21.173463436036052</v>
      </c>
      <c r="F691" s="20">
        <v>22.740029070231763</v>
      </c>
      <c r="G691" s="20">
        <v>20.832979575103614</v>
      </c>
      <c r="H691" s="20">
        <v>20.080348336949314</v>
      </c>
      <c r="I691" s="20">
        <v>18.499120747823738</v>
      </c>
      <c r="J691" s="20">
        <v>15.321090472812617</v>
      </c>
      <c r="K691" s="20">
        <v>17.093171571777166</v>
      </c>
      <c r="L691" s="20">
        <v>18.101697784110307</v>
      </c>
      <c r="M691" s="55">
        <v>16.76045858082982</v>
      </c>
    </row>
    <row r="692" spans="1:13" x14ac:dyDescent="0.35">
      <c r="A692" s="19" t="str">
        <f>B3&amp;C670&amp;D692</f>
        <v>DISTRIBUCION VOLUMEN X CRITERIO (Consumiciones)Salmon Ing.DE 60 A 75 AÑOS</v>
      </c>
      <c r="B692" s="19">
        <v>0</v>
      </c>
      <c r="C692" s="19">
        <v>0</v>
      </c>
      <c r="D692" s="21" t="s">
        <v>44</v>
      </c>
      <c r="E692" s="21">
        <v>25.992548707461928</v>
      </c>
      <c r="F692" s="20">
        <v>23.51845640263868</v>
      </c>
      <c r="G692" s="20">
        <v>27.724251413205319</v>
      </c>
      <c r="H692" s="20">
        <v>30.768241092092225</v>
      </c>
      <c r="I692" s="20">
        <v>38.29392980987852</v>
      </c>
      <c r="J692" s="20">
        <v>31.247269390610693</v>
      </c>
      <c r="K692" s="20">
        <v>29.647173803961934</v>
      </c>
      <c r="L692" s="20">
        <v>26.790487215173801</v>
      </c>
      <c r="M692" s="55">
        <v>23.916639138403294</v>
      </c>
    </row>
    <row r="693" spans="1:13" x14ac:dyDescent="0.35">
      <c r="A693" s="19" t="str">
        <f>B3&amp;C670&amp;D693</f>
        <v>DISTRIBUCION VOLUMEN X CRITERIO (Consumiciones)Salmon Ing.ALTA Y MEDIA ALTA</v>
      </c>
      <c r="B693" s="19">
        <v>0</v>
      </c>
      <c r="C693" s="19">
        <v>0</v>
      </c>
      <c r="D693" s="20" t="s">
        <v>17</v>
      </c>
      <c r="E693" s="20">
        <v>27.648788755917142</v>
      </c>
      <c r="F693" s="20">
        <v>30.103572683565734</v>
      </c>
      <c r="G693" s="20">
        <v>33.713184625316295</v>
      </c>
      <c r="H693" s="20">
        <v>26.040885982999196</v>
      </c>
      <c r="I693" s="20">
        <v>31.534039276072345</v>
      </c>
      <c r="J693" s="20">
        <v>28.852720781628122</v>
      </c>
      <c r="K693" s="20">
        <v>24.702640088134807</v>
      </c>
      <c r="L693" s="20">
        <v>25.879217288426208</v>
      </c>
      <c r="M693" s="55">
        <v>22.617049843657995</v>
      </c>
    </row>
    <row r="694" spans="1:13" x14ac:dyDescent="0.35">
      <c r="A694" s="19" t="str">
        <f>B3&amp;C670&amp;D694</f>
        <v>DISTRIBUCION VOLUMEN X CRITERIO (Consumiciones)Salmon Ing.MEDIA</v>
      </c>
      <c r="B694" s="19">
        <v>0</v>
      </c>
      <c r="C694" s="19">
        <v>0</v>
      </c>
      <c r="D694" s="20" t="s">
        <v>18</v>
      </c>
      <c r="E694" s="20">
        <v>35.210614455907482</v>
      </c>
      <c r="F694" s="20">
        <v>28.442726052997262</v>
      </c>
      <c r="G694" s="20">
        <v>36.459839520067163</v>
      </c>
      <c r="H694" s="20">
        <v>35.905740280695916</v>
      </c>
      <c r="I694" s="20">
        <v>26.701733107746207</v>
      </c>
      <c r="J694" s="20">
        <v>30.734016995215534</v>
      </c>
      <c r="K694" s="20">
        <v>41.560654029428889</v>
      </c>
      <c r="L694" s="20">
        <v>34.214503130486904</v>
      </c>
      <c r="M694" s="55">
        <v>28.074548600296644</v>
      </c>
    </row>
    <row r="695" spans="1:13" x14ac:dyDescent="0.35">
      <c r="A695" s="19" t="str">
        <f>B3&amp;C670&amp;D695</f>
        <v>DISTRIBUCION VOLUMEN X CRITERIO (Consumiciones)Salmon Ing.MEDIA BAJA</v>
      </c>
      <c r="B695" s="19">
        <v>0</v>
      </c>
      <c r="C695" s="19">
        <v>0</v>
      </c>
      <c r="D695" s="20" t="s">
        <v>19</v>
      </c>
      <c r="E695" s="20">
        <v>11.99065285769734</v>
      </c>
      <c r="F695" s="20">
        <v>29.27314437682687</v>
      </c>
      <c r="G695" s="20">
        <v>23.352787683611378</v>
      </c>
      <c r="H695" s="20">
        <v>25.554153084640319</v>
      </c>
      <c r="I695" s="20">
        <v>11.224808512396795</v>
      </c>
      <c r="J695" s="20">
        <v>23.212315644336243</v>
      </c>
      <c r="K695" s="20">
        <v>8.9957683908134882</v>
      </c>
      <c r="L695" s="20">
        <v>19.347910390573237</v>
      </c>
      <c r="M695" s="55">
        <v>20.471639139976837</v>
      </c>
    </row>
    <row r="696" spans="1:13" x14ac:dyDescent="0.35">
      <c r="A696" s="19" t="str">
        <f>B3&amp;C670&amp;D696</f>
        <v>DISTRIBUCION VOLUMEN X CRITERIO (Consumiciones)Salmon Ing.BAJA</v>
      </c>
      <c r="B696" s="19">
        <v>0</v>
      </c>
      <c r="C696" s="19">
        <v>0</v>
      </c>
      <c r="D696" s="20" t="s">
        <v>20</v>
      </c>
      <c r="E696" s="20">
        <v>25.149945445461064</v>
      </c>
      <c r="F696" s="20">
        <v>12.180556886610123</v>
      </c>
      <c r="G696" s="20">
        <v>6.4741914281141923</v>
      </c>
      <c r="H696" s="20">
        <v>12.49923230547145</v>
      </c>
      <c r="I696" s="20">
        <v>30.539429134039924</v>
      </c>
      <c r="J696" s="20">
        <v>17.200917387450239</v>
      </c>
      <c r="K696" s="20">
        <v>24.740937491622812</v>
      </c>
      <c r="L696" s="20">
        <v>20.558369190513648</v>
      </c>
      <c r="M696" s="55">
        <v>28.836762416068517</v>
      </c>
    </row>
    <row r="697" spans="1:13" x14ac:dyDescent="0.35">
      <c r="A697" s="19" t="str">
        <f>B3&amp;C670&amp;D697</f>
        <v>DISTRIBUCION VOLUMEN X CRITERIO (Consumiciones)Salmon Ing.HOMBRE</v>
      </c>
      <c r="B697" s="19">
        <v>0</v>
      </c>
      <c r="C697" s="19">
        <v>0</v>
      </c>
      <c r="D697" s="20" t="s">
        <v>21</v>
      </c>
      <c r="E697" s="20">
        <v>32.237384509056113</v>
      </c>
      <c r="F697" s="20">
        <v>46.228926078553513</v>
      </c>
      <c r="G697" s="20">
        <v>57.00154669250351</v>
      </c>
      <c r="H697" s="20">
        <v>37.372360223366186</v>
      </c>
      <c r="I697" s="20">
        <v>38.009792738817374</v>
      </c>
      <c r="J697" s="20">
        <v>48.717983148795227</v>
      </c>
      <c r="K697" s="20">
        <v>42.185233546258083</v>
      </c>
      <c r="L697" s="20">
        <v>33.487346758014318</v>
      </c>
      <c r="M697" s="55">
        <v>41.069801640198442</v>
      </c>
    </row>
    <row r="698" spans="1:13" x14ac:dyDescent="0.35">
      <c r="A698" s="19" t="str">
        <f>B3&amp;C670&amp;D698</f>
        <v>DISTRIBUCION VOLUMEN X CRITERIO (Consumiciones)Salmon Ing.MUJER</v>
      </c>
      <c r="B698" s="19">
        <v>0</v>
      </c>
      <c r="C698" s="19">
        <v>0</v>
      </c>
      <c r="D698" s="20" t="s">
        <v>22</v>
      </c>
      <c r="E698" s="20">
        <v>67.762615490943872</v>
      </c>
      <c r="F698" s="20">
        <v>53.771083904355741</v>
      </c>
      <c r="G698" s="20">
        <v>42.998453307496504</v>
      </c>
      <c r="H698" s="20">
        <v>62.627651430440693</v>
      </c>
      <c r="I698" s="20">
        <v>61.990217291437901</v>
      </c>
      <c r="J698" s="20">
        <v>51.281987659834918</v>
      </c>
      <c r="K698" s="20">
        <v>57.814766453741917</v>
      </c>
      <c r="L698" s="20">
        <v>66.512653241985674</v>
      </c>
      <c r="M698" s="55">
        <v>58.930208850089272</v>
      </c>
    </row>
    <row r="699" spans="1:13" x14ac:dyDescent="0.35">
      <c r="A699" s="19" t="str">
        <f>B3&amp;C699&amp;D699</f>
        <v>DISTRIBUCION VOLUMEN X CRITERIO (Consumiciones)Atun Fresco Ing.T.ESPAÑA</v>
      </c>
      <c r="B699" s="19">
        <v>0</v>
      </c>
      <c r="C699" s="19" t="s">
        <v>143</v>
      </c>
      <c r="D699" s="20" t="s">
        <v>36</v>
      </c>
      <c r="E699" s="20">
        <v>100</v>
      </c>
      <c r="F699" s="20">
        <v>100</v>
      </c>
      <c r="G699" s="20">
        <v>100</v>
      </c>
      <c r="H699" s="20">
        <v>100</v>
      </c>
      <c r="I699" s="20">
        <v>100</v>
      </c>
      <c r="J699" s="20">
        <v>100</v>
      </c>
      <c r="K699" s="20">
        <v>100</v>
      </c>
      <c r="L699" s="20">
        <v>100</v>
      </c>
      <c r="M699" s="55">
        <v>100</v>
      </c>
    </row>
    <row r="700" spans="1:13" x14ac:dyDescent="0.35">
      <c r="A700" s="19" t="str">
        <f>B3&amp;C699&amp;D700</f>
        <v>DISTRIBUCION VOLUMEN X CRITERIO (Consumiciones)Atun Fresco Ing.BCN AM</v>
      </c>
      <c r="B700" s="19">
        <v>0</v>
      </c>
      <c r="C700" s="19">
        <v>0</v>
      </c>
      <c r="D700" s="20" t="s">
        <v>1</v>
      </c>
      <c r="E700" s="21">
        <v>33.460870732607781</v>
      </c>
      <c r="F700" s="21">
        <v>5.7349714749228893</v>
      </c>
      <c r="G700" s="21">
        <v>20.840565971151136</v>
      </c>
      <c r="H700" s="21">
        <v>30.820882455069505</v>
      </c>
      <c r="I700" s="21">
        <v>7.1160414145488762</v>
      </c>
      <c r="J700" s="21">
        <v>3.0684038610293389</v>
      </c>
      <c r="K700" s="21">
        <v>4.3464102161474543</v>
      </c>
      <c r="L700" s="21">
        <v>17.632473139920755</v>
      </c>
      <c r="M700" s="55">
        <v>9.1613648633951463</v>
      </c>
    </row>
    <row r="701" spans="1:13" x14ac:dyDescent="0.35">
      <c r="A701" s="19" t="str">
        <f>B3&amp;C699&amp;D701</f>
        <v>DISTRIBUCION VOLUMEN X CRITERIO (Consumiciones)Atun Fresco Ing.REST.CAT ARAGON</v>
      </c>
      <c r="B701" s="19">
        <v>0</v>
      </c>
      <c r="C701" s="19">
        <v>0</v>
      </c>
      <c r="D701" s="20" t="s">
        <v>2</v>
      </c>
      <c r="E701" s="20">
        <v>4.6513774344235035</v>
      </c>
      <c r="F701" s="20">
        <v>7.7632905203662093</v>
      </c>
      <c r="G701" s="20">
        <v>7.5955344126668152</v>
      </c>
      <c r="H701" s="20">
        <v>18.65635048377305</v>
      </c>
      <c r="I701" s="21">
        <v>8.4351854341904087</v>
      </c>
      <c r="J701" s="21">
        <v>7.7305581538709713</v>
      </c>
      <c r="K701" s="20">
        <v>13.361021473599525</v>
      </c>
      <c r="L701" s="20">
        <v>7.2523655760212193</v>
      </c>
      <c r="M701" s="55">
        <v>21.274988380333042</v>
      </c>
    </row>
    <row r="702" spans="1:13" x14ac:dyDescent="0.35">
      <c r="A702" s="19" t="str">
        <f>B3&amp;C699&amp;D702</f>
        <v>DISTRIBUCION VOLUMEN X CRITERIO (Consumiciones)Atun Fresco Ing.LEVANTE</v>
      </c>
      <c r="B702" s="19">
        <v>0</v>
      </c>
      <c r="C702" s="19">
        <v>0</v>
      </c>
      <c r="D702" s="20" t="s">
        <v>3</v>
      </c>
      <c r="E702" s="20">
        <v>11.224252243346239</v>
      </c>
      <c r="F702" s="20">
        <v>14.222337148836036</v>
      </c>
      <c r="G702" s="20">
        <v>7.6127028586967391</v>
      </c>
      <c r="H702" s="20">
        <v>8.7677315576466679</v>
      </c>
      <c r="I702" s="20">
        <v>10.437719311351151</v>
      </c>
      <c r="J702" s="20">
        <v>8.5813390537945757</v>
      </c>
      <c r="K702" s="20">
        <v>8.4492465450105776</v>
      </c>
      <c r="L702" s="20">
        <v>6.4420406657215548</v>
      </c>
      <c r="M702" s="55">
        <v>15.754940207689256</v>
      </c>
    </row>
    <row r="703" spans="1:13" x14ac:dyDescent="0.35">
      <c r="A703" s="19" t="str">
        <f>B3&amp;C699&amp;D703</f>
        <v>DISTRIBUCION VOLUMEN X CRITERIO (Consumiciones)Atun Fresco Ing.ANDALUCIA</v>
      </c>
      <c r="B703" s="19">
        <v>0</v>
      </c>
      <c r="C703" s="19">
        <v>0</v>
      </c>
      <c r="D703" s="20" t="s">
        <v>4</v>
      </c>
      <c r="E703" s="20">
        <v>27.342380962551399</v>
      </c>
      <c r="F703" s="20">
        <v>28.736991277319916</v>
      </c>
      <c r="G703" s="20">
        <v>22.109300518385318</v>
      </c>
      <c r="H703" s="20">
        <v>19.343222148466111</v>
      </c>
      <c r="I703" s="20">
        <v>32.732513608135491</v>
      </c>
      <c r="J703" s="20">
        <v>37.320003011758544</v>
      </c>
      <c r="K703" s="20">
        <v>33.012836346506376</v>
      </c>
      <c r="L703" s="20">
        <v>20.738014405017687</v>
      </c>
      <c r="M703" s="55">
        <v>23.69956865390202</v>
      </c>
    </row>
    <row r="704" spans="1:13" x14ac:dyDescent="0.35">
      <c r="A704" s="19" t="str">
        <f>B3&amp;C699&amp;D704</f>
        <v>DISTRIBUCION VOLUMEN X CRITERIO (Consumiciones)Atun Fresco Ing.MDD AM</v>
      </c>
      <c r="B704" s="19">
        <v>0</v>
      </c>
      <c r="C704" s="19">
        <v>0</v>
      </c>
      <c r="D704" s="20" t="s">
        <v>5</v>
      </c>
      <c r="E704" s="20">
        <v>15.240963304011936</v>
      </c>
      <c r="F704" s="20">
        <v>14.334049854473013</v>
      </c>
      <c r="G704" s="20">
        <v>26.959511917416624</v>
      </c>
      <c r="H704" s="20">
        <v>13.825851594566494</v>
      </c>
      <c r="I704" s="20">
        <v>28.151733823375615</v>
      </c>
      <c r="J704" s="20">
        <v>16.632492983138381</v>
      </c>
      <c r="K704" s="20">
        <v>28.583520498809968</v>
      </c>
      <c r="L704" s="20">
        <v>22.714564321481763</v>
      </c>
      <c r="M704" s="55">
        <v>19.742590440350831</v>
      </c>
    </row>
    <row r="705" spans="1:13" x14ac:dyDescent="0.35">
      <c r="A705" s="19" t="str">
        <f>B3&amp;C699&amp;D705</f>
        <v>DISTRIBUCION VOLUMEN X CRITERIO (Consumiciones)Atun Fresco Ing.RTO CENTRO</v>
      </c>
      <c r="B705" s="19">
        <v>0</v>
      </c>
      <c r="C705" s="19">
        <v>0</v>
      </c>
      <c r="D705" s="20" t="s">
        <v>6</v>
      </c>
      <c r="E705" s="20">
        <v>5.3652054786161276</v>
      </c>
      <c r="F705" s="20">
        <v>8.8188488553708151</v>
      </c>
      <c r="G705" s="20">
        <v>3.2938032729679025</v>
      </c>
      <c r="H705" s="20">
        <v>3.649107325696773</v>
      </c>
      <c r="I705" s="20">
        <v>2.6548120259563039</v>
      </c>
      <c r="J705" s="20">
        <v>3.4504474068843503</v>
      </c>
      <c r="K705" s="20">
        <v>6.0222344646773323</v>
      </c>
      <c r="L705" s="20">
        <v>3.0583680394334274</v>
      </c>
      <c r="M705" s="55">
        <v>3.8456244943067293</v>
      </c>
    </row>
    <row r="706" spans="1:13" x14ac:dyDescent="0.35">
      <c r="A706" s="19" t="str">
        <f>B3&amp;C699&amp;D706</f>
        <v>DISTRIBUCION VOLUMEN X CRITERIO (Consumiciones)Atun Fresco Ing.NORTE-CENTRO</v>
      </c>
      <c r="B706" s="19">
        <v>0</v>
      </c>
      <c r="C706" s="19">
        <v>0</v>
      </c>
      <c r="D706" s="20" t="s">
        <v>7</v>
      </c>
      <c r="E706" s="20">
        <v>2.7149532345918588</v>
      </c>
      <c r="F706" s="20">
        <v>10.929426296244126</v>
      </c>
      <c r="G706" s="20">
        <v>7.0036063768309091</v>
      </c>
      <c r="H706" s="20">
        <v>3.9123836733644035</v>
      </c>
      <c r="I706" s="21">
        <v>1.74213696283348</v>
      </c>
      <c r="J706" s="21">
        <v>11.007397984434172</v>
      </c>
      <c r="K706" s="20">
        <v>1.6323799509164787</v>
      </c>
      <c r="L706" s="20">
        <v>8.4103605726933157</v>
      </c>
      <c r="M706" s="55">
        <v>1.8049216015908416</v>
      </c>
    </row>
    <row r="707" spans="1:13" x14ac:dyDescent="0.35">
      <c r="A707" s="19" t="str">
        <f>B3&amp;C699&amp;D707</f>
        <v>DISTRIBUCION VOLUMEN X CRITERIO (Consumiciones)Atun Fresco Ing.NOROESTE</v>
      </c>
      <c r="B707" s="19">
        <v>0</v>
      </c>
      <c r="C707" s="19">
        <v>0</v>
      </c>
      <c r="D707" s="20" t="s">
        <v>8</v>
      </c>
      <c r="E707" s="20" t="s">
        <v>278</v>
      </c>
      <c r="F707" s="20">
        <v>9.4600744799430547</v>
      </c>
      <c r="G707" s="20">
        <v>4.584958549595922</v>
      </c>
      <c r="H707" s="20">
        <v>1.0244847761776767</v>
      </c>
      <c r="I707" s="20">
        <v>8.7298382960074505</v>
      </c>
      <c r="J707" s="20">
        <v>12.209366005085585</v>
      </c>
      <c r="K707" s="20">
        <v>4.5923460935198106</v>
      </c>
      <c r="L707" s="20">
        <v>13.751819164593716</v>
      </c>
      <c r="M707" s="55">
        <v>4.7159932299487792</v>
      </c>
    </row>
    <row r="708" spans="1:13" x14ac:dyDescent="0.35">
      <c r="A708" s="19" t="str">
        <f>B3&amp;C699&amp;D708</f>
        <v>DISTRIBUCION VOLUMEN X CRITERIO (Consumiciones)Atun Fresco Ing.&lt;2MIL</v>
      </c>
      <c r="B708" s="19">
        <v>0</v>
      </c>
      <c r="C708" s="19">
        <v>0</v>
      </c>
      <c r="D708" s="21" t="s">
        <v>9</v>
      </c>
      <c r="E708" s="21">
        <v>2.9158195532258455</v>
      </c>
      <c r="F708" s="21">
        <v>1.8748103146171324</v>
      </c>
      <c r="G708" s="21">
        <v>0.38469984060430634</v>
      </c>
      <c r="H708" s="21">
        <v>2.5726187190376839</v>
      </c>
      <c r="I708" s="21" t="s">
        <v>278</v>
      </c>
      <c r="J708" s="21">
        <v>1.0572311674145773</v>
      </c>
      <c r="K708" s="21">
        <v>1.4192232470990087</v>
      </c>
      <c r="L708" s="21">
        <v>0.54308058347442334</v>
      </c>
      <c r="M708" s="55">
        <v>3.9040731667546984</v>
      </c>
    </row>
    <row r="709" spans="1:13" x14ac:dyDescent="0.35">
      <c r="A709" s="19" t="str">
        <f>B3&amp;C699&amp;D709</f>
        <v>DISTRIBUCION VOLUMEN X CRITERIO (Consumiciones)Atun Fresco Ing.2-5MIL</v>
      </c>
      <c r="B709" s="19">
        <v>0</v>
      </c>
      <c r="C709" s="19">
        <v>0</v>
      </c>
      <c r="D709" s="21" t="s">
        <v>10</v>
      </c>
      <c r="E709" s="21">
        <v>13.664788185195697</v>
      </c>
      <c r="F709" s="21">
        <v>8.5909510142049399</v>
      </c>
      <c r="G709" s="21">
        <v>1.9489052428607818</v>
      </c>
      <c r="H709" s="20">
        <v>18.746737446154469</v>
      </c>
      <c r="I709" s="21">
        <v>7.0139851294080149</v>
      </c>
      <c r="J709" s="21">
        <v>4.9525633928644437</v>
      </c>
      <c r="K709" s="21">
        <v>5.4446473908279804</v>
      </c>
      <c r="L709" s="21">
        <v>12.486613361392457</v>
      </c>
      <c r="M709" s="55">
        <v>2.625833393077686</v>
      </c>
    </row>
    <row r="710" spans="1:13" x14ac:dyDescent="0.35">
      <c r="A710" s="19" t="str">
        <f>B3&amp;C699&amp;D710</f>
        <v>DISTRIBUCION VOLUMEN X CRITERIO (Consumiciones)Atun Fresco Ing.5-10MIL</v>
      </c>
      <c r="B710" s="19">
        <v>0</v>
      </c>
      <c r="C710" s="19">
        <v>0</v>
      </c>
      <c r="D710" s="20" t="s">
        <v>11</v>
      </c>
      <c r="E710" s="21">
        <v>1.0488376366187606</v>
      </c>
      <c r="F710" s="20">
        <v>4.819380587203228</v>
      </c>
      <c r="G710" s="21">
        <v>3.0917587518052487</v>
      </c>
      <c r="H710" s="20">
        <v>4.3682706477820243</v>
      </c>
      <c r="I710" s="21">
        <v>3.716741617239129</v>
      </c>
      <c r="J710" s="21">
        <v>4.6352388158148905</v>
      </c>
      <c r="K710" s="21">
        <v>5.0150166111198349</v>
      </c>
      <c r="L710" s="21">
        <v>5.2020604153903829</v>
      </c>
      <c r="M710" s="55">
        <v>5.8720992897493804</v>
      </c>
    </row>
    <row r="711" spans="1:13" x14ac:dyDescent="0.35">
      <c r="A711" s="19" t="str">
        <f>B3&amp;C699&amp;D711</f>
        <v>DISTRIBUCION VOLUMEN X CRITERIO (Consumiciones)Atun Fresco Ing.10-30MIL</v>
      </c>
      <c r="B711" s="19">
        <v>0</v>
      </c>
      <c r="C711" s="19">
        <v>0</v>
      </c>
      <c r="D711" s="20" t="s">
        <v>12</v>
      </c>
      <c r="E711" s="20">
        <v>7.9072238308478466</v>
      </c>
      <c r="F711" s="20">
        <v>14.122607152687056</v>
      </c>
      <c r="G711" s="20">
        <v>27.667943193653411</v>
      </c>
      <c r="H711" s="20">
        <v>12.551652637066832</v>
      </c>
      <c r="I711" s="20">
        <v>21.766024731198858</v>
      </c>
      <c r="J711" s="20">
        <v>26.248152548390468</v>
      </c>
      <c r="K711" s="20">
        <v>20.673381099492051</v>
      </c>
      <c r="L711" s="20">
        <v>12.941576642662229</v>
      </c>
      <c r="M711" s="55">
        <v>14.349086496654561</v>
      </c>
    </row>
    <row r="712" spans="1:13" x14ac:dyDescent="0.35">
      <c r="A712" s="19" t="str">
        <f>B3&amp;C699&amp;D712</f>
        <v>DISTRIBUCION VOLUMEN X CRITERIO (Consumiciones)Atun Fresco Ing.30-100MIL</v>
      </c>
      <c r="B712" s="19">
        <v>0</v>
      </c>
      <c r="C712" s="19">
        <v>0</v>
      </c>
      <c r="D712" s="20" t="s">
        <v>13</v>
      </c>
      <c r="E712" s="20">
        <v>17.023615437788564</v>
      </c>
      <c r="F712" s="20">
        <v>22.467702842069155</v>
      </c>
      <c r="G712" s="20">
        <v>18.356389997445515</v>
      </c>
      <c r="H712" s="20">
        <v>25.041277592178378</v>
      </c>
      <c r="I712" s="20">
        <v>9.4287222545929019</v>
      </c>
      <c r="J712" s="20">
        <v>11.313854286722233</v>
      </c>
      <c r="K712" s="20">
        <v>10.075872591034759</v>
      </c>
      <c r="L712" s="20">
        <v>17.912116916156297</v>
      </c>
      <c r="M712" s="55">
        <v>11.218041851609984</v>
      </c>
    </row>
    <row r="713" spans="1:13" x14ac:dyDescent="0.35">
      <c r="A713" s="19" t="str">
        <f>B3&amp;C699&amp;D713</f>
        <v>DISTRIBUCION VOLUMEN X CRITERIO (Consumiciones)Atun Fresco Ing.100-200MIL</v>
      </c>
      <c r="B713" s="19">
        <v>0</v>
      </c>
      <c r="C713" s="19">
        <v>0</v>
      </c>
      <c r="D713" s="20" t="s">
        <v>14</v>
      </c>
      <c r="E713" s="20">
        <v>6.6180078603990946</v>
      </c>
      <c r="F713" s="20">
        <v>12.754911562817236</v>
      </c>
      <c r="G713" s="20">
        <v>7.1625273586281306</v>
      </c>
      <c r="H713" s="20">
        <v>10.119278803713218</v>
      </c>
      <c r="I713" s="20">
        <v>9.0114731647069934</v>
      </c>
      <c r="J713" s="20">
        <v>13.276148930896218</v>
      </c>
      <c r="K713" s="20">
        <v>10.036561224723838</v>
      </c>
      <c r="L713" s="20">
        <v>9.3276402970924561</v>
      </c>
      <c r="M713" s="55">
        <v>6.8643058624735396</v>
      </c>
    </row>
    <row r="714" spans="1:13" x14ac:dyDescent="0.35">
      <c r="A714" s="19" t="str">
        <f>B3&amp;C699&amp;D714</f>
        <v>DISTRIBUCION VOLUMEN X CRITERIO (Consumiciones)Atun Fresco Ing.200-500MIL</v>
      </c>
      <c r="B714" s="19">
        <v>0</v>
      </c>
      <c r="C714" s="19">
        <v>0</v>
      </c>
      <c r="D714" s="20" t="s">
        <v>15</v>
      </c>
      <c r="E714" s="20">
        <v>21.152630263926476</v>
      </c>
      <c r="F714" s="20">
        <v>15.480850372998056</v>
      </c>
      <c r="G714" s="20">
        <v>4.4927802600131059</v>
      </c>
      <c r="H714" s="20">
        <v>4.7208061817955187</v>
      </c>
      <c r="I714" s="20">
        <v>24.641357775686132</v>
      </c>
      <c r="J714" s="20">
        <v>15.738652113969682</v>
      </c>
      <c r="K714" s="20">
        <v>16.114762283671702</v>
      </c>
      <c r="L714" s="20">
        <v>13.188691725677337</v>
      </c>
      <c r="M714" s="55">
        <v>23.379940431222543</v>
      </c>
    </row>
    <row r="715" spans="1:13" x14ac:dyDescent="0.35">
      <c r="A715" s="19" t="str">
        <f>B3&amp;C699&amp;D715</f>
        <v>DISTRIBUCION VOLUMEN X CRITERIO (Consumiciones)Atun Fresco Ing.&gt;500MIL</v>
      </c>
      <c r="B715" s="19">
        <v>0</v>
      </c>
      <c r="C715" s="19">
        <v>0</v>
      </c>
      <c r="D715" s="20" t="s">
        <v>16</v>
      </c>
      <c r="E715" s="20">
        <v>29.669090962100508</v>
      </c>
      <c r="F715" s="20">
        <v>19.888789036981457</v>
      </c>
      <c r="G715" s="20">
        <v>36.894979770110496</v>
      </c>
      <c r="H715" s="20">
        <v>21.879382704202481</v>
      </c>
      <c r="I715" s="20">
        <v>24.42169532716796</v>
      </c>
      <c r="J715" s="20">
        <v>22.778158320927687</v>
      </c>
      <c r="K715" s="20">
        <v>31.220524745540228</v>
      </c>
      <c r="L715" s="20">
        <v>28.398220058154422</v>
      </c>
      <c r="M715" s="55">
        <v>31.786629262637639</v>
      </c>
    </row>
    <row r="716" spans="1:13" x14ac:dyDescent="0.35">
      <c r="A716" s="19" t="str">
        <f>B3&amp;C699&amp;D716</f>
        <v>DISTRIBUCION VOLUMEN X CRITERIO (Consumiciones)Atun Fresco Ing.DE 15 A 19 AÑOS</v>
      </c>
      <c r="B716" s="19">
        <v>0</v>
      </c>
      <c r="C716" s="19">
        <v>0</v>
      </c>
      <c r="D716" s="21" t="s">
        <v>39</v>
      </c>
      <c r="E716" s="21" t="s">
        <v>278</v>
      </c>
      <c r="F716" s="21">
        <v>1.326653043681741</v>
      </c>
      <c r="G716" s="21">
        <v>0.91506276765238337</v>
      </c>
      <c r="H716" s="21" t="s">
        <v>278</v>
      </c>
      <c r="I716" s="21" t="s">
        <v>278</v>
      </c>
      <c r="J716" s="21" t="s">
        <v>278</v>
      </c>
      <c r="K716" s="21" t="s">
        <v>278</v>
      </c>
      <c r="L716" s="21" t="s">
        <v>278</v>
      </c>
      <c r="M716" s="55" t="s">
        <v>278</v>
      </c>
    </row>
    <row r="717" spans="1:13" x14ac:dyDescent="0.35">
      <c r="A717" s="19" t="str">
        <f>B3&amp;C699&amp;D717</f>
        <v>DISTRIBUCION VOLUMEN X CRITERIO (Consumiciones)Atun Fresco Ing.DE 20 A 24 AÑOS</v>
      </c>
      <c r="B717" s="19">
        <v>0</v>
      </c>
      <c r="C717" s="19">
        <v>0</v>
      </c>
      <c r="D717" s="20" t="s">
        <v>40</v>
      </c>
      <c r="E717" s="20">
        <v>0.30619247976843927</v>
      </c>
      <c r="F717" s="20">
        <v>1.8888562243550768</v>
      </c>
      <c r="G717" s="20">
        <v>3.8083568629179125</v>
      </c>
      <c r="H717" s="20" t="s">
        <v>278</v>
      </c>
      <c r="I717" s="21" t="s">
        <v>278</v>
      </c>
      <c r="J717" s="21">
        <v>0.72072326761138494</v>
      </c>
      <c r="K717" s="21">
        <v>1.7632496396366197</v>
      </c>
      <c r="L717" s="20" t="s">
        <v>278</v>
      </c>
      <c r="M717" s="55">
        <v>1.0842076736459449</v>
      </c>
    </row>
    <row r="718" spans="1:13" x14ac:dyDescent="0.35">
      <c r="A718" s="19" t="str">
        <f>B3&amp;C699&amp;D718</f>
        <v>DISTRIBUCION VOLUMEN X CRITERIO (Consumiciones)Atun Fresco Ing.DE 25 A 34 AÑOS</v>
      </c>
      <c r="B718" s="19">
        <v>0</v>
      </c>
      <c r="C718" s="19">
        <v>0</v>
      </c>
      <c r="D718" s="20" t="s">
        <v>41</v>
      </c>
      <c r="E718" s="20">
        <v>7.691125573486052</v>
      </c>
      <c r="F718" s="20">
        <v>10.612559973021241</v>
      </c>
      <c r="G718" s="20">
        <v>8.4394018702571358</v>
      </c>
      <c r="H718" s="20">
        <v>13.263541473963707</v>
      </c>
      <c r="I718" s="20">
        <v>13.024303905895945</v>
      </c>
      <c r="J718" s="20">
        <v>10.405514394542061</v>
      </c>
      <c r="K718" s="20">
        <v>14.84944353189635</v>
      </c>
      <c r="L718" s="20">
        <v>6.6064407695308986</v>
      </c>
      <c r="M718" s="55">
        <v>20.781703239151849</v>
      </c>
    </row>
    <row r="719" spans="1:13" x14ac:dyDescent="0.35">
      <c r="A719" s="19" t="str">
        <f>B3&amp;C699&amp;D719</f>
        <v>DISTRIBUCION VOLUMEN X CRITERIO (Consumiciones)Atun Fresco Ing.DE 35 A 49 AÑOS</v>
      </c>
      <c r="B719" s="19">
        <v>0</v>
      </c>
      <c r="C719" s="19">
        <v>0</v>
      </c>
      <c r="D719" s="20" t="s">
        <v>42</v>
      </c>
      <c r="E719" s="20">
        <v>26.068583389016531</v>
      </c>
      <c r="F719" s="20">
        <v>22.413015780237885</v>
      </c>
      <c r="G719" s="20">
        <v>34.448995706813676</v>
      </c>
      <c r="H719" s="20">
        <v>17.837031086717733</v>
      </c>
      <c r="I719" s="20">
        <v>25.217914431844779</v>
      </c>
      <c r="J719" s="20">
        <v>25.427476543956306</v>
      </c>
      <c r="K719" s="20">
        <v>18.545640441151821</v>
      </c>
      <c r="L719" s="20">
        <v>16.451459421668964</v>
      </c>
      <c r="M719" s="55">
        <v>22.217144629616715</v>
      </c>
    </row>
    <row r="720" spans="1:13" x14ac:dyDescent="0.35">
      <c r="A720" s="19" t="str">
        <f>B3&amp;C699&amp;D720</f>
        <v>DISTRIBUCION VOLUMEN X CRITERIO (Consumiciones)Atun Fresco Ing.DE 50 A 59 AÑOS</v>
      </c>
      <c r="B720" s="19">
        <v>0</v>
      </c>
      <c r="C720" s="19">
        <v>0</v>
      </c>
      <c r="D720" s="20" t="s">
        <v>43</v>
      </c>
      <c r="E720" s="20">
        <v>37.411699335835941</v>
      </c>
      <c r="F720" s="20">
        <v>21.560154254135806</v>
      </c>
      <c r="G720" s="20">
        <v>26.440069691279671</v>
      </c>
      <c r="H720" s="20">
        <v>35.416058673372653</v>
      </c>
      <c r="I720" s="20">
        <v>33.14558339433961</v>
      </c>
      <c r="J720" s="20">
        <v>24.675157306574178</v>
      </c>
      <c r="K720" s="20">
        <v>27.843386163104789</v>
      </c>
      <c r="L720" s="20">
        <v>29.566654838050948</v>
      </c>
      <c r="M720" s="55">
        <v>22.89574293443777</v>
      </c>
    </row>
    <row r="721" spans="1:13" x14ac:dyDescent="0.35">
      <c r="A721" s="19" t="str">
        <f>B3&amp;C699&amp;D721</f>
        <v>DISTRIBUCION VOLUMEN X CRITERIO (Consumiciones)Atun Fresco Ing.DE 60 A 75 AÑOS</v>
      </c>
      <c r="B721" s="19">
        <v>0</v>
      </c>
      <c r="C721" s="19">
        <v>0</v>
      </c>
      <c r="D721" s="20" t="s">
        <v>44</v>
      </c>
      <c r="E721" s="21">
        <v>28.522390068491177</v>
      </c>
      <c r="F721" s="21">
        <v>42.198760147852596</v>
      </c>
      <c r="G721" s="21">
        <v>25.948107010436853</v>
      </c>
      <c r="H721" s="20">
        <v>33.483373712332039</v>
      </c>
      <c r="I721" s="20">
        <v>28.612194283836072</v>
      </c>
      <c r="J721" s="20">
        <v>38.771132012314368</v>
      </c>
      <c r="K721" s="20">
        <v>36.998292133404142</v>
      </c>
      <c r="L721" s="20">
        <v>47.375430258540582</v>
      </c>
      <c r="M721" s="55">
        <v>33.021199572311723</v>
      </c>
    </row>
    <row r="722" spans="1:13" x14ac:dyDescent="0.35">
      <c r="A722" s="19" t="str">
        <f>B3&amp;C699&amp;D722</f>
        <v>DISTRIBUCION VOLUMEN X CRITERIO (Consumiciones)Atun Fresco Ing.ALTA Y MEDIA ALTA</v>
      </c>
      <c r="B722" s="19">
        <v>0</v>
      </c>
      <c r="C722" s="19">
        <v>0</v>
      </c>
      <c r="D722" s="20" t="s">
        <v>17</v>
      </c>
      <c r="E722" s="20">
        <v>39.931410508715565</v>
      </c>
      <c r="F722" s="20">
        <v>39.542782713582682</v>
      </c>
      <c r="G722" s="20">
        <v>26.084179126508733</v>
      </c>
      <c r="H722" s="20">
        <v>55.335221533795199</v>
      </c>
      <c r="I722" s="20">
        <v>46.899815238123693</v>
      </c>
      <c r="J722" s="20">
        <v>35.705003890188124</v>
      </c>
      <c r="K722" s="20">
        <v>36.41229364013769</v>
      </c>
      <c r="L722" s="20">
        <v>40.4878215279629</v>
      </c>
      <c r="M722" s="55">
        <v>35.581606802825263</v>
      </c>
    </row>
    <row r="723" spans="1:13" x14ac:dyDescent="0.35">
      <c r="A723" s="19" t="str">
        <f>B3&amp;C699&amp;D723</f>
        <v>DISTRIBUCION VOLUMEN X CRITERIO (Consumiciones)Atun Fresco Ing.MEDIA</v>
      </c>
      <c r="B723" s="19">
        <v>0</v>
      </c>
      <c r="C723" s="19">
        <v>0</v>
      </c>
      <c r="D723" s="20" t="s">
        <v>18</v>
      </c>
      <c r="E723" s="20">
        <v>32.923277880668792</v>
      </c>
      <c r="F723" s="20">
        <v>30.215517197877052</v>
      </c>
      <c r="G723" s="20">
        <v>40.911686760412408</v>
      </c>
      <c r="H723" s="20">
        <v>25.33558756636814</v>
      </c>
      <c r="I723" s="20">
        <v>34.030109711701748</v>
      </c>
      <c r="J723" s="20">
        <v>39.105132651326059</v>
      </c>
      <c r="K723" s="20">
        <v>35.245699898904178</v>
      </c>
      <c r="L723" s="20">
        <v>29.263339118173754</v>
      </c>
      <c r="M723" s="55">
        <v>31.591594432899289</v>
      </c>
    </row>
    <row r="724" spans="1:13" x14ac:dyDescent="0.35">
      <c r="A724" s="19" t="str">
        <f>B3&amp;C699&amp;D724</f>
        <v>DISTRIBUCION VOLUMEN X CRITERIO (Consumiciones)Atun Fresco Ing.MEDIA BAJA</v>
      </c>
      <c r="B724" s="19">
        <v>0</v>
      </c>
      <c r="C724" s="19">
        <v>0</v>
      </c>
      <c r="D724" s="20" t="s">
        <v>19</v>
      </c>
      <c r="E724" s="20">
        <v>6.4235675688869769</v>
      </c>
      <c r="F724" s="20">
        <v>23.028876008585563</v>
      </c>
      <c r="G724" s="20">
        <v>27.653540615806939</v>
      </c>
      <c r="H724" s="20">
        <v>13.358179030818293</v>
      </c>
      <c r="I724" s="20">
        <v>4.5875367905218649</v>
      </c>
      <c r="J724" s="20">
        <v>13.271008073374107</v>
      </c>
      <c r="K724" s="20">
        <v>12.854571983577664</v>
      </c>
      <c r="L724" s="20">
        <v>10.819231681387702</v>
      </c>
      <c r="M724" s="55">
        <v>16.156353978543081</v>
      </c>
    </row>
    <row r="725" spans="1:13" x14ac:dyDescent="0.35">
      <c r="A725" s="19" t="str">
        <f>B3&amp;C699&amp;D725</f>
        <v>DISTRIBUCION VOLUMEN X CRITERIO (Consumiciones)Atun Fresco Ing.BAJA</v>
      </c>
      <c r="B725" s="19">
        <v>0</v>
      </c>
      <c r="C725" s="19">
        <v>0</v>
      </c>
      <c r="D725" s="20" t="s">
        <v>20</v>
      </c>
      <c r="E725" s="21">
        <v>20.721759297398435</v>
      </c>
      <c r="F725" s="21">
        <v>7.2128327306895041</v>
      </c>
      <c r="G725" s="20">
        <v>5.3505827490795079</v>
      </c>
      <c r="H725" s="20">
        <v>5.9710283569721128</v>
      </c>
      <c r="I725" s="20">
        <v>14.482530291485515</v>
      </c>
      <c r="J725" s="20">
        <v>11.918859615109664</v>
      </c>
      <c r="K725" s="20">
        <v>15.487443299005452</v>
      </c>
      <c r="L725" s="20">
        <v>19.429604730033915</v>
      </c>
      <c r="M725" s="55">
        <v>16.670446411429037</v>
      </c>
    </row>
    <row r="726" spans="1:13" x14ac:dyDescent="0.35">
      <c r="A726" s="19" t="str">
        <f>B3&amp;C699&amp;D726</f>
        <v>DISTRIBUCION VOLUMEN X CRITERIO (Consumiciones)Atun Fresco Ing.HOMBRE</v>
      </c>
      <c r="B726" s="19">
        <v>0</v>
      </c>
      <c r="C726" s="19">
        <v>0</v>
      </c>
      <c r="D726" s="20" t="s">
        <v>21</v>
      </c>
      <c r="E726" s="20">
        <v>52.791075636593675</v>
      </c>
      <c r="F726" s="20">
        <v>63.690991715912183</v>
      </c>
      <c r="G726" s="20">
        <v>64.214520306380805</v>
      </c>
      <c r="H726" s="20">
        <v>67.199623283233038</v>
      </c>
      <c r="I726" s="20">
        <v>45.854013217197299</v>
      </c>
      <c r="J726" s="20">
        <v>48.008531059888028</v>
      </c>
      <c r="K726" s="20">
        <v>48.323163470003834</v>
      </c>
      <c r="L726" s="20">
        <v>62.116680760962517</v>
      </c>
      <c r="M726" s="55">
        <v>46.874443706920054</v>
      </c>
    </row>
    <row r="727" spans="1:13" x14ac:dyDescent="0.35">
      <c r="A727" s="19" t="str">
        <f>B3&amp;C699&amp;D727</f>
        <v>DISTRIBUCION VOLUMEN X CRITERIO (Consumiciones)Atun Fresco Ing.MUJER</v>
      </c>
      <c r="B727" s="19">
        <v>0</v>
      </c>
      <c r="C727" s="19">
        <v>0</v>
      </c>
      <c r="D727" s="20" t="s">
        <v>22</v>
      </c>
      <c r="E727" s="20">
        <v>47.208941314150508</v>
      </c>
      <c r="F727" s="20">
        <v>36.309008284087824</v>
      </c>
      <c r="G727" s="20">
        <v>35.785461779965154</v>
      </c>
      <c r="H727" s="20">
        <v>32.800376716766962</v>
      </c>
      <c r="I727" s="20">
        <v>54.145986782802694</v>
      </c>
      <c r="J727" s="20">
        <v>51.991468940111972</v>
      </c>
      <c r="K727" s="20">
        <v>51.676836529996173</v>
      </c>
      <c r="L727" s="20">
        <v>37.88331923903749</v>
      </c>
      <c r="M727" s="55">
        <v>53.125556293079946</v>
      </c>
    </row>
    <row r="728" spans="1:13" x14ac:dyDescent="0.35">
      <c r="A728" s="19" t="str">
        <f>B3&amp;C728&amp;D728</f>
        <v>DISTRIBUCION VOLUMEN X CRITERIO (Consumiciones)Resto pescados Ing.T.ESPAÑA</v>
      </c>
      <c r="B728" s="19">
        <v>0</v>
      </c>
      <c r="C728" s="19" t="s">
        <v>144</v>
      </c>
      <c r="D728" s="20" t="s">
        <v>36</v>
      </c>
      <c r="E728" s="20">
        <v>100</v>
      </c>
      <c r="F728" s="20">
        <v>100</v>
      </c>
      <c r="G728" s="20">
        <v>100</v>
      </c>
      <c r="H728" s="20">
        <v>100</v>
      </c>
      <c r="I728" s="20">
        <v>100</v>
      </c>
      <c r="J728" s="20">
        <v>100</v>
      </c>
      <c r="K728" s="20">
        <v>100</v>
      </c>
      <c r="L728" s="20">
        <v>100</v>
      </c>
      <c r="M728" s="55">
        <v>100</v>
      </c>
    </row>
    <row r="729" spans="1:13" x14ac:dyDescent="0.35">
      <c r="A729" s="19" t="str">
        <f>B3&amp;C728&amp;D729</f>
        <v>DISTRIBUCION VOLUMEN X CRITERIO (Consumiciones)Resto pescados Ing.BCN AM</v>
      </c>
      <c r="B729" s="19">
        <v>0</v>
      </c>
      <c r="C729" s="19">
        <v>0</v>
      </c>
      <c r="D729" s="21" t="s">
        <v>1</v>
      </c>
      <c r="E729" s="21">
        <v>9.3423207835865778</v>
      </c>
      <c r="F729" s="20">
        <v>8.5766902417056716</v>
      </c>
      <c r="G729" s="21">
        <v>11.184271191939008</v>
      </c>
      <c r="H729" s="20">
        <v>9.9083822325186262</v>
      </c>
      <c r="I729" s="21">
        <v>12.567277412645867</v>
      </c>
      <c r="J729" s="21">
        <v>9.2683058275252801</v>
      </c>
      <c r="K729" s="21">
        <v>6.693172770541203</v>
      </c>
      <c r="L729" s="20">
        <v>6.9872433097276723</v>
      </c>
      <c r="M729" s="55">
        <v>6.3234392269072615</v>
      </c>
    </row>
    <row r="730" spans="1:13" x14ac:dyDescent="0.35">
      <c r="A730" s="19" t="str">
        <f>B3&amp;C728&amp;D730</f>
        <v>DISTRIBUCION VOLUMEN X CRITERIO (Consumiciones)Resto pescados Ing.REST.CAT ARAGON</v>
      </c>
      <c r="B730" s="19">
        <v>0</v>
      </c>
      <c r="C730" s="19">
        <v>0</v>
      </c>
      <c r="D730" s="21" t="s">
        <v>2</v>
      </c>
      <c r="E730" s="21">
        <v>10.116273519651418</v>
      </c>
      <c r="F730" s="20">
        <v>10.119440917211747</v>
      </c>
      <c r="G730" s="20">
        <v>11.267440568443275</v>
      </c>
      <c r="H730" s="20">
        <v>10.684445629377432</v>
      </c>
      <c r="I730" s="20">
        <v>10.278500112297886</v>
      </c>
      <c r="J730" s="21">
        <v>12.120881159406064</v>
      </c>
      <c r="K730" s="20">
        <v>13.635143643036681</v>
      </c>
      <c r="L730" s="21">
        <v>10.204586207983089</v>
      </c>
      <c r="M730" s="55">
        <v>11.484887550511917</v>
      </c>
    </row>
    <row r="731" spans="1:13" x14ac:dyDescent="0.35">
      <c r="A731" s="19" t="str">
        <f>B3&amp;C728&amp;D731</f>
        <v>DISTRIBUCION VOLUMEN X CRITERIO (Consumiciones)Resto pescados Ing.LEVANTE</v>
      </c>
      <c r="B731" s="19">
        <v>0</v>
      </c>
      <c r="C731" s="19">
        <v>0</v>
      </c>
      <c r="D731" s="21" t="s">
        <v>3</v>
      </c>
      <c r="E731" s="20">
        <v>18.722901872079849</v>
      </c>
      <c r="F731" s="20">
        <v>18.932100565505632</v>
      </c>
      <c r="G731" s="20">
        <v>16.092402684358039</v>
      </c>
      <c r="H731" s="20">
        <v>15.664121176693657</v>
      </c>
      <c r="I731" s="20">
        <v>16.053745212430051</v>
      </c>
      <c r="J731" s="20">
        <v>17.134266426224777</v>
      </c>
      <c r="K731" s="21">
        <v>15.951153517744517</v>
      </c>
      <c r="L731" s="20">
        <v>19.181249526902882</v>
      </c>
      <c r="M731" s="55">
        <v>16.621533994408157</v>
      </c>
    </row>
    <row r="732" spans="1:13" x14ac:dyDescent="0.35">
      <c r="A732" s="19" t="str">
        <f>B3&amp;C728&amp;D732</f>
        <v>DISTRIBUCION VOLUMEN X CRITERIO (Consumiciones)Resto pescados Ing.ANDALUCIA</v>
      </c>
      <c r="B732" s="19">
        <v>0</v>
      </c>
      <c r="C732" s="19">
        <v>0</v>
      </c>
      <c r="D732" s="20" t="s">
        <v>4</v>
      </c>
      <c r="E732" s="20">
        <v>22.276366791953794</v>
      </c>
      <c r="F732" s="20">
        <v>25.240136873034391</v>
      </c>
      <c r="G732" s="20">
        <v>23.758430126931639</v>
      </c>
      <c r="H732" s="20">
        <v>26.647330547452842</v>
      </c>
      <c r="I732" s="20">
        <v>22.592694551512604</v>
      </c>
      <c r="J732" s="20">
        <v>24.12613300265415</v>
      </c>
      <c r="K732" s="20">
        <v>26.082140780268524</v>
      </c>
      <c r="L732" s="20">
        <v>21.606186896993584</v>
      </c>
      <c r="M732" s="55">
        <v>23.535783254533765</v>
      </c>
    </row>
    <row r="733" spans="1:13" x14ac:dyDescent="0.35">
      <c r="A733" s="19" t="str">
        <f>B3&amp;C728&amp;D733</f>
        <v>DISTRIBUCION VOLUMEN X CRITERIO (Consumiciones)Resto pescados Ing.MDD AM</v>
      </c>
      <c r="B733" s="19">
        <v>0</v>
      </c>
      <c r="C733" s="19">
        <v>0</v>
      </c>
      <c r="D733" s="21" t="s">
        <v>5</v>
      </c>
      <c r="E733" s="20">
        <v>15.809369406102341</v>
      </c>
      <c r="F733" s="20">
        <v>14.859814032808186</v>
      </c>
      <c r="G733" s="20">
        <v>14.396603746836609</v>
      </c>
      <c r="H733" s="20">
        <v>16.723446852305557</v>
      </c>
      <c r="I733" s="20">
        <v>17.82479876178196</v>
      </c>
      <c r="J733" s="21">
        <v>12.080251879040302</v>
      </c>
      <c r="K733" s="20">
        <v>16.657658105062147</v>
      </c>
      <c r="L733" s="20">
        <v>13.58078289469157</v>
      </c>
      <c r="M733" s="55">
        <v>14.875859431735726</v>
      </c>
    </row>
    <row r="734" spans="1:13" x14ac:dyDescent="0.35">
      <c r="A734" s="19" t="str">
        <f>B3&amp;C728&amp;D734</f>
        <v>DISTRIBUCION VOLUMEN X CRITERIO (Consumiciones)Resto pescados Ing.RTO CENTRO</v>
      </c>
      <c r="B734" s="19">
        <v>0</v>
      </c>
      <c r="C734" s="19">
        <v>0</v>
      </c>
      <c r="D734" s="20" t="s">
        <v>6</v>
      </c>
      <c r="E734" s="21">
        <v>5.6626801845167112</v>
      </c>
      <c r="F734" s="20">
        <v>6.7936255112436701</v>
      </c>
      <c r="G734" s="20">
        <v>7.980473332349912</v>
      </c>
      <c r="H734" s="20">
        <v>5.8893386666357559</v>
      </c>
      <c r="I734" s="20">
        <v>6.7182247473094243</v>
      </c>
      <c r="J734" s="20">
        <v>6.2370168843140297</v>
      </c>
      <c r="K734" s="20">
        <v>5.9390616464361177</v>
      </c>
      <c r="L734" s="20">
        <v>8.6062097143091005</v>
      </c>
      <c r="M734" s="55">
        <v>6.2497419042819047</v>
      </c>
    </row>
    <row r="735" spans="1:13" x14ac:dyDescent="0.35">
      <c r="A735" s="19" t="str">
        <f>B3&amp;C728&amp;D735</f>
        <v>DISTRIBUCION VOLUMEN X CRITERIO (Consumiciones)Resto pescados Ing.NORTE-CENTRO</v>
      </c>
      <c r="B735" s="19">
        <v>0</v>
      </c>
      <c r="C735" s="19">
        <v>0</v>
      </c>
      <c r="D735" s="21" t="s">
        <v>7</v>
      </c>
      <c r="E735" s="21">
        <v>12.602590633614163</v>
      </c>
      <c r="F735" s="20">
        <v>9.3029460185745698</v>
      </c>
      <c r="G735" s="21">
        <v>9.6501094216267198</v>
      </c>
      <c r="H735" s="21">
        <v>7.4542478329664004</v>
      </c>
      <c r="I735" s="21">
        <v>8.2680697599617439</v>
      </c>
      <c r="J735" s="20">
        <v>10.847455408521126</v>
      </c>
      <c r="K735" s="21">
        <v>8.3028446655911949</v>
      </c>
      <c r="L735" s="21">
        <v>11.4166401973734</v>
      </c>
      <c r="M735" s="55">
        <v>8.2877274212927645</v>
      </c>
    </row>
    <row r="736" spans="1:13" x14ac:dyDescent="0.35">
      <c r="A736" s="19" t="str">
        <f>B3&amp;C728&amp;D736</f>
        <v>DISTRIBUCION VOLUMEN X CRITERIO (Consumiciones)Resto pescados Ing.NOROESTE</v>
      </c>
      <c r="B736" s="19">
        <v>0</v>
      </c>
      <c r="C736" s="19">
        <v>0</v>
      </c>
      <c r="D736" s="21" t="s">
        <v>8</v>
      </c>
      <c r="E736" s="21">
        <v>5.4674941118286036</v>
      </c>
      <c r="F736" s="20">
        <v>6.1752421486261015</v>
      </c>
      <c r="G736" s="20">
        <v>5.6702673310510283</v>
      </c>
      <c r="H736" s="20">
        <v>7.0286870620497339</v>
      </c>
      <c r="I736" s="20">
        <v>5.6967124844751726</v>
      </c>
      <c r="J736" s="20">
        <v>8.1856883896794876</v>
      </c>
      <c r="K736" s="20">
        <v>6.7388296773097984</v>
      </c>
      <c r="L736" s="21">
        <v>8.4170994411206408</v>
      </c>
      <c r="M736" s="55">
        <v>12.621028759501703</v>
      </c>
    </row>
    <row r="737" spans="1:13" x14ac:dyDescent="0.35">
      <c r="A737" s="19" t="str">
        <f>B3&amp;C728&amp;D737</f>
        <v>DISTRIBUCION VOLUMEN X CRITERIO (Consumiciones)Resto pescados Ing.&lt;2MIL</v>
      </c>
      <c r="B737" s="19">
        <v>0</v>
      </c>
      <c r="C737" s="19">
        <v>0</v>
      </c>
      <c r="D737" s="21" t="s">
        <v>9</v>
      </c>
      <c r="E737" s="21">
        <v>2.5024876748855669</v>
      </c>
      <c r="F737" s="21">
        <v>2.4105766533288051</v>
      </c>
      <c r="G737" s="21">
        <v>3.1644258701206476</v>
      </c>
      <c r="H737" s="21">
        <v>2.1263432958782276</v>
      </c>
      <c r="I737" s="21">
        <v>2.5543329973207092</v>
      </c>
      <c r="J737" s="21">
        <v>2.3322996540835548</v>
      </c>
      <c r="K737" s="21">
        <v>3.2231164923961226</v>
      </c>
      <c r="L737" s="21">
        <v>4.4833254317814779</v>
      </c>
      <c r="M737" s="55">
        <v>3.0679903594883702</v>
      </c>
    </row>
    <row r="738" spans="1:13" x14ac:dyDescent="0.35">
      <c r="A738" s="19" t="str">
        <f>B3&amp;C728&amp;D738</f>
        <v>DISTRIBUCION VOLUMEN X CRITERIO (Consumiciones)Resto pescados Ing.2-5MIL</v>
      </c>
      <c r="B738" s="19">
        <v>0</v>
      </c>
      <c r="C738" s="19">
        <v>0</v>
      </c>
      <c r="D738" s="21" t="s">
        <v>10</v>
      </c>
      <c r="E738" s="21">
        <v>7.493811150284686</v>
      </c>
      <c r="F738" s="21">
        <v>6.5102073397610996</v>
      </c>
      <c r="G738" s="21">
        <v>4.3115760865053474</v>
      </c>
      <c r="H738" s="21">
        <v>5.2526410527945604</v>
      </c>
      <c r="I738" s="21">
        <v>6.7877138929088847</v>
      </c>
      <c r="J738" s="21">
        <v>5.3616149121423771</v>
      </c>
      <c r="K738" s="21">
        <v>5.6108541686357878</v>
      </c>
      <c r="L738" s="21">
        <v>6.6566421386561174</v>
      </c>
      <c r="M738" s="55">
        <v>5.3512586274955805</v>
      </c>
    </row>
    <row r="739" spans="1:13" x14ac:dyDescent="0.35">
      <c r="A739" s="19" t="str">
        <f>B3&amp;C728&amp;D739</f>
        <v>DISTRIBUCION VOLUMEN X CRITERIO (Consumiciones)Resto pescados Ing.5-10MIL</v>
      </c>
      <c r="B739" s="19">
        <v>0</v>
      </c>
      <c r="C739" s="19">
        <v>0</v>
      </c>
      <c r="D739" s="21" t="s">
        <v>11</v>
      </c>
      <c r="E739" s="21">
        <v>9.5552778887905507</v>
      </c>
      <c r="F739" s="21">
        <v>6.8499121472972382</v>
      </c>
      <c r="G739" s="20">
        <v>7.790294585880492</v>
      </c>
      <c r="H739" s="21">
        <v>6.6264654230942144</v>
      </c>
      <c r="I739" s="21">
        <v>5.9327955775913317</v>
      </c>
      <c r="J739" s="21">
        <v>6.4590912335450401</v>
      </c>
      <c r="K739" s="21">
        <v>4.7679075199328445</v>
      </c>
      <c r="L739" s="21">
        <v>5.1704127507505264</v>
      </c>
      <c r="M739" s="55">
        <v>5.9374715477440807</v>
      </c>
    </row>
    <row r="740" spans="1:13" x14ac:dyDescent="0.35">
      <c r="A740" s="19" t="str">
        <f>B3&amp;C728&amp;D740</f>
        <v>DISTRIBUCION VOLUMEN X CRITERIO (Consumiciones)Resto pescados Ing.10-30MIL</v>
      </c>
      <c r="B740" s="19">
        <v>0</v>
      </c>
      <c r="C740" s="19">
        <v>0</v>
      </c>
      <c r="D740" s="20" t="s">
        <v>12</v>
      </c>
      <c r="E740" s="20">
        <v>17.072730714654387</v>
      </c>
      <c r="F740" s="20">
        <v>16.419162593943334</v>
      </c>
      <c r="G740" s="20">
        <v>17.321568033942096</v>
      </c>
      <c r="H740" s="20">
        <v>17.415092605548963</v>
      </c>
      <c r="I740" s="20">
        <v>16.919353852739182</v>
      </c>
      <c r="J740" s="20">
        <v>21.842916750778379</v>
      </c>
      <c r="K740" s="20">
        <v>20.80607669399139</v>
      </c>
      <c r="L740" s="20">
        <v>16.918775065092731</v>
      </c>
      <c r="M740" s="55">
        <v>21.021846085756604</v>
      </c>
    </row>
    <row r="741" spans="1:13" x14ac:dyDescent="0.35">
      <c r="A741" s="19" t="str">
        <f>B3&amp;C728&amp;D741</f>
        <v>DISTRIBUCION VOLUMEN X CRITERIO (Consumiciones)Resto pescados Ing.30-100MIL</v>
      </c>
      <c r="B741" s="19">
        <v>0</v>
      </c>
      <c r="C741" s="19">
        <v>0</v>
      </c>
      <c r="D741" s="20" t="s">
        <v>13</v>
      </c>
      <c r="E741" s="20">
        <v>18.470911867004723</v>
      </c>
      <c r="F741" s="20">
        <v>22.870799311943539</v>
      </c>
      <c r="G741" s="20">
        <v>21.908543699364159</v>
      </c>
      <c r="H741" s="20">
        <v>21.077203444070289</v>
      </c>
      <c r="I741" s="20">
        <v>25.749776454691357</v>
      </c>
      <c r="J741" s="20">
        <v>21.399011439397334</v>
      </c>
      <c r="K741" s="20">
        <v>18.175101446442849</v>
      </c>
      <c r="L741" s="20">
        <v>21.889682987807948</v>
      </c>
      <c r="M741" s="55">
        <v>18.064200326103361</v>
      </c>
    </row>
    <row r="742" spans="1:13" x14ac:dyDescent="0.35">
      <c r="A742" s="19" t="str">
        <f>B3&amp;C728&amp;D742</f>
        <v>DISTRIBUCION VOLUMEN X CRITERIO (Consumiciones)Resto pescados Ing.100-200MIL</v>
      </c>
      <c r="B742" s="19">
        <v>0</v>
      </c>
      <c r="C742" s="19">
        <v>0</v>
      </c>
      <c r="D742" s="21" t="s">
        <v>14</v>
      </c>
      <c r="E742" s="20">
        <v>8.0959107209214398</v>
      </c>
      <c r="F742" s="20">
        <v>10.506666469797866</v>
      </c>
      <c r="G742" s="20">
        <v>10.073948201775139</v>
      </c>
      <c r="H742" s="20">
        <v>9.1333687157267551</v>
      </c>
      <c r="I742" s="20">
        <v>9.1958332808101808</v>
      </c>
      <c r="J742" s="20">
        <v>11.510122755035404</v>
      </c>
      <c r="K742" s="20">
        <v>11.380149017735706</v>
      </c>
      <c r="L742" s="20">
        <v>9.8290602779149019</v>
      </c>
      <c r="M742" s="55">
        <v>10.181668522075245</v>
      </c>
    </row>
    <row r="743" spans="1:13" x14ac:dyDescent="0.35">
      <c r="A743" s="19" t="str">
        <f>B3&amp;C728&amp;D743</f>
        <v>DISTRIBUCION VOLUMEN X CRITERIO (Consumiciones)Resto pescados Ing.200-500MIL</v>
      </c>
      <c r="B743" s="19">
        <v>0</v>
      </c>
      <c r="C743" s="19">
        <v>0</v>
      </c>
      <c r="D743" s="21" t="s">
        <v>15</v>
      </c>
      <c r="E743" s="20">
        <v>14.755673921238998</v>
      </c>
      <c r="F743" s="20">
        <v>14.539151667724838</v>
      </c>
      <c r="G743" s="20">
        <v>14.307377386793158</v>
      </c>
      <c r="H743" s="20">
        <v>15.150767911094698</v>
      </c>
      <c r="I743" s="20">
        <v>11.887862326722734</v>
      </c>
      <c r="J743" s="20">
        <v>11.937113686923631</v>
      </c>
      <c r="K743" s="20">
        <v>12.883581295726994</v>
      </c>
      <c r="L743" s="20">
        <v>13.147748275029056</v>
      </c>
      <c r="M743" s="55">
        <v>14.441440743537884</v>
      </c>
    </row>
    <row r="744" spans="1:13" x14ac:dyDescent="0.35">
      <c r="A744" s="19" t="str">
        <f>B3&amp;C728&amp;D744</f>
        <v>DISTRIBUCION VOLUMEN X CRITERIO (Consumiciones)Resto pescados Ing.&gt;500MIL</v>
      </c>
      <c r="B744" s="19">
        <v>0</v>
      </c>
      <c r="C744" s="19">
        <v>0</v>
      </c>
      <c r="D744" s="20" t="s">
        <v>16</v>
      </c>
      <c r="E744" s="20">
        <v>22.053204152219273</v>
      </c>
      <c r="F744" s="20">
        <v>19.893524739025796</v>
      </c>
      <c r="G744" s="20">
        <v>21.122269328546494</v>
      </c>
      <c r="H744" s="20">
        <v>23.218130799490297</v>
      </c>
      <c r="I744" s="20">
        <v>20.972338394396409</v>
      </c>
      <c r="J744" s="20">
        <v>19.157825477555111</v>
      </c>
      <c r="K744" s="20">
        <v>23.153226181112139</v>
      </c>
      <c r="L744" s="20">
        <v>21.904351262069184</v>
      </c>
      <c r="M744" s="55">
        <v>21.934123787798871</v>
      </c>
    </row>
    <row r="745" spans="1:13" x14ac:dyDescent="0.35">
      <c r="A745" s="19" t="str">
        <f>B3&amp;C728&amp;D745</f>
        <v>DISTRIBUCION VOLUMEN X CRITERIO (Consumiciones)Resto pescados Ing.DE 15 A 19 AÑOS</v>
      </c>
      <c r="B745" s="19">
        <v>0</v>
      </c>
      <c r="C745" s="19">
        <v>0</v>
      </c>
      <c r="D745" s="21" t="s">
        <v>39</v>
      </c>
      <c r="E745" s="21">
        <v>0.60889597932411821</v>
      </c>
      <c r="F745" s="21">
        <v>0.81662999985234841</v>
      </c>
      <c r="G745" s="21">
        <v>0.31738609709948079</v>
      </c>
      <c r="H745" s="21">
        <v>0.6664574082369219</v>
      </c>
      <c r="I745" s="21">
        <v>1.0303030795916177</v>
      </c>
      <c r="J745" s="21">
        <v>0.53019993941911481</v>
      </c>
      <c r="K745" s="21">
        <v>3.2991392471576573</v>
      </c>
      <c r="L745" s="21">
        <v>2.3617587586800872</v>
      </c>
      <c r="M745" s="55">
        <v>1.35482027124664</v>
      </c>
    </row>
    <row r="746" spans="1:13" x14ac:dyDescent="0.35">
      <c r="A746" s="19" t="str">
        <f>B3&amp;C728&amp;D746</f>
        <v>DISTRIBUCION VOLUMEN X CRITERIO (Consumiciones)Resto pescados Ing.DE 20 A 24 AÑOS</v>
      </c>
      <c r="B746" s="19">
        <v>0</v>
      </c>
      <c r="C746" s="19">
        <v>0</v>
      </c>
      <c r="D746" s="21" t="s">
        <v>40</v>
      </c>
      <c r="E746" s="21">
        <v>1.6933946771038446</v>
      </c>
      <c r="F746" s="21">
        <v>1.5171146662335553</v>
      </c>
      <c r="G746" s="21">
        <v>2.1189432559303838</v>
      </c>
      <c r="H746" s="21">
        <v>2.853266012947969</v>
      </c>
      <c r="I746" s="21">
        <v>1.0448305088076919</v>
      </c>
      <c r="J746" s="21">
        <v>1.0512879982966996</v>
      </c>
      <c r="K746" s="21">
        <v>1.3944819222679148</v>
      </c>
      <c r="L746" s="21">
        <v>1.6500388799812824</v>
      </c>
      <c r="M746" s="55">
        <v>1.5323731503911788</v>
      </c>
    </row>
    <row r="747" spans="1:13" x14ac:dyDescent="0.35">
      <c r="A747" s="19" t="str">
        <f>B3&amp;C728&amp;D747</f>
        <v>DISTRIBUCION VOLUMEN X CRITERIO (Consumiciones)Resto pescados Ing.DE 25 A 34 AÑOS</v>
      </c>
      <c r="B747" s="19">
        <v>0</v>
      </c>
      <c r="C747" s="19">
        <v>0</v>
      </c>
      <c r="D747" s="20" t="s">
        <v>41</v>
      </c>
      <c r="E747" s="20">
        <v>7.5462249095403209</v>
      </c>
      <c r="F747" s="20">
        <v>7.0116441744060714</v>
      </c>
      <c r="G747" s="20">
        <v>5.5284199287210862</v>
      </c>
      <c r="H747" s="20">
        <v>5.9506291414580916</v>
      </c>
      <c r="I747" s="20">
        <v>5.8493888135040475</v>
      </c>
      <c r="J747" s="20">
        <v>7.9246782433015888</v>
      </c>
      <c r="K747" s="20">
        <v>6.6055531614604437</v>
      </c>
      <c r="L747" s="20">
        <v>7.112830900874699</v>
      </c>
      <c r="M747" s="55">
        <v>6.0162351079928031</v>
      </c>
    </row>
    <row r="748" spans="1:13" x14ac:dyDescent="0.35">
      <c r="A748" s="19" t="str">
        <f>B3&amp;C728&amp;D748</f>
        <v>DISTRIBUCION VOLUMEN X CRITERIO (Consumiciones)Resto pescados Ing.DE 35 A 49 AÑOS</v>
      </c>
      <c r="B748" s="19">
        <v>0</v>
      </c>
      <c r="C748" s="19">
        <v>0</v>
      </c>
      <c r="D748" s="20" t="s">
        <v>42</v>
      </c>
      <c r="E748" s="20">
        <v>22.233638110585982</v>
      </c>
      <c r="F748" s="20">
        <v>19.734983832149659</v>
      </c>
      <c r="G748" s="20">
        <v>19.177712599483641</v>
      </c>
      <c r="H748" s="20">
        <v>18.014285986336656</v>
      </c>
      <c r="I748" s="20">
        <v>20.572213640052269</v>
      </c>
      <c r="J748" s="20">
        <v>19.506646205789707</v>
      </c>
      <c r="K748" s="20">
        <v>18.452262900479159</v>
      </c>
      <c r="L748" s="20">
        <v>17.039918712408021</v>
      </c>
      <c r="M748" s="55">
        <v>16.230709949177133</v>
      </c>
    </row>
    <row r="749" spans="1:13" x14ac:dyDescent="0.35">
      <c r="A749" s="19" t="str">
        <f>B3&amp;C728&amp;D749</f>
        <v>DISTRIBUCION VOLUMEN X CRITERIO (Consumiciones)Resto pescados Ing.DE 50 A 59 AÑOS</v>
      </c>
      <c r="B749" s="19">
        <v>0</v>
      </c>
      <c r="C749" s="19">
        <v>0</v>
      </c>
      <c r="D749" s="20" t="s">
        <v>43</v>
      </c>
      <c r="E749" s="20">
        <v>25.685721851790127</v>
      </c>
      <c r="F749" s="20">
        <v>28.618460879708241</v>
      </c>
      <c r="G749" s="20">
        <v>31.451980604880962</v>
      </c>
      <c r="H749" s="20">
        <v>22.118654663148298</v>
      </c>
      <c r="I749" s="20">
        <v>24.873866499568493</v>
      </c>
      <c r="J749" s="20">
        <v>26.712294585905518</v>
      </c>
      <c r="K749" s="20">
        <v>29.550607877658713</v>
      </c>
      <c r="L749" s="20">
        <v>25.987165803290836</v>
      </c>
      <c r="M749" s="55">
        <v>28.454400929360631</v>
      </c>
    </row>
    <row r="750" spans="1:13" x14ac:dyDescent="0.35">
      <c r="A750" s="19" t="str">
        <f>B3&amp;C728&amp;D750</f>
        <v>DISTRIBUCION VOLUMEN X CRITERIO (Consumiciones)Resto pescados Ing.DE 60 A 75 AÑOS</v>
      </c>
      <c r="B750" s="19">
        <v>0</v>
      </c>
      <c r="C750" s="19">
        <v>0</v>
      </c>
      <c r="D750" s="21" t="s">
        <v>44</v>
      </c>
      <c r="E750" s="21">
        <v>42.232130673988657</v>
      </c>
      <c r="F750" s="20">
        <v>42.301159434199064</v>
      </c>
      <c r="G750" s="20">
        <v>41.405549052626469</v>
      </c>
      <c r="H750" s="20">
        <v>50.396727156207746</v>
      </c>
      <c r="I750" s="20">
        <v>46.629389461402532</v>
      </c>
      <c r="J750" s="20">
        <v>44.274891595598667</v>
      </c>
      <c r="K750" s="20">
        <v>40.697957934769896</v>
      </c>
      <c r="L750" s="20">
        <v>45.848280787711673</v>
      </c>
      <c r="M750" s="55">
        <v>46.411458740023768</v>
      </c>
    </row>
    <row r="751" spans="1:13" x14ac:dyDescent="0.35">
      <c r="A751" s="19" t="str">
        <f>B3&amp;C728&amp;D751</f>
        <v>DISTRIBUCION VOLUMEN X CRITERIO (Consumiciones)Resto pescados Ing.ALTA Y MEDIA ALTA</v>
      </c>
      <c r="B751" s="19">
        <v>0</v>
      </c>
      <c r="C751" s="19">
        <v>0</v>
      </c>
      <c r="D751" s="20" t="s">
        <v>17</v>
      </c>
      <c r="E751" s="20">
        <v>38.57302384230757</v>
      </c>
      <c r="F751" s="20">
        <v>36.758244496286565</v>
      </c>
      <c r="G751" s="20">
        <v>33.807243603129329</v>
      </c>
      <c r="H751" s="20">
        <v>39.655692328837674</v>
      </c>
      <c r="I751" s="20">
        <v>35.955627899701511</v>
      </c>
      <c r="J751" s="20">
        <v>33.404866637173882</v>
      </c>
      <c r="K751" s="20">
        <v>36.802847068586289</v>
      </c>
      <c r="L751" s="20">
        <v>35.422904455931977</v>
      </c>
      <c r="M751" s="55">
        <v>31.109075494193501</v>
      </c>
    </row>
    <row r="752" spans="1:13" x14ac:dyDescent="0.35">
      <c r="A752" s="19" t="str">
        <f>B3&amp;C728&amp;D752</f>
        <v>DISTRIBUCION VOLUMEN X CRITERIO (Consumiciones)Resto pescados Ing.MEDIA</v>
      </c>
      <c r="B752" s="19">
        <v>0</v>
      </c>
      <c r="C752" s="19">
        <v>0</v>
      </c>
      <c r="D752" s="20" t="s">
        <v>18</v>
      </c>
      <c r="E752" s="20">
        <v>31.769671238595127</v>
      </c>
      <c r="F752" s="20">
        <v>30.684845039644458</v>
      </c>
      <c r="G752" s="20">
        <v>32.110042970418803</v>
      </c>
      <c r="H752" s="20">
        <v>28.146754686580167</v>
      </c>
      <c r="I752" s="20">
        <v>31.787200860322436</v>
      </c>
      <c r="J752" s="20">
        <v>30.39129484176874</v>
      </c>
      <c r="K752" s="20">
        <v>32.902705932674486</v>
      </c>
      <c r="L752" s="20">
        <v>32.59522335797724</v>
      </c>
      <c r="M752" s="55">
        <v>33.304054193773794</v>
      </c>
    </row>
    <row r="753" spans="1:13" x14ac:dyDescent="0.35">
      <c r="A753" s="19" t="str">
        <f>B3&amp;C728&amp;D753</f>
        <v>DISTRIBUCION VOLUMEN X CRITERIO (Consumiciones)Resto pescados Ing.MEDIA BAJA</v>
      </c>
      <c r="B753" s="19">
        <v>0</v>
      </c>
      <c r="C753" s="19">
        <v>0</v>
      </c>
      <c r="D753" s="20" t="s">
        <v>19</v>
      </c>
      <c r="E753" s="20">
        <v>16.940863720720266</v>
      </c>
      <c r="F753" s="20">
        <v>17.12699514226232</v>
      </c>
      <c r="G753" s="20">
        <v>19.000137934469631</v>
      </c>
      <c r="H753" s="20">
        <v>16.572654929758222</v>
      </c>
      <c r="I753" s="20">
        <v>17.146768931614041</v>
      </c>
      <c r="J753" s="20">
        <v>18.138452888544464</v>
      </c>
      <c r="K753" s="20">
        <v>17.982781739159691</v>
      </c>
      <c r="L753" s="20">
        <v>16.421120359166274</v>
      </c>
      <c r="M753" s="55">
        <v>20.486966822084785</v>
      </c>
    </row>
    <row r="754" spans="1:13" x14ac:dyDescent="0.35">
      <c r="A754" s="19" t="str">
        <f>B3&amp;C728&amp;D754</f>
        <v>DISTRIBUCION VOLUMEN X CRITERIO (Consumiciones)Resto pescados Ing.BAJA</v>
      </c>
      <c r="B754" s="19">
        <v>0</v>
      </c>
      <c r="C754" s="19">
        <v>0</v>
      </c>
      <c r="D754" s="21" t="s">
        <v>20</v>
      </c>
      <c r="E754" s="21">
        <v>12.716438501710496</v>
      </c>
      <c r="F754" s="20">
        <v>15.429906093581586</v>
      </c>
      <c r="G754" s="20">
        <v>15.082565913199627</v>
      </c>
      <c r="H754" s="20">
        <v>15.624894742899443</v>
      </c>
      <c r="I754" s="20">
        <v>15.110415862723595</v>
      </c>
      <c r="J754" s="20">
        <v>18.065385632512914</v>
      </c>
      <c r="K754" s="20">
        <v>12.31167807555337</v>
      </c>
      <c r="L754" s="20">
        <v>15.560748205128389</v>
      </c>
      <c r="M754" s="55">
        <v>15.099920464853151</v>
      </c>
    </row>
    <row r="755" spans="1:13" x14ac:dyDescent="0.35">
      <c r="A755" s="19" t="str">
        <f>B3&amp;C728&amp;D755</f>
        <v>DISTRIBUCION VOLUMEN X CRITERIO (Consumiciones)Resto pescados Ing.HOMBRE</v>
      </c>
      <c r="B755" s="19">
        <v>0</v>
      </c>
      <c r="C755" s="19">
        <v>0</v>
      </c>
      <c r="D755" s="20" t="s">
        <v>21</v>
      </c>
      <c r="E755" s="20">
        <v>53.282787015658464</v>
      </c>
      <c r="F755" s="20">
        <v>57.062499077177499</v>
      </c>
      <c r="G755" s="20">
        <v>56.047085463814227</v>
      </c>
      <c r="H755" s="20">
        <v>59.058370185393258</v>
      </c>
      <c r="I755" s="20">
        <v>56.200137739422537</v>
      </c>
      <c r="J755" s="20">
        <v>56.366187930414199</v>
      </c>
      <c r="K755" s="20">
        <v>51.484746588147466</v>
      </c>
      <c r="L755" s="20">
        <v>56.259314806880397</v>
      </c>
      <c r="M755" s="55">
        <v>52.68644850106957</v>
      </c>
    </row>
    <row r="756" spans="1:13" x14ac:dyDescent="0.35">
      <c r="A756" s="19" t="str">
        <f>B3&amp;C728&amp;D756</f>
        <v>DISTRIBUCION VOLUMEN X CRITERIO (Consumiciones)Resto pescados Ing.MUJER</v>
      </c>
      <c r="B756" s="19">
        <v>0</v>
      </c>
      <c r="C756" s="19">
        <v>0</v>
      </c>
      <c r="D756" s="20" t="s">
        <v>22</v>
      </c>
      <c r="E756" s="20">
        <v>46.717212984341536</v>
      </c>
      <c r="F756" s="20">
        <v>42.937491694597426</v>
      </c>
      <c r="G756" s="20">
        <v>43.952898571548076</v>
      </c>
      <c r="H756" s="20">
        <v>40.941646374229251</v>
      </c>
      <c r="I756" s="20">
        <v>43.799862260577449</v>
      </c>
      <c r="J756" s="20">
        <v>43.633812069585801</v>
      </c>
      <c r="K756" s="20">
        <v>48.515253411852541</v>
      </c>
      <c r="L756" s="20">
        <v>43.740685193119603</v>
      </c>
      <c r="M756" s="55">
        <v>47.31355149893043</v>
      </c>
    </row>
    <row r="757" spans="1:13" x14ac:dyDescent="0.35">
      <c r="A757" s="19" t="str">
        <f>B3&amp;C757&amp;D757</f>
        <v>DISTRIBUCION VOLUMEN X CRITERIO (Consumiciones)Mariscos Ing.T.ESPAÑA</v>
      </c>
      <c r="B757" s="19">
        <v>0</v>
      </c>
      <c r="C757" s="19" t="s">
        <v>145</v>
      </c>
      <c r="D757" s="20" t="s">
        <v>36</v>
      </c>
      <c r="E757" s="20">
        <v>100</v>
      </c>
      <c r="F757" s="20">
        <v>100</v>
      </c>
      <c r="G757" s="20">
        <v>100</v>
      </c>
      <c r="H757" s="20">
        <v>100</v>
      </c>
      <c r="I757" s="20">
        <v>100</v>
      </c>
      <c r="J757" s="20">
        <v>100</v>
      </c>
      <c r="K757" s="20">
        <v>100</v>
      </c>
      <c r="L757" s="20">
        <v>100</v>
      </c>
      <c r="M757" s="55">
        <v>100</v>
      </c>
    </row>
    <row r="758" spans="1:13" x14ac:dyDescent="0.35">
      <c r="A758" s="19" t="str">
        <f>B3&amp;C757&amp;D758</f>
        <v>DISTRIBUCION VOLUMEN X CRITERIO (Consumiciones)Mariscos Ing.BCN AM</v>
      </c>
      <c r="B758" s="19">
        <v>0</v>
      </c>
      <c r="C758" s="19">
        <v>0</v>
      </c>
      <c r="D758" s="20" t="s">
        <v>1</v>
      </c>
      <c r="E758" s="21">
        <v>10.502337652320993</v>
      </c>
      <c r="F758" s="20">
        <v>8.7895593620438994</v>
      </c>
      <c r="G758" s="20">
        <v>5.3522345624399534</v>
      </c>
      <c r="H758" s="21">
        <v>8.6566146157795405</v>
      </c>
      <c r="I758" s="20">
        <v>13.129424456095295</v>
      </c>
      <c r="J758" s="21">
        <v>8.8438921946097295</v>
      </c>
      <c r="K758" s="21">
        <v>5.9831368603534258</v>
      </c>
      <c r="L758" s="21">
        <v>10.45285735025767</v>
      </c>
      <c r="M758" s="55">
        <v>8.0156572018632755</v>
      </c>
    </row>
    <row r="759" spans="1:13" x14ac:dyDescent="0.35">
      <c r="A759" s="19" t="str">
        <f>B3&amp;C757&amp;D759</f>
        <v>DISTRIBUCION VOLUMEN X CRITERIO (Consumiciones)Mariscos Ing.REST.CAT ARAGON</v>
      </c>
      <c r="B759" s="19">
        <v>0</v>
      </c>
      <c r="C759" s="19">
        <v>0</v>
      </c>
      <c r="D759" s="21" t="s">
        <v>2</v>
      </c>
      <c r="E759" s="21">
        <v>11.52175923777892</v>
      </c>
      <c r="F759" s="20">
        <v>14.723360061269247</v>
      </c>
      <c r="G759" s="20">
        <v>14.26842718652097</v>
      </c>
      <c r="H759" s="20">
        <v>12.234835740836283</v>
      </c>
      <c r="I759" s="20">
        <v>13.204429649466293</v>
      </c>
      <c r="J759" s="20">
        <v>15.513596301283991</v>
      </c>
      <c r="K759" s="20">
        <v>13.683005003152401</v>
      </c>
      <c r="L759" s="20">
        <v>16.008406861353428</v>
      </c>
      <c r="M759" s="55">
        <v>15.322162885642035</v>
      </c>
    </row>
    <row r="760" spans="1:13" x14ac:dyDescent="0.35">
      <c r="A760" s="19" t="str">
        <f>B3&amp;C757&amp;D760</f>
        <v>DISTRIBUCION VOLUMEN X CRITERIO (Consumiciones)Mariscos Ing.LEVANTE</v>
      </c>
      <c r="B760" s="19">
        <v>0</v>
      </c>
      <c r="C760" s="19">
        <v>0</v>
      </c>
      <c r="D760" s="20" t="s">
        <v>3</v>
      </c>
      <c r="E760" s="21">
        <v>21.989884735271946</v>
      </c>
      <c r="F760" s="20">
        <v>18.643149730040662</v>
      </c>
      <c r="G760" s="20">
        <v>17.334193154103538</v>
      </c>
      <c r="H760" s="20">
        <v>22.972712163393641</v>
      </c>
      <c r="I760" s="20">
        <v>17.220814600422571</v>
      </c>
      <c r="J760" s="20">
        <v>18.357369845893427</v>
      </c>
      <c r="K760" s="20">
        <v>18.507562666347248</v>
      </c>
      <c r="L760" s="20">
        <v>19.934369633298868</v>
      </c>
      <c r="M760" s="55">
        <v>20.501894115656029</v>
      </c>
    </row>
    <row r="761" spans="1:13" x14ac:dyDescent="0.35">
      <c r="A761" s="19" t="str">
        <f>B3&amp;C757&amp;D761</f>
        <v>DISTRIBUCION VOLUMEN X CRITERIO (Consumiciones)Mariscos Ing.ANDALUCIA</v>
      </c>
      <c r="B761" s="19">
        <v>0</v>
      </c>
      <c r="C761" s="19">
        <v>0</v>
      </c>
      <c r="D761" s="20" t="s">
        <v>4</v>
      </c>
      <c r="E761" s="20">
        <v>21.916206055661373</v>
      </c>
      <c r="F761" s="20">
        <v>22.072669373167184</v>
      </c>
      <c r="G761" s="20">
        <v>23.109054531990552</v>
      </c>
      <c r="H761" s="20">
        <v>21.445910969214037</v>
      </c>
      <c r="I761" s="20">
        <v>22.538086514564579</v>
      </c>
      <c r="J761" s="20">
        <v>21.671946591679863</v>
      </c>
      <c r="K761" s="20">
        <v>22.906193252335495</v>
      </c>
      <c r="L761" s="20">
        <v>18.442394843682905</v>
      </c>
      <c r="M761" s="55">
        <v>19.902761379799326</v>
      </c>
    </row>
    <row r="762" spans="1:13" x14ac:dyDescent="0.35">
      <c r="A762" s="19" t="str">
        <f>B3&amp;C757&amp;D762</f>
        <v>DISTRIBUCION VOLUMEN X CRITERIO (Consumiciones)Mariscos Ing.MDD AM</v>
      </c>
      <c r="B762" s="19">
        <v>0</v>
      </c>
      <c r="C762" s="19">
        <v>0</v>
      </c>
      <c r="D762" s="20" t="s">
        <v>5</v>
      </c>
      <c r="E762" s="20">
        <v>12.935480012605668</v>
      </c>
      <c r="F762" s="20">
        <v>13.904099370233025</v>
      </c>
      <c r="G762" s="20">
        <v>13.295322703905669</v>
      </c>
      <c r="H762" s="20">
        <v>13.866036647481488</v>
      </c>
      <c r="I762" s="20">
        <v>11.737205471283616</v>
      </c>
      <c r="J762" s="20">
        <v>12.081289092703223</v>
      </c>
      <c r="K762" s="20">
        <v>13.312039040928461</v>
      </c>
      <c r="L762" s="20">
        <v>10.258092955556108</v>
      </c>
      <c r="M762" s="55">
        <v>12.008803507084931</v>
      </c>
    </row>
    <row r="763" spans="1:13" x14ac:dyDescent="0.35">
      <c r="A763" s="19" t="str">
        <f>B3&amp;C757&amp;D763</f>
        <v>DISTRIBUCION VOLUMEN X CRITERIO (Consumiciones)Mariscos Ing.RTO CENTRO</v>
      </c>
      <c r="B763" s="19">
        <v>0</v>
      </c>
      <c r="C763" s="19">
        <v>0</v>
      </c>
      <c r="D763" s="20" t="s">
        <v>6</v>
      </c>
      <c r="E763" s="20">
        <v>7.2708323416111762</v>
      </c>
      <c r="F763" s="20">
        <v>7.8059865161237916</v>
      </c>
      <c r="G763" s="20">
        <v>8.1943749288590872</v>
      </c>
      <c r="H763" s="20">
        <v>6.7817086600367009</v>
      </c>
      <c r="I763" s="20">
        <v>7.0145839544748556</v>
      </c>
      <c r="J763" s="20">
        <v>8.0228915400572287</v>
      </c>
      <c r="K763" s="20">
        <v>8.5722120794997032</v>
      </c>
      <c r="L763" s="20">
        <v>8.6863403633045237</v>
      </c>
      <c r="M763" s="55">
        <v>8.3440283311250365</v>
      </c>
    </row>
    <row r="764" spans="1:13" x14ac:dyDescent="0.35">
      <c r="A764" s="19" t="str">
        <f>B3&amp;C757&amp;D764</f>
        <v>DISTRIBUCION VOLUMEN X CRITERIO (Consumiciones)Mariscos Ing.NORTE-CENTRO</v>
      </c>
      <c r="B764" s="19">
        <v>0</v>
      </c>
      <c r="C764" s="19">
        <v>0</v>
      </c>
      <c r="D764" s="20" t="s">
        <v>7</v>
      </c>
      <c r="E764" s="21">
        <v>7.4911754302768596</v>
      </c>
      <c r="F764" s="20">
        <v>8.4466355789330585</v>
      </c>
      <c r="G764" s="20">
        <v>12.940973720855483</v>
      </c>
      <c r="H764" s="20">
        <v>8.4460473840694483</v>
      </c>
      <c r="I764" s="20">
        <v>6.8842357241496597</v>
      </c>
      <c r="J764" s="20">
        <v>8.6285454103213635</v>
      </c>
      <c r="K764" s="20">
        <v>8.494150728632281</v>
      </c>
      <c r="L764" s="20">
        <v>9.008945082720512</v>
      </c>
      <c r="M764" s="55">
        <v>5.6149124989870085</v>
      </c>
    </row>
    <row r="765" spans="1:13" x14ac:dyDescent="0.35">
      <c r="A765" s="19" t="str">
        <f>B3&amp;C757&amp;D765</f>
        <v>DISTRIBUCION VOLUMEN X CRITERIO (Consumiciones)Mariscos Ing.NOROESTE</v>
      </c>
      <c r="B765" s="19">
        <v>0</v>
      </c>
      <c r="C765" s="19">
        <v>0</v>
      </c>
      <c r="D765" s="20" t="s">
        <v>8</v>
      </c>
      <c r="E765" s="21">
        <v>6.3723245344730657</v>
      </c>
      <c r="F765" s="20">
        <v>5.6145002229630379</v>
      </c>
      <c r="G765" s="20">
        <v>5.5054119427767567</v>
      </c>
      <c r="H765" s="20">
        <v>5.596135621234513</v>
      </c>
      <c r="I765" s="20">
        <v>8.2712236658418252</v>
      </c>
      <c r="J765" s="20">
        <v>6.8804739672011852</v>
      </c>
      <c r="K765" s="20">
        <v>8.5416938588916391</v>
      </c>
      <c r="L765" s="20">
        <v>7.2086082098648525</v>
      </c>
      <c r="M765" s="55">
        <v>10.289772920889853</v>
      </c>
    </row>
    <row r="766" spans="1:13" x14ac:dyDescent="0.35">
      <c r="A766" s="19" t="str">
        <f>B3&amp;C757&amp;D766</f>
        <v>DISTRIBUCION VOLUMEN X CRITERIO (Consumiciones)Mariscos Ing.&lt;2MIL</v>
      </c>
      <c r="B766" s="19">
        <v>0</v>
      </c>
      <c r="C766" s="19">
        <v>0</v>
      </c>
      <c r="D766" s="21" t="s">
        <v>9</v>
      </c>
      <c r="E766" s="21">
        <v>1.3666843720455468</v>
      </c>
      <c r="F766" s="21">
        <v>3.476833394392604</v>
      </c>
      <c r="G766" s="21">
        <v>3.7094147903031169</v>
      </c>
      <c r="H766" s="21">
        <v>2.1039441553262432</v>
      </c>
      <c r="I766" s="21">
        <v>2.3221566428327711</v>
      </c>
      <c r="J766" s="21">
        <v>2.2593609906484029</v>
      </c>
      <c r="K766" s="21">
        <v>1.8778730857351731</v>
      </c>
      <c r="L766" s="20">
        <v>3.8058591668822839</v>
      </c>
      <c r="M766" s="55">
        <v>3.5799372933031441</v>
      </c>
    </row>
    <row r="767" spans="1:13" x14ac:dyDescent="0.35">
      <c r="A767" s="19" t="str">
        <f>B3&amp;C757&amp;D767</f>
        <v>DISTRIBUCION VOLUMEN X CRITERIO (Consumiciones)Mariscos Ing.2-5MIL</v>
      </c>
      <c r="B767" s="19">
        <v>0</v>
      </c>
      <c r="C767" s="19">
        <v>0</v>
      </c>
      <c r="D767" s="21" t="s">
        <v>10</v>
      </c>
      <c r="E767" s="21">
        <v>10.263513884009784</v>
      </c>
      <c r="F767" s="20">
        <v>5.9583423817094054</v>
      </c>
      <c r="G767" s="20">
        <v>6.4791924003551129</v>
      </c>
      <c r="H767" s="21">
        <v>6.6037278197464202</v>
      </c>
      <c r="I767" s="20">
        <v>5.6773918298856172</v>
      </c>
      <c r="J767" s="21">
        <v>6.0523819976309543</v>
      </c>
      <c r="K767" s="21">
        <v>6.7875992387370481</v>
      </c>
      <c r="L767" s="20">
        <v>9.5601765828485199</v>
      </c>
      <c r="M767" s="55">
        <v>3.7876929588265731</v>
      </c>
    </row>
    <row r="768" spans="1:13" x14ac:dyDescent="0.35">
      <c r="A768" s="19" t="str">
        <f>B3&amp;C757&amp;D768</f>
        <v>DISTRIBUCION VOLUMEN X CRITERIO (Consumiciones)Mariscos Ing.5-10MIL</v>
      </c>
      <c r="B768" s="19">
        <v>0</v>
      </c>
      <c r="C768" s="19">
        <v>0</v>
      </c>
      <c r="D768" s="21" t="s">
        <v>11</v>
      </c>
      <c r="E768" s="21">
        <v>7.3428027484211285</v>
      </c>
      <c r="F768" s="20">
        <v>11.206868256196962</v>
      </c>
      <c r="G768" s="20">
        <v>10.185839327583718</v>
      </c>
      <c r="H768" s="20">
        <v>9.196118249514484</v>
      </c>
      <c r="I768" s="20">
        <v>7.6275860565792204</v>
      </c>
      <c r="J768" s="20">
        <v>7.2037447917593616</v>
      </c>
      <c r="K768" s="20">
        <v>11.020549022007554</v>
      </c>
      <c r="L768" s="20">
        <v>8.60367765334124</v>
      </c>
      <c r="M768" s="55">
        <v>12.477395607438554</v>
      </c>
    </row>
    <row r="769" spans="1:13" x14ac:dyDescent="0.35">
      <c r="A769" s="19" t="str">
        <f>B3&amp;C757&amp;D769</f>
        <v>DISTRIBUCION VOLUMEN X CRITERIO (Consumiciones)Mariscos Ing.10-30MIL</v>
      </c>
      <c r="B769" s="19">
        <v>0</v>
      </c>
      <c r="C769" s="19">
        <v>0</v>
      </c>
      <c r="D769" s="20" t="s">
        <v>12</v>
      </c>
      <c r="E769" s="20">
        <v>14.739556186508443</v>
      </c>
      <c r="F769" s="20">
        <v>17.267534095109898</v>
      </c>
      <c r="G769" s="20">
        <v>20.328864000088384</v>
      </c>
      <c r="H769" s="20">
        <v>15.734139880910011</v>
      </c>
      <c r="I769" s="20">
        <v>17.79984855807265</v>
      </c>
      <c r="J769" s="20">
        <v>18.319510608298778</v>
      </c>
      <c r="K769" s="20">
        <v>18.362881042410759</v>
      </c>
      <c r="L769" s="20">
        <v>19.795887281553696</v>
      </c>
      <c r="M769" s="55">
        <v>19.932198992534932</v>
      </c>
    </row>
    <row r="770" spans="1:13" x14ac:dyDescent="0.35">
      <c r="A770" s="19" t="str">
        <f>B3&amp;C757&amp;D770</f>
        <v>DISTRIBUCION VOLUMEN X CRITERIO (Consumiciones)Mariscos Ing.30-100MIL</v>
      </c>
      <c r="B770" s="19">
        <v>0</v>
      </c>
      <c r="C770" s="19">
        <v>0</v>
      </c>
      <c r="D770" s="20" t="s">
        <v>13</v>
      </c>
      <c r="E770" s="20">
        <v>22.035634510364424</v>
      </c>
      <c r="F770" s="20">
        <v>20.592460036569253</v>
      </c>
      <c r="G770" s="20">
        <v>17.353978141731744</v>
      </c>
      <c r="H770" s="20">
        <v>22.534562784982256</v>
      </c>
      <c r="I770" s="20">
        <v>25.635663228457734</v>
      </c>
      <c r="J770" s="20">
        <v>23.900025509750062</v>
      </c>
      <c r="K770" s="20">
        <v>18.127923944011304</v>
      </c>
      <c r="L770" s="20">
        <v>22.243604498755428</v>
      </c>
      <c r="M770" s="55">
        <v>20.959809354230984</v>
      </c>
    </row>
    <row r="771" spans="1:13" x14ac:dyDescent="0.35">
      <c r="A771" s="19" t="str">
        <f>B3&amp;C757&amp;D771</f>
        <v>DISTRIBUCION VOLUMEN X CRITERIO (Consumiciones)Mariscos Ing.100-200MIL</v>
      </c>
      <c r="B771" s="19">
        <v>0</v>
      </c>
      <c r="C771" s="19">
        <v>0</v>
      </c>
      <c r="D771" s="20" t="s">
        <v>14</v>
      </c>
      <c r="E771" s="20">
        <v>7.7105468822966898</v>
      </c>
      <c r="F771" s="20">
        <v>10.918856373676105</v>
      </c>
      <c r="G771" s="20">
        <v>10.547344922984646</v>
      </c>
      <c r="H771" s="20">
        <v>10.712454964626746</v>
      </c>
      <c r="I771" s="20">
        <v>11.280620707396327</v>
      </c>
      <c r="J771" s="20">
        <v>11.481711091204277</v>
      </c>
      <c r="K771" s="20">
        <v>10.071242273203824</v>
      </c>
      <c r="L771" s="20">
        <v>7.7304262352826374</v>
      </c>
      <c r="M771" s="55">
        <v>8.1188406162311786</v>
      </c>
    </row>
    <row r="772" spans="1:13" x14ac:dyDescent="0.35">
      <c r="A772" s="19" t="str">
        <f>B3&amp;C757&amp;D772</f>
        <v>DISTRIBUCION VOLUMEN X CRITERIO (Consumiciones)Mariscos Ing.200-500MIL</v>
      </c>
      <c r="B772" s="19">
        <v>0</v>
      </c>
      <c r="C772" s="19">
        <v>0</v>
      </c>
      <c r="D772" s="20" t="s">
        <v>15</v>
      </c>
      <c r="E772" s="20">
        <v>15.413712338911683</v>
      </c>
      <c r="F772" s="20">
        <v>11.243362912543784</v>
      </c>
      <c r="G772" s="20">
        <v>11.614359045628019</v>
      </c>
      <c r="H772" s="20">
        <v>12.513543724565254</v>
      </c>
      <c r="I772" s="20">
        <v>12.708488282355775</v>
      </c>
      <c r="J772" s="20">
        <v>12.111337205278343</v>
      </c>
      <c r="K772" s="20">
        <v>11.977249343562059</v>
      </c>
      <c r="L772" s="20">
        <v>9.2238528285861854</v>
      </c>
      <c r="M772" s="55">
        <v>12.23066230906</v>
      </c>
    </row>
    <row r="773" spans="1:13" x14ac:dyDescent="0.35">
      <c r="A773" s="19" t="str">
        <f>B3&amp;C757&amp;D773</f>
        <v>DISTRIBUCION VOLUMEN X CRITERIO (Consumiciones)Mariscos Ing.&gt;500MIL</v>
      </c>
      <c r="B773" s="19">
        <v>0</v>
      </c>
      <c r="C773" s="19">
        <v>0</v>
      </c>
      <c r="D773" s="20" t="s">
        <v>16</v>
      </c>
      <c r="E773" s="20">
        <v>21.127553446041176</v>
      </c>
      <c r="F773" s="20">
        <v>19.335702764575895</v>
      </c>
      <c r="G773" s="20">
        <v>19.781004463906061</v>
      </c>
      <c r="H773" s="20">
        <v>20.601508420328589</v>
      </c>
      <c r="I773" s="20">
        <v>16.948256803316006</v>
      </c>
      <c r="J773" s="20">
        <v>18.671930771679826</v>
      </c>
      <c r="K773" s="20">
        <v>21.774682050332277</v>
      </c>
      <c r="L773" s="20">
        <v>19.036529352784555</v>
      </c>
      <c r="M773" s="55">
        <v>18.913465731955647</v>
      </c>
    </row>
    <row r="774" spans="1:13" x14ac:dyDescent="0.35">
      <c r="A774" s="19" t="str">
        <f>B3&amp;C757&amp;D774</f>
        <v>DISTRIBUCION VOLUMEN X CRITERIO (Consumiciones)Mariscos Ing.DE 15 A 19 AÑOS</v>
      </c>
      <c r="B774" s="19">
        <v>0</v>
      </c>
      <c r="C774" s="19">
        <v>0</v>
      </c>
      <c r="D774" s="21" t="s">
        <v>39</v>
      </c>
      <c r="E774" s="21" t="s">
        <v>278</v>
      </c>
      <c r="F774" s="20">
        <v>0.43074593983479187</v>
      </c>
      <c r="G774" s="20">
        <v>0.7057258568273399</v>
      </c>
      <c r="H774" s="20">
        <v>1.0151735847499364</v>
      </c>
      <c r="I774" s="20">
        <v>3.4948682498285919</v>
      </c>
      <c r="J774" s="21">
        <v>0.16695439291738598</v>
      </c>
      <c r="K774" s="21">
        <v>1.0598840333656332</v>
      </c>
      <c r="L774" s="21">
        <v>1.4230957146631154</v>
      </c>
      <c r="M774" s="55">
        <v>3.5109493315113323</v>
      </c>
    </row>
    <row r="775" spans="1:13" x14ac:dyDescent="0.35">
      <c r="A775" s="19" t="str">
        <f>B3&amp;C757&amp;D775</f>
        <v>DISTRIBUCION VOLUMEN X CRITERIO (Consumiciones)Mariscos Ing.DE 20 A 24 AÑOS</v>
      </c>
      <c r="B775" s="19">
        <v>0</v>
      </c>
      <c r="C775" s="19">
        <v>0</v>
      </c>
      <c r="D775" s="20" t="s">
        <v>40</v>
      </c>
      <c r="E775" s="21">
        <v>1.3341566886864136</v>
      </c>
      <c r="F775" s="20">
        <v>0.82785081866391264</v>
      </c>
      <c r="G775" s="20">
        <v>1.5631753843935261</v>
      </c>
      <c r="H775" s="20">
        <v>1.5207308232158983</v>
      </c>
      <c r="I775" s="20">
        <v>0.50889290784645702</v>
      </c>
      <c r="J775" s="20">
        <v>0.73958243109895605</v>
      </c>
      <c r="K775" s="20">
        <v>1.3658619070047064</v>
      </c>
      <c r="L775" s="20">
        <v>0.90266948278048631</v>
      </c>
      <c r="M775" s="55">
        <v>0.59120591409657897</v>
      </c>
    </row>
    <row r="776" spans="1:13" x14ac:dyDescent="0.35">
      <c r="A776" s="19" t="str">
        <f>B3&amp;C757&amp;D776</f>
        <v>DISTRIBUCION VOLUMEN X CRITERIO (Consumiciones)Mariscos Ing.DE 25 A 34 AÑOS</v>
      </c>
      <c r="B776" s="19">
        <v>0</v>
      </c>
      <c r="C776" s="19">
        <v>0</v>
      </c>
      <c r="D776" s="20" t="s">
        <v>41</v>
      </c>
      <c r="E776" s="20">
        <v>6.8035248265967532</v>
      </c>
      <c r="F776" s="20">
        <v>4.7129910367201058</v>
      </c>
      <c r="G776" s="20">
        <v>4.5418147209320958</v>
      </c>
      <c r="H776" s="20">
        <v>4.8667720623096935</v>
      </c>
      <c r="I776" s="20">
        <v>4.2643509254963838</v>
      </c>
      <c r="J776" s="20">
        <v>6.0770443889426113</v>
      </c>
      <c r="K776" s="20">
        <v>6.6372947237915492</v>
      </c>
      <c r="L776" s="20">
        <v>5.0729658853333488</v>
      </c>
      <c r="M776" s="55">
        <v>5.6383294326587405</v>
      </c>
    </row>
    <row r="777" spans="1:13" x14ac:dyDescent="0.35">
      <c r="A777" s="19" t="str">
        <f>B3&amp;C757&amp;D777</f>
        <v>DISTRIBUCION VOLUMEN X CRITERIO (Consumiciones)Mariscos Ing.DE 35 A 49 AÑOS</v>
      </c>
      <c r="B777" s="19">
        <v>0</v>
      </c>
      <c r="C777" s="19">
        <v>0</v>
      </c>
      <c r="D777" s="20" t="s">
        <v>42</v>
      </c>
      <c r="E777" s="20">
        <v>20.690588109818744</v>
      </c>
      <c r="F777" s="20">
        <v>19.944358703598407</v>
      </c>
      <c r="G777" s="20">
        <v>17.529324593437405</v>
      </c>
      <c r="H777" s="20">
        <v>19.066111468416718</v>
      </c>
      <c r="I777" s="20">
        <v>19.681476833259961</v>
      </c>
      <c r="J777" s="20">
        <v>23.242279345605699</v>
      </c>
      <c r="K777" s="20">
        <v>18.718709954193375</v>
      </c>
      <c r="L777" s="20">
        <v>13.839318651869375</v>
      </c>
      <c r="M777" s="55">
        <v>14.612796598982111</v>
      </c>
    </row>
    <row r="778" spans="1:13" x14ac:dyDescent="0.35">
      <c r="A778" s="19" t="str">
        <f>B3&amp;C757&amp;D778</f>
        <v>DISTRIBUCION VOLUMEN X CRITERIO (Consumiciones)Mariscos Ing.DE 50 A 59 AÑOS</v>
      </c>
      <c r="B778" s="19">
        <v>0</v>
      </c>
      <c r="C778" s="19">
        <v>0</v>
      </c>
      <c r="D778" s="20" t="s">
        <v>43</v>
      </c>
      <c r="E778" s="21">
        <v>26.568733726969203</v>
      </c>
      <c r="F778" s="20">
        <v>27.75897281177112</v>
      </c>
      <c r="G778" s="20">
        <v>27.631370646085241</v>
      </c>
      <c r="H778" s="20">
        <v>23.900477343871216</v>
      </c>
      <c r="I778" s="20">
        <v>23.014733028440297</v>
      </c>
      <c r="J778" s="20">
        <v>26.332775678331938</v>
      </c>
      <c r="K778" s="20">
        <v>26.589260099151669</v>
      </c>
      <c r="L778" s="20">
        <v>26.268415721775934</v>
      </c>
      <c r="M778" s="55">
        <v>24.944510959067689</v>
      </c>
    </row>
    <row r="779" spans="1:13" x14ac:dyDescent="0.35">
      <c r="A779" s="19" t="str">
        <f>B3&amp;C757&amp;D779</f>
        <v>DISTRIBUCION VOLUMEN X CRITERIO (Consumiciones)Mariscos Ing.DE 60 A 75 AÑOS</v>
      </c>
      <c r="B779" s="19">
        <v>0</v>
      </c>
      <c r="C779" s="19">
        <v>0</v>
      </c>
      <c r="D779" s="21" t="s">
        <v>44</v>
      </c>
      <c r="E779" s="21">
        <v>44.60298776008981</v>
      </c>
      <c r="F779" s="21">
        <v>46.325046954855367</v>
      </c>
      <c r="G779" s="21">
        <v>48.028588071469599</v>
      </c>
      <c r="H779" s="21">
        <v>49.630751836870182</v>
      </c>
      <c r="I779" s="21">
        <v>49.035674422459465</v>
      </c>
      <c r="J779" s="21">
        <v>43.441354271103386</v>
      </c>
      <c r="K779" s="21">
        <v>45.628971217633385</v>
      </c>
      <c r="L779" s="21">
        <v>52.493532333572134</v>
      </c>
      <c r="M779" s="55">
        <v>50.702207334146401</v>
      </c>
    </row>
    <row r="780" spans="1:13" x14ac:dyDescent="0.35">
      <c r="A780" s="19" t="str">
        <f>B3&amp;C757&amp;D780</f>
        <v>DISTRIBUCION VOLUMEN X CRITERIO (Consumiciones)Mariscos Ing.ALTA Y MEDIA ALTA</v>
      </c>
      <c r="B780" s="19">
        <v>0</v>
      </c>
      <c r="C780" s="19">
        <v>0</v>
      </c>
      <c r="D780" s="20" t="s">
        <v>17</v>
      </c>
      <c r="E780" s="20">
        <v>36.52742184576617</v>
      </c>
      <c r="F780" s="20">
        <v>41.861484419939693</v>
      </c>
      <c r="G780" s="20">
        <v>35.72024696200134</v>
      </c>
      <c r="H780" s="20">
        <v>36.831416287140833</v>
      </c>
      <c r="I780" s="20">
        <v>35.838417275788984</v>
      </c>
      <c r="J780" s="20">
        <v>34.405276761013184</v>
      </c>
      <c r="K780" s="20">
        <v>30.201743796022672</v>
      </c>
      <c r="L780" s="20">
        <v>30.65911887416194</v>
      </c>
      <c r="M780" s="55">
        <v>33.27332222072998</v>
      </c>
    </row>
    <row r="781" spans="1:13" x14ac:dyDescent="0.35">
      <c r="A781" s="19" t="str">
        <f>B3&amp;C757&amp;D781</f>
        <v>DISTRIBUCION VOLUMEN X CRITERIO (Consumiciones)Mariscos Ing.MEDIA</v>
      </c>
      <c r="B781" s="19">
        <v>0</v>
      </c>
      <c r="C781" s="19">
        <v>0</v>
      </c>
      <c r="D781" s="20" t="s">
        <v>18</v>
      </c>
      <c r="E781" s="20">
        <v>35.995793491209476</v>
      </c>
      <c r="F781" s="20">
        <v>32.416148491725508</v>
      </c>
      <c r="G781" s="20">
        <v>32.695600624106611</v>
      </c>
      <c r="H781" s="20">
        <v>31.884981192950619</v>
      </c>
      <c r="I781" s="20">
        <v>34.735121933892962</v>
      </c>
      <c r="J781" s="20">
        <v>32.9786785949467</v>
      </c>
      <c r="K781" s="20">
        <v>36.472544830960111</v>
      </c>
      <c r="L781" s="20">
        <v>38.639194143553127</v>
      </c>
      <c r="M781" s="55">
        <v>35.450230818946942</v>
      </c>
    </row>
    <row r="782" spans="1:13" x14ac:dyDescent="0.35">
      <c r="A782" s="19" t="str">
        <f>B3&amp;C757&amp;D782</f>
        <v>DISTRIBUCION VOLUMEN X CRITERIO (Consumiciones)Mariscos Ing.MEDIA BAJA</v>
      </c>
      <c r="B782" s="19">
        <v>0</v>
      </c>
      <c r="C782" s="19">
        <v>0</v>
      </c>
      <c r="D782" s="20" t="s">
        <v>19</v>
      </c>
      <c r="E782" s="20">
        <v>17.003415340470521</v>
      </c>
      <c r="F782" s="20">
        <v>17.759851402180558</v>
      </c>
      <c r="G782" s="20">
        <v>19.486381139687971</v>
      </c>
      <c r="H782" s="20">
        <v>22.152673271644506</v>
      </c>
      <c r="I782" s="20">
        <v>17.383611981456703</v>
      </c>
      <c r="J782" s="20">
        <v>20.394184963485461</v>
      </c>
      <c r="K782" s="20">
        <v>22.053955016220943</v>
      </c>
      <c r="L782" s="20">
        <v>19.289676995779569</v>
      </c>
      <c r="M782" s="55">
        <v>18.898288752626978</v>
      </c>
    </row>
    <row r="783" spans="1:13" x14ac:dyDescent="0.35">
      <c r="A783" s="19" t="str">
        <f>B3&amp;C757&amp;D783</f>
        <v>DISTRIBUCION VOLUMEN X CRITERIO (Consumiciones)Mariscos Ing.BAJA</v>
      </c>
      <c r="B783" s="19">
        <v>0</v>
      </c>
      <c r="C783" s="19">
        <v>0</v>
      </c>
      <c r="D783" s="20" t="s">
        <v>20</v>
      </c>
      <c r="E783" s="21">
        <v>10.473354258419796</v>
      </c>
      <c r="F783" s="20">
        <v>7.9624709277748948</v>
      </c>
      <c r="G783" s="20">
        <v>12.097765459365691</v>
      </c>
      <c r="H783" s="20">
        <v>9.1309292482640441</v>
      </c>
      <c r="I783" s="20">
        <v>12.042848808861343</v>
      </c>
      <c r="J783" s="20">
        <v>12.221849793054625</v>
      </c>
      <c r="K783" s="20">
        <v>11.271740082147915</v>
      </c>
      <c r="L783" s="20">
        <v>11.411999786479459</v>
      </c>
      <c r="M783" s="55">
        <v>12.378143889791076</v>
      </c>
    </row>
    <row r="784" spans="1:13" x14ac:dyDescent="0.35">
      <c r="A784" s="19" t="str">
        <f>B3&amp;C757&amp;D784</f>
        <v>DISTRIBUCION VOLUMEN X CRITERIO (Consumiciones)Mariscos Ing.HOMBRE</v>
      </c>
      <c r="B784" s="19">
        <v>0</v>
      </c>
      <c r="C784" s="19">
        <v>0</v>
      </c>
      <c r="D784" s="20" t="s">
        <v>21</v>
      </c>
      <c r="E784" s="20">
        <v>48.326404835948566</v>
      </c>
      <c r="F784" s="20">
        <v>56.897829881688679</v>
      </c>
      <c r="G784" s="20">
        <v>55.528406721197257</v>
      </c>
      <c r="H784" s="20">
        <v>54.895896724043205</v>
      </c>
      <c r="I784" s="20">
        <v>54.360292400241526</v>
      </c>
      <c r="J784" s="20">
        <v>52.450933281127334</v>
      </c>
      <c r="K784" s="20">
        <v>54.289460244777224</v>
      </c>
      <c r="L784" s="20">
        <v>57.618331350561633</v>
      </c>
      <c r="M784" s="55">
        <v>58.270694885157518</v>
      </c>
    </row>
    <row r="785" spans="1:13" x14ac:dyDescent="0.35">
      <c r="A785" s="19" t="str">
        <f>B3&amp;C757&amp;D785</f>
        <v>DISTRIBUCION VOLUMEN X CRITERIO (Consumiciones)Mariscos Ing.MUJER</v>
      </c>
      <c r="B785" s="19">
        <v>0</v>
      </c>
      <c r="C785" s="19">
        <v>0</v>
      </c>
      <c r="D785" s="20" t="s">
        <v>22</v>
      </c>
      <c r="E785" s="20">
        <v>51.673595164051434</v>
      </c>
      <c r="F785" s="20">
        <v>43.102136963956241</v>
      </c>
      <c r="G785" s="20">
        <v>44.471578741706772</v>
      </c>
      <c r="H785" s="20">
        <v>45.104103275956803</v>
      </c>
      <c r="I785" s="20">
        <v>45.639707599758459</v>
      </c>
      <c r="J785" s="20">
        <v>47.549066718872666</v>
      </c>
      <c r="K785" s="20">
        <v>45.710539755222776</v>
      </c>
      <c r="L785" s="20">
        <v>42.381668649438375</v>
      </c>
      <c r="M785" s="55">
        <v>41.729290796937462</v>
      </c>
    </row>
    <row r="786" spans="1:13" x14ac:dyDescent="0.35">
      <c r="A786" s="19" t="str">
        <f>B3&amp;C786&amp;D786</f>
        <v>DISTRIBUCION VOLUMEN X CRITERIO (Consumiciones)Calamares Ing.T.ESPAÑA</v>
      </c>
      <c r="B786" s="19">
        <v>0</v>
      </c>
      <c r="C786" s="19" t="s">
        <v>146</v>
      </c>
      <c r="D786" s="19" t="s">
        <v>36</v>
      </c>
      <c r="E786" s="20">
        <v>100</v>
      </c>
      <c r="F786" s="20">
        <v>100</v>
      </c>
      <c r="G786" s="20">
        <v>100</v>
      </c>
      <c r="H786" s="20">
        <v>100</v>
      </c>
      <c r="I786" s="20">
        <v>100</v>
      </c>
      <c r="J786" s="20">
        <v>100</v>
      </c>
      <c r="K786" s="20">
        <v>100</v>
      </c>
      <c r="L786" s="20">
        <v>100</v>
      </c>
      <c r="M786" s="55">
        <v>100</v>
      </c>
    </row>
    <row r="787" spans="1:13" x14ac:dyDescent="0.35">
      <c r="A787" s="19" t="str">
        <f>B3&amp;C786&amp;D787</f>
        <v>DISTRIBUCION VOLUMEN X CRITERIO (Consumiciones)Calamares Ing.BCN AM</v>
      </c>
      <c r="B787" s="19">
        <v>0</v>
      </c>
      <c r="C787" s="19">
        <v>0</v>
      </c>
      <c r="D787" s="19" t="s">
        <v>1</v>
      </c>
      <c r="E787" s="20">
        <v>12.977577781340328</v>
      </c>
      <c r="F787" s="20">
        <v>10.770644784995872</v>
      </c>
      <c r="G787" s="20">
        <v>3.8793093610330156</v>
      </c>
      <c r="H787" s="20">
        <v>9.9565690718003381</v>
      </c>
      <c r="I787" s="20">
        <v>15.283109902728798</v>
      </c>
      <c r="J787" s="20">
        <v>10.879184714503907</v>
      </c>
      <c r="K787" s="20">
        <v>5.0623991624218601</v>
      </c>
      <c r="L787" s="20">
        <v>7.8344156497723318</v>
      </c>
      <c r="M787" s="55">
        <v>6.8287898692890172</v>
      </c>
    </row>
    <row r="788" spans="1:13" x14ac:dyDescent="0.35">
      <c r="A788" s="19" t="str">
        <f>B3&amp;C786&amp;D788</f>
        <v>DISTRIBUCION VOLUMEN X CRITERIO (Consumiciones)Calamares Ing.REST.CAT ARAGON</v>
      </c>
      <c r="B788" s="19">
        <v>0</v>
      </c>
      <c r="C788" s="19">
        <v>0</v>
      </c>
      <c r="D788" s="19" t="s">
        <v>2</v>
      </c>
      <c r="E788" s="20">
        <v>12.338262610345966</v>
      </c>
      <c r="F788" s="20">
        <v>17.568013396728151</v>
      </c>
      <c r="G788" s="20">
        <v>13.429783897154904</v>
      </c>
      <c r="H788" s="20">
        <v>15.071775468870744</v>
      </c>
      <c r="I788" s="20">
        <v>15.913108237226032</v>
      </c>
      <c r="J788" s="20">
        <v>13.909138275050676</v>
      </c>
      <c r="K788" s="20">
        <v>11.369791975527015</v>
      </c>
      <c r="L788" s="20">
        <v>20.159348114031729</v>
      </c>
      <c r="M788" s="55">
        <v>20.286149375019601</v>
      </c>
    </row>
    <row r="789" spans="1:13" x14ac:dyDescent="0.35">
      <c r="A789" s="19" t="str">
        <f>B3&amp;C786&amp;D789</f>
        <v>DISTRIBUCION VOLUMEN X CRITERIO (Consumiciones)Calamares Ing.LEVANTE</v>
      </c>
      <c r="B789" s="19">
        <v>0</v>
      </c>
      <c r="C789" s="19">
        <v>0</v>
      </c>
      <c r="D789" s="19" t="s">
        <v>3</v>
      </c>
      <c r="E789" s="20">
        <v>25.801690302291391</v>
      </c>
      <c r="F789" s="20">
        <v>20.513161184390185</v>
      </c>
      <c r="G789" s="20">
        <v>21.215159723405311</v>
      </c>
      <c r="H789" s="20">
        <v>24.61773322882771</v>
      </c>
      <c r="I789" s="20">
        <v>16.1830511718419</v>
      </c>
      <c r="J789" s="20">
        <v>21.012965762507445</v>
      </c>
      <c r="K789" s="20">
        <v>27.580912379429439</v>
      </c>
      <c r="L789" s="20">
        <v>24.654092202893064</v>
      </c>
      <c r="M789" s="55">
        <v>25.314110583373118</v>
      </c>
    </row>
    <row r="790" spans="1:13" x14ac:dyDescent="0.35">
      <c r="A790" s="19" t="str">
        <f>B3&amp;C786&amp;D790</f>
        <v>DISTRIBUCION VOLUMEN X CRITERIO (Consumiciones)Calamares Ing.ANDALUCIA</v>
      </c>
      <c r="B790" s="19">
        <v>0</v>
      </c>
      <c r="C790" s="19">
        <v>0</v>
      </c>
      <c r="D790" s="19" t="s">
        <v>4</v>
      </c>
      <c r="E790" s="20">
        <v>17.51920907448045</v>
      </c>
      <c r="F790" s="20">
        <v>17.378984361417476</v>
      </c>
      <c r="G790" s="20">
        <v>18.652257093179934</v>
      </c>
      <c r="H790" s="20">
        <v>17.474061636826995</v>
      </c>
      <c r="I790" s="20">
        <v>18.92426783621972</v>
      </c>
      <c r="J790" s="20">
        <v>17.108959752725447</v>
      </c>
      <c r="K790" s="20">
        <v>17.70701942011619</v>
      </c>
      <c r="L790" s="20">
        <v>14.952594137374339</v>
      </c>
      <c r="M790" s="55">
        <v>13.939512630284106</v>
      </c>
    </row>
    <row r="791" spans="1:13" x14ac:dyDescent="0.35">
      <c r="A791" s="19" t="str">
        <f>B3&amp;C786&amp;D791</f>
        <v>DISTRIBUCION VOLUMEN X CRITERIO (Consumiciones)Calamares Ing.MDD AM</v>
      </c>
      <c r="B791" s="19">
        <v>0</v>
      </c>
      <c r="C791" s="19">
        <v>0</v>
      </c>
      <c r="D791" s="19" t="s">
        <v>5</v>
      </c>
      <c r="E791" s="20">
        <v>12.393595259719127</v>
      </c>
      <c r="F791" s="20">
        <v>14.950492291898449</v>
      </c>
      <c r="G791" s="20">
        <v>14.892103454825122</v>
      </c>
      <c r="H791" s="20">
        <v>12.590055510169496</v>
      </c>
      <c r="I791" s="20">
        <v>12.228289294907944</v>
      </c>
      <c r="J791" s="20">
        <v>13.084722881575747</v>
      </c>
      <c r="K791" s="20">
        <v>15.780041674420126</v>
      </c>
      <c r="L791" s="20">
        <v>11.977325705451573</v>
      </c>
      <c r="M791" s="55">
        <v>10.148364457484954</v>
      </c>
    </row>
    <row r="792" spans="1:13" x14ac:dyDescent="0.35">
      <c r="A792" s="19" t="str">
        <f>B3&amp;C786&amp;D792</f>
        <v>DISTRIBUCION VOLUMEN X CRITERIO (Consumiciones)Calamares Ing.RTO CENTRO</v>
      </c>
      <c r="B792" s="19">
        <v>0</v>
      </c>
      <c r="C792" s="19">
        <v>0</v>
      </c>
      <c r="D792" s="19" t="s">
        <v>6</v>
      </c>
      <c r="E792" s="20">
        <v>6.4820541908234066</v>
      </c>
      <c r="F792" s="20">
        <v>8.3714058361324781</v>
      </c>
      <c r="G792" s="20">
        <v>10.137152065941894</v>
      </c>
      <c r="H792" s="20">
        <v>8.6765194838208171</v>
      </c>
      <c r="I792" s="20">
        <v>9.6131139349986405</v>
      </c>
      <c r="J792" s="20">
        <v>9.3253159299224393</v>
      </c>
      <c r="K792" s="20">
        <v>8.1173222855904257</v>
      </c>
      <c r="L792" s="20">
        <v>7.1417264188544491</v>
      </c>
      <c r="M792" s="55">
        <v>12.444539305639285</v>
      </c>
    </row>
    <row r="793" spans="1:13" x14ac:dyDescent="0.35">
      <c r="A793" s="19" t="str">
        <f>B3&amp;C786&amp;D793</f>
        <v>DISTRIBUCION VOLUMEN X CRITERIO (Consumiciones)Calamares Ing.NORTE-CENTRO</v>
      </c>
      <c r="B793" s="19">
        <v>0</v>
      </c>
      <c r="C793" s="19">
        <v>0</v>
      </c>
      <c r="D793" s="19" t="s">
        <v>7</v>
      </c>
      <c r="E793" s="20">
        <v>9.068956439931771</v>
      </c>
      <c r="F793" s="20">
        <v>7.0406630127102243</v>
      </c>
      <c r="G793" s="20">
        <v>13.241241073153473</v>
      </c>
      <c r="H793" s="20">
        <v>8.343937399780982</v>
      </c>
      <c r="I793" s="20">
        <v>7.3988754934417189</v>
      </c>
      <c r="J793" s="20">
        <v>9.5805756841825342</v>
      </c>
      <c r="K793" s="20">
        <v>8.9072222710718592</v>
      </c>
      <c r="L793" s="20">
        <v>8.0460813166550587</v>
      </c>
      <c r="M793" s="55">
        <v>5.6951691646135991</v>
      </c>
    </row>
    <row r="794" spans="1:13" x14ac:dyDescent="0.35">
      <c r="A794" s="19" t="str">
        <f>B3&amp;C786&amp;D794</f>
        <v>DISTRIBUCION VOLUMEN X CRITERIO (Consumiciones)Calamares Ing.NOROESTE</v>
      </c>
      <c r="B794" s="19">
        <v>0</v>
      </c>
      <c r="C794" s="19">
        <v>0</v>
      </c>
      <c r="D794" s="19" t="s">
        <v>8</v>
      </c>
      <c r="E794" s="20">
        <v>3.4186595244539215</v>
      </c>
      <c r="F794" s="20">
        <v>3.4066438354226918</v>
      </c>
      <c r="G794" s="20">
        <v>4.5530157477683391</v>
      </c>
      <c r="H794" s="20">
        <v>3.2693744491119938</v>
      </c>
      <c r="I794" s="20">
        <v>4.4561731713802342</v>
      </c>
      <c r="J794" s="20">
        <v>5.0991395153481154</v>
      </c>
      <c r="K794" s="20">
        <v>5.4752949211600948</v>
      </c>
      <c r="L794" s="20">
        <v>5.2344164549674499</v>
      </c>
      <c r="M794" s="55">
        <v>5.3433541602054575</v>
      </c>
    </row>
    <row r="795" spans="1:13" x14ac:dyDescent="0.35">
      <c r="A795" s="19" t="str">
        <f>B3&amp;C786&amp;D795</f>
        <v>DISTRIBUCION VOLUMEN X CRITERIO (Consumiciones)Calamares Ing.&lt;2MIL</v>
      </c>
      <c r="B795" s="19">
        <v>0</v>
      </c>
      <c r="C795" s="19">
        <v>0</v>
      </c>
      <c r="D795" s="19" t="s">
        <v>9</v>
      </c>
      <c r="E795" s="20">
        <v>0.85375815874268823</v>
      </c>
      <c r="F795" s="20">
        <v>1.2402050242517595</v>
      </c>
      <c r="G795" s="20">
        <v>4.4413573126982326</v>
      </c>
      <c r="H795" s="20">
        <v>1.4963172820187396</v>
      </c>
      <c r="I795" s="20">
        <v>1.9230351450302274</v>
      </c>
      <c r="J795" s="20">
        <v>2.9075565813377251</v>
      </c>
      <c r="K795" s="20">
        <v>2.0757259794408922</v>
      </c>
      <c r="L795" s="20">
        <v>3.1891636840897473</v>
      </c>
      <c r="M795" s="55">
        <v>5.4273109639020243</v>
      </c>
    </row>
    <row r="796" spans="1:13" x14ac:dyDescent="0.35">
      <c r="A796" s="19" t="str">
        <f>B3&amp;C786&amp;D796</f>
        <v>DISTRIBUCION VOLUMEN X CRITERIO (Consumiciones)Calamares Ing.2-5MIL</v>
      </c>
      <c r="B796" s="19">
        <v>0</v>
      </c>
      <c r="C796" s="19">
        <v>0</v>
      </c>
      <c r="D796" s="19" t="s">
        <v>10</v>
      </c>
      <c r="E796" s="20">
        <v>9.2738964292762098</v>
      </c>
      <c r="F796" s="20">
        <v>5.3879095659923992</v>
      </c>
      <c r="G796" s="20">
        <v>6.9479538661060642</v>
      </c>
      <c r="H796" s="20">
        <v>3.6650389086960411</v>
      </c>
      <c r="I796" s="20">
        <v>2.6806800218560713</v>
      </c>
      <c r="J796" s="20">
        <v>5.9532339938105885</v>
      </c>
      <c r="K796" s="20">
        <v>6.5388105817855386</v>
      </c>
      <c r="L796" s="20">
        <v>9.1677221432683673</v>
      </c>
      <c r="M796" s="55">
        <v>3.1381525530632226</v>
      </c>
    </row>
    <row r="797" spans="1:13" x14ac:dyDescent="0.35">
      <c r="A797" s="19" t="str">
        <f>B3&amp;C786&amp;D797</f>
        <v>DISTRIBUCION VOLUMEN X CRITERIO (Consumiciones)Calamares Ing.5-10MIL</v>
      </c>
      <c r="B797" s="19">
        <v>0</v>
      </c>
      <c r="C797" s="19">
        <v>0</v>
      </c>
      <c r="D797" s="19" t="s">
        <v>11</v>
      </c>
      <c r="E797" s="20">
        <v>7.9091996592293707</v>
      </c>
      <c r="F797" s="20">
        <v>15.678369293014043</v>
      </c>
      <c r="G797" s="20">
        <v>11.76572840866759</v>
      </c>
      <c r="H797" s="20">
        <v>13.635957548121247</v>
      </c>
      <c r="I797" s="20">
        <v>9.3025195842671362</v>
      </c>
      <c r="J797" s="20">
        <v>9.1495735817148454</v>
      </c>
      <c r="K797" s="20">
        <v>16.888712121367032</v>
      </c>
      <c r="L797" s="20">
        <v>14.690144814342135</v>
      </c>
      <c r="M797" s="55">
        <v>22.283166474427553</v>
      </c>
    </row>
    <row r="798" spans="1:13" x14ac:dyDescent="0.35">
      <c r="A798" s="19" t="str">
        <f>B3&amp;C786&amp;D798</f>
        <v>DISTRIBUCION VOLUMEN X CRITERIO (Consumiciones)Calamares Ing.10-30MIL</v>
      </c>
      <c r="B798" s="19">
        <v>0</v>
      </c>
      <c r="C798" s="19">
        <v>0</v>
      </c>
      <c r="D798" s="19" t="s">
        <v>12</v>
      </c>
      <c r="E798" s="20">
        <v>13.949725595228621</v>
      </c>
      <c r="F798" s="20">
        <v>13.746497034542141</v>
      </c>
      <c r="G798" s="20">
        <v>18.06994669772909</v>
      </c>
      <c r="H798" s="20">
        <v>13.934563024350977</v>
      </c>
      <c r="I798" s="20">
        <v>16.512703841467513</v>
      </c>
      <c r="J798" s="20">
        <v>16.286763309234328</v>
      </c>
      <c r="K798" s="20">
        <v>13.988491480055377</v>
      </c>
      <c r="L798" s="20">
        <v>17.030468583299445</v>
      </c>
      <c r="M798" s="55">
        <v>12.575424523206339</v>
      </c>
    </row>
    <row r="799" spans="1:13" x14ac:dyDescent="0.35">
      <c r="A799" s="19" t="str">
        <f>B3&amp;C786&amp;D799</f>
        <v>DISTRIBUCION VOLUMEN X CRITERIO (Consumiciones)Calamares Ing.30-100MIL</v>
      </c>
      <c r="B799" s="19">
        <v>0</v>
      </c>
      <c r="C799" s="19">
        <v>0</v>
      </c>
      <c r="D799" s="19" t="s">
        <v>13</v>
      </c>
      <c r="E799" s="20">
        <v>23.747643873218813</v>
      </c>
      <c r="F799" s="20">
        <v>23.530462607944866</v>
      </c>
      <c r="G799" s="20">
        <v>19.136098084655973</v>
      </c>
      <c r="H799" s="20">
        <v>23.967056782104855</v>
      </c>
      <c r="I799" s="20">
        <v>27.073748170138412</v>
      </c>
      <c r="J799" s="20">
        <v>21.227788801246238</v>
      </c>
      <c r="K799" s="20">
        <v>20.135820166084219</v>
      </c>
      <c r="L799" s="20">
        <v>20.978291939594261</v>
      </c>
      <c r="M799" s="55">
        <v>16.310427258693451</v>
      </c>
    </row>
    <row r="800" spans="1:13" x14ac:dyDescent="0.35">
      <c r="A800" s="19" t="str">
        <f>B3&amp;C786&amp;D800</f>
        <v>DISTRIBUCION VOLUMEN X CRITERIO (Consumiciones)Calamares Ing.100-200MIL</v>
      </c>
      <c r="B800" s="19">
        <v>0</v>
      </c>
      <c r="C800" s="19">
        <v>0</v>
      </c>
      <c r="D800" s="19" t="s">
        <v>14</v>
      </c>
      <c r="E800" s="20">
        <v>5.4208483944645875</v>
      </c>
      <c r="F800" s="20">
        <v>10.472545389228175</v>
      </c>
      <c r="G800" s="20">
        <v>8.3381983848735342</v>
      </c>
      <c r="H800" s="20">
        <v>12.133503477329434</v>
      </c>
      <c r="I800" s="20">
        <v>12.248534649762302</v>
      </c>
      <c r="J800" s="20">
        <v>12.903093523207021</v>
      </c>
      <c r="K800" s="20">
        <v>10.859126963840589</v>
      </c>
      <c r="L800" s="20">
        <v>10.022855463450181</v>
      </c>
      <c r="M800" s="55">
        <v>10.040481724506826</v>
      </c>
    </row>
    <row r="801" spans="1:13" x14ac:dyDescent="0.35">
      <c r="A801" s="19" t="str">
        <f>B3&amp;C786&amp;D801</f>
        <v>DISTRIBUCION VOLUMEN X CRITERIO (Consumiciones)Calamares Ing.200-500MIL</v>
      </c>
      <c r="B801" s="19">
        <v>0</v>
      </c>
      <c r="C801" s="19">
        <v>0</v>
      </c>
      <c r="D801" s="19" t="s">
        <v>15</v>
      </c>
      <c r="E801" s="20">
        <v>16.482827996358303</v>
      </c>
      <c r="F801" s="20">
        <v>12.644432931389421</v>
      </c>
      <c r="G801" s="20">
        <v>11.269244532624919</v>
      </c>
      <c r="H801" s="20">
        <v>13.265106880332162</v>
      </c>
      <c r="I801" s="20">
        <v>11.968558521968566</v>
      </c>
      <c r="J801" s="20">
        <v>13.875921952333837</v>
      </c>
      <c r="K801" s="20">
        <v>10.466360890662926</v>
      </c>
      <c r="L801" s="20">
        <v>8.4999778571342297</v>
      </c>
      <c r="M801" s="55">
        <v>15.547459830155871</v>
      </c>
    </row>
    <row r="802" spans="1:13" x14ac:dyDescent="0.35">
      <c r="A802" s="19" t="str">
        <f>B3&amp;C786&amp;D802</f>
        <v>DISTRIBUCION VOLUMEN X CRITERIO (Consumiciones)Calamares Ing.&gt;500MIL</v>
      </c>
      <c r="B802" s="19">
        <v>0</v>
      </c>
      <c r="C802" s="19">
        <v>0</v>
      </c>
      <c r="D802" s="19" t="s">
        <v>16</v>
      </c>
      <c r="E802" s="20">
        <v>22.362102485174592</v>
      </c>
      <c r="F802" s="20">
        <v>17.29958707492511</v>
      </c>
      <c r="G802" s="20">
        <v>20.031493091246411</v>
      </c>
      <c r="H802" s="20">
        <v>17.902480964718301</v>
      </c>
      <c r="I802" s="20">
        <v>18.290215317365934</v>
      </c>
      <c r="J802" s="20">
        <v>17.696065741299112</v>
      </c>
      <c r="K802" s="20">
        <v>19.046960405211141</v>
      </c>
      <c r="L802" s="20">
        <v>16.4213827615777</v>
      </c>
      <c r="M802" s="55">
        <v>14.67756796030233</v>
      </c>
    </row>
    <row r="803" spans="1:13" x14ac:dyDescent="0.35">
      <c r="A803" s="19" t="str">
        <f>B3&amp;C786&amp;D803</f>
        <v>DISTRIBUCION VOLUMEN X CRITERIO (Consumiciones)Calamares Ing.DE 15 A 19 AÑOS</v>
      </c>
      <c r="B803" s="19">
        <v>0</v>
      </c>
      <c r="C803" s="19">
        <v>0</v>
      </c>
      <c r="D803" s="19" t="s">
        <v>39</v>
      </c>
      <c r="E803" s="20" t="s">
        <v>278</v>
      </c>
      <c r="F803" s="20">
        <v>0.55773041565150749</v>
      </c>
      <c r="G803" s="20" t="s">
        <v>278</v>
      </c>
      <c r="H803" s="20">
        <v>1.1483628322251871</v>
      </c>
      <c r="I803" s="20">
        <v>3.0048226531751201</v>
      </c>
      <c r="J803" s="20">
        <v>0.4248056469006527</v>
      </c>
      <c r="K803" s="20" t="s">
        <v>278</v>
      </c>
      <c r="L803" s="20" t="s">
        <v>278</v>
      </c>
      <c r="M803" s="55">
        <v>2.4148897616118816</v>
      </c>
    </row>
    <row r="804" spans="1:13" x14ac:dyDescent="0.35">
      <c r="A804" s="19" t="str">
        <f>B3&amp;C786&amp;D804</f>
        <v>DISTRIBUCION VOLUMEN X CRITERIO (Consumiciones)Calamares Ing.DE 20 A 24 AÑOS</v>
      </c>
      <c r="B804" s="19">
        <v>0</v>
      </c>
      <c r="C804" s="19">
        <v>0</v>
      </c>
      <c r="D804" s="19" t="s">
        <v>40</v>
      </c>
      <c r="E804" s="20">
        <v>1.375075020261487</v>
      </c>
      <c r="F804" s="20">
        <v>1.148136897815786</v>
      </c>
      <c r="G804" s="20">
        <v>3.2497768543101149</v>
      </c>
      <c r="H804" s="20">
        <v>1.7507190901747829</v>
      </c>
      <c r="I804" s="20">
        <v>1.0050695566548524</v>
      </c>
      <c r="J804" s="20">
        <v>1.3299953482556461</v>
      </c>
      <c r="K804" s="20">
        <v>0.55620873199748888</v>
      </c>
      <c r="L804" s="20">
        <v>0.27169944481796554</v>
      </c>
      <c r="M804" s="55">
        <v>0.11956622492324956</v>
      </c>
    </row>
    <row r="805" spans="1:13" x14ac:dyDescent="0.35">
      <c r="A805" s="19" t="str">
        <f>B3&amp;C786&amp;D805</f>
        <v>DISTRIBUCION VOLUMEN X CRITERIO (Consumiciones)Calamares Ing.DE 25 A 34 AÑOS</v>
      </c>
      <c r="B805" s="19">
        <v>0</v>
      </c>
      <c r="C805" s="19">
        <v>0</v>
      </c>
      <c r="D805" s="19" t="s">
        <v>41</v>
      </c>
      <c r="E805" s="20">
        <v>4.8359883995813302</v>
      </c>
      <c r="F805" s="20">
        <v>4.6700222314142916</v>
      </c>
      <c r="G805" s="20">
        <v>3.0095049874590085</v>
      </c>
      <c r="H805" s="20">
        <v>3.7012757115607968</v>
      </c>
      <c r="I805" s="20">
        <v>4.2133786622798688</v>
      </c>
      <c r="J805" s="20">
        <v>5.3758164138397069</v>
      </c>
      <c r="K805" s="20">
        <v>6.2551096151761953</v>
      </c>
      <c r="L805" s="20">
        <v>6.1554147358758708</v>
      </c>
      <c r="M805" s="55">
        <v>4.0538490220197998</v>
      </c>
    </row>
    <row r="806" spans="1:13" x14ac:dyDescent="0.35">
      <c r="A806" s="19" t="str">
        <f>B3&amp;C786&amp;D806</f>
        <v>DISTRIBUCION VOLUMEN X CRITERIO (Consumiciones)Calamares Ing.DE 35 A 49 AÑOS</v>
      </c>
      <c r="B806" s="19">
        <v>0</v>
      </c>
      <c r="C806" s="19">
        <v>0</v>
      </c>
      <c r="D806" s="19" t="s">
        <v>42</v>
      </c>
      <c r="E806" s="20">
        <v>22.831828361787039</v>
      </c>
      <c r="F806" s="20">
        <v>18.466787459454377</v>
      </c>
      <c r="G806" s="20">
        <v>17.9685631536946</v>
      </c>
      <c r="H806" s="20">
        <v>18.663606715008193</v>
      </c>
      <c r="I806" s="20">
        <v>16.347044755273359</v>
      </c>
      <c r="J806" s="20">
        <v>23.071623026059076</v>
      </c>
      <c r="K806" s="20">
        <v>18.303724319007664</v>
      </c>
      <c r="L806" s="20">
        <v>12.904970872066574</v>
      </c>
      <c r="M806" s="55">
        <v>16.794598022782949</v>
      </c>
    </row>
    <row r="807" spans="1:13" x14ac:dyDescent="0.35">
      <c r="A807" s="19" t="str">
        <f>B3&amp;C786&amp;D807</f>
        <v>DISTRIBUCION VOLUMEN X CRITERIO (Consumiciones)Calamares Ing.DE 50 A 59 AÑOS</v>
      </c>
      <c r="B807" s="19">
        <v>0</v>
      </c>
      <c r="C807" s="19">
        <v>0</v>
      </c>
      <c r="D807" s="19" t="s">
        <v>43</v>
      </c>
      <c r="E807" s="20">
        <v>22.777339863906487</v>
      </c>
      <c r="F807" s="20">
        <v>25.71626518332485</v>
      </c>
      <c r="G807" s="20">
        <v>23.630745441102984</v>
      </c>
      <c r="H807" s="20">
        <v>23.579332938520672</v>
      </c>
      <c r="I807" s="20">
        <v>22.445137024126417</v>
      </c>
      <c r="J807" s="20">
        <v>26.948468282978016</v>
      </c>
      <c r="K807" s="20">
        <v>30.899844385506793</v>
      </c>
      <c r="L807" s="20">
        <v>26.501797598102961</v>
      </c>
      <c r="M807" s="55">
        <v>25.995811394262098</v>
      </c>
    </row>
    <row r="808" spans="1:13" x14ac:dyDescent="0.35">
      <c r="A808" s="19" t="str">
        <f>B3&amp;C786&amp;D808</f>
        <v>DISTRIBUCION VOLUMEN X CRITERIO (Consumiciones)Calamares Ing.DE 60 A 75 AÑOS</v>
      </c>
      <c r="B808" s="19">
        <v>0</v>
      </c>
      <c r="C808" s="19">
        <v>0</v>
      </c>
      <c r="D808" s="19" t="s">
        <v>44</v>
      </c>
      <c r="E808" s="20">
        <v>48.179761319867879</v>
      </c>
      <c r="F808" s="20">
        <v>49.44105955307829</v>
      </c>
      <c r="G808" s="20">
        <v>52.141424236026602</v>
      </c>
      <c r="H808" s="20">
        <v>51.156715146346258</v>
      </c>
      <c r="I808" s="20">
        <v>52.984537121719036</v>
      </c>
      <c r="J808" s="20">
        <v>42.849282728191454</v>
      </c>
      <c r="K808" s="20">
        <v>43.985121536759578</v>
      </c>
      <c r="L808" s="20">
        <v>54.16611980498174</v>
      </c>
      <c r="M808" s="55">
        <v>50.621286619809105</v>
      </c>
    </row>
    <row r="809" spans="1:13" x14ac:dyDescent="0.35">
      <c r="A809" s="19" t="str">
        <f>B3&amp;C786&amp;D809</f>
        <v>DISTRIBUCION VOLUMEN X CRITERIO (Consumiciones)Calamares Ing.ALTA Y MEDIA ALTA</v>
      </c>
      <c r="B809" s="19">
        <v>0</v>
      </c>
      <c r="C809" s="19">
        <v>0</v>
      </c>
      <c r="D809" s="19" t="s">
        <v>17</v>
      </c>
      <c r="E809" s="20">
        <v>36.699078875219975</v>
      </c>
      <c r="F809" s="20">
        <v>44.549822020306159</v>
      </c>
      <c r="G809" s="20">
        <v>32.417868121101066</v>
      </c>
      <c r="H809" s="20">
        <v>36.359833368178776</v>
      </c>
      <c r="I809" s="20">
        <v>35.191770224901312</v>
      </c>
      <c r="J809" s="20">
        <v>33.249606966597256</v>
      </c>
      <c r="K809" s="20">
        <v>24.399137883438403</v>
      </c>
      <c r="L809" s="20">
        <v>26.478636160507591</v>
      </c>
      <c r="M809" s="55">
        <v>31.0102589478306</v>
      </c>
    </row>
    <row r="810" spans="1:13" x14ac:dyDescent="0.35">
      <c r="A810" s="19" t="str">
        <f>B3&amp;C786&amp;D810</f>
        <v>DISTRIBUCION VOLUMEN X CRITERIO (Consumiciones)Calamares Ing.MEDIA</v>
      </c>
      <c r="B810" s="19">
        <v>0</v>
      </c>
      <c r="C810" s="19">
        <v>0</v>
      </c>
      <c r="D810" s="19" t="s">
        <v>18</v>
      </c>
      <c r="E810" s="20">
        <v>35.685960094589397</v>
      </c>
      <c r="F810" s="20">
        <v>32.308792320903514</v>
      </c>
      <c r="G810" s="20">
        <v>32.739426154875744</v>
      </c>
      <c r="H810" s="20">
        <v>33.762174797627807</v>
      </c>
      <c r="I810" s="20">
        <v>36.269734016286868</v>
      </c>
      <c r="J810" s="20">
        <v>34.727045251736357</v>
      </c>
      <c r="K810" s="20">
        <v>41.396726983471325</v>
      </c>
      <c r="L810" s="20">
        <v>44.926505815521743</v>
      </c>
      <c r="M810" s="55">
        <v>43.311960525352909</v>
      </c>
    </row>
    <row r="811" spans="1:13" x14ac:dyDescent="0.35">
      <c r="A811" s="19" t="str">
        <f>B3&amp;C786&amp;D811</f>
        <v>DISTRIBUCION VOLUMEN X CRITERIO (Consumiciones)Calamares Ing.MEDIA BAJA</v>
      </c>
      <c r="B811" s="19">
        <v>0</v>
      </c>
      <c r="C811" s="19">
        <v>0</v>
      </c>
      <c r="D811" s="19" t="s">
        <v>19</v>
      </c>
      <c r="E811" s="20">
        <v>21.30422516334146</v>
      </c>
      <c r="F811" s="20">
        <v>17.033604315640389</v>
      </c>
      <c r="G811" s="20">
        <v>20.191289859526222</v>
      </c>
      <c r="H811" s="20">
        <v>21.838149218924851</v>
      </c>
      <c r="I811" s="20">
        <v>21.517579819950384</v>
      </c>
      <c r="J811" s="20">
        <v>20.676113053740604</v>
      </c>
      <c r="K811" s="20">
        <v>22.206842538990532</v>
      </c>
      <c r="L811" s="20">
        <v>17.98642843627082</v>
      </c>
      <c r="M811" s="55">
        <v>13.43349281629723</v>
      </c>
    </row>
    <row r="812" spans="1:13" x14ac:dyDescent="0.35">
      <c r="A812" s="19" t="str">
        <f>B3&amp;C786&amp;D812</f>
        <v>DISTRIBUCION VOLUMEN X CRITERIO (Consumiciones)Calamares Ing.BAJA</v>
      </c>
      <c r="B812" s="19">
        <v>0</v>
      </c>
      <c r="C812" s="19">
        <v>0</v>
      </c>
      <c r="D812" s="19" t="s">
        <v>20</v>
      </c>
      <c r="E812" s="20">
        <v>6.3107358668491713</v>
      </c>
      <c r="F812" s="20">
        <v>6.1077813431499424</v>
      </c>
      <c r="G812" s="20">
        <v>14.651436243098786</v>
      </c>
      <c r="H812" s="20">
        <v>8.0398702460149565</v>
      </c>
      <c r="I812" s="20">
        <v>7.0209013291880824</v>
      </c>
      <c r="J812" s="20">
        <v>11.347239759558404</v>
      </c>
      <c r="K812" s="20">
        <v>11.997292594099736</v>
      </c>
      <c r="L812" s="20">
        <v>10.608421535748651</v>
      </c>
      <c r="M812" s="55">
        <v>12.244287710519256</v>
      </c>
    </row>
    <row r="813" spans="1:13" x14ac:dyDescent="0.35">
      <c r="A813" s="19" t="str">
        <f>B3&amp;C786&amp;D813</f>
        <v>DISTRIBUCION VOLUMEN X CRITERIO (Consumiciones)Calamares Ing.HOMBRE</v>
      </c>
      <c r="B813" s="19">
        <v>0</v>
      </c>
      <c r="C813" s="19">
        <v>0</v>
      </c>
      <c r="D813" s="19" t="s">
        <v>21</v>
      </c>
      <c r="E813" s="20">
        <v>48.616979959177129</v>
      </c>
      <c r="F813" s="20">
        <v>59.165154580896399</v>
      </c>
      <c r="G813" s="20">
        <v>58.846840134759617</v>
      </c>
      <c r="H813" s="20">
        <v>58.591366128573227</v>
      </c>
      <c r="I813" s="20">
        <v>56.001946008491146</v>
      </c>
      <c r="J813" s="20">
        <v>53.249390606394755</v>
      </c>
      <c r="K813" s="20">
        <v>57.12323809017461</v>
      </c>
      <c r="L813" s="20">
        <v>61.931864389038068</v>
      </c>
      <c r="M813" s="55">
        <v>62.317288626994547</v>
      </c>
    </row>
    <row r="814" spans="1:13" x14ac:dyDescent="0.35">
      <c r="A814" s="19" t="str">
        <f>B3&amp;C786&amp;D814</f>
        <v>DISTRIBUCION VOLUMEN X CRITERIO (Consumiciones)Calamares Ing.MUJER</v>
      </c>
      <c r="B814" s="19">
        <v>0</v>
      </c>
      <c r="C814" s="19">
        <v>0</v>
      </c>
      <c r="D814" s="19" t="s">
        <v>22</v>
      </c>
      <c r="E814" s="20">
        <v>51.383057065011137</v>
      </c>
      <c r="F814" s="20">
        <v>40.834845419103608</v>
      </c>
      <c r="G814" s="20">
        <v>41.153159865240383</v>
      </c>
      <c r="H814" s="20">
        <v>41.408643081675564</v>
      </c>
      <c r="I814" s="20">
        <v>43.998053991508861</v>
      </c>
      <c r="J814" s="20">
        <v>46.750609393605252</v>
      </c>
      <c r="K814" s="20">
        <v>42.876761909825383</v>
      </c>
      <c r="L814" s="20">
        <v>38.06812755901074</v>
      </c>
      <c r="M814" s="55">
        <v>37.682711373005446</v>
      </c>
    </row>
    <row r="815" spans="1:13" x14ac:dyDescent="0.35">
      <c r="A815" s="19" t="str">
        <f>B3&amp;C815&amp;D815</f>
        <v>DISTRIBUCION VOLUMEN X CRITERIO (Consumiciones)Pulpo/sepia Ing.T.ESPAÑA</v>
      </c>
      <c r="B815" s="19">
        <v>0</v>
      </c>
      <c r="C815" s="19" t="s">
        <v>147</v>
      </c>
      <c r="D815" s="19" t="s">
        <v>36</v>
      </c>
      <c r="E815" s="20">
        <v>100</v>
      </c>
      <c r="F815" s="20">
        <v>100</v>
      </c>
      <c r="G815" s="20">
        <v>100</v>
      </c>
      <c r="H815" s="20">
        <v>100</v>
      </c>
      <c r="I815" s="20">
        <v>100</v>
      </c>
      <c r="J815" s="20">
        <v>100</v>
      </c>
      <c r="K815" s="20">
        <v>100</v>
      </c>
      <c r="L815" s="20">
        <v>100</v>
      </c>
      <c r="M815" s="55">
        <v>100</v>
      </c>
    </row>
    <row r="816" spans="1:13" x14ac:dyDescent="0.35">
      <c r="A816" s="19" t="str">
        <f>B3&amp;C815&amp;D816</f>
        <v>DISTRIBUCION VOLUMEN X CRITERIO (Consumiciones)Pulpo/sepia Ing.BCN AM</v>
      </c>
      <c r="B816" s="19">
        <v>0</v>
      </c>
      <c r="C816" s="19">
        <v>0</v>
      </c>
      <c r="D816" s="19" t="s">
        <v>1</v>
      </c>
      <c r="E816" s="20">
        <v>15.665451372081638</v>
      </c>
      <c r="F816" s="20">
        <v>13.768973691316328</v>
      </c>
      <c r="G816" s="20">
        <v>7.1330959436514947</v>
      </c>
      <c r="H816" s="20">
        <v>14.966280021404515</v>
      </c>
      <c r="I816" s="20">
        <v>25.413452324131526</v>
      </c>
      <c r="J816" s="20">
        <v>14.218418750970635</v>
      </c>
      <c r="K816" s="20">
        <v>7.0396803282411753</v>
      </c>
      <c r="L816" s="20">
        <v>14.094702755055637</v>
      </c>
      <c r="M816" s="55">
        <v>9.5102542156659098</v>
      </c>
    </row>
    <row r="817" spans="1:13" x14ac:dyDescent="0.35">
      <c r="A817" s="19" t="str">
        <f>B3&amp;C815&amp;D817</f>
        <v>DISTRIBUCION VOLUMEN X CRITERIO (Consumiciones)Pulpo/sepia Ing.REST.CAT ARAGON</v>
      </c>
      <c r="B817" s="19">
        <v>0</v>
      </c>
      <c r="C817" s="19">
        <v>0</v>
      </c>
      <c r="D817" s="19" t="s">
        <v>2</v>
      </c>
      <c r="E817" s="20">
        <v>16.312191592557785</v>
      </c>
      <c r="F817" s="20">
        <v>23.262005397696818</v>
      </c>
      <c r="G817" s="20">
        <v>18.447725669666681</v>
      </c>
      <c r="H817" s="20">
        <v>17.630231402580236</v>
      </c>
      <c r="I817" s="20">
        <v>13.125696055469838</v>
      </c>
      <c r="J817" s="20">
        <v>14.647692593154121</v>
      </c>
      <c r="K817" s="20">
        <v>22.630932744321576</v>
      </c>
      <c r="L817" s="20">
        <v>29.363782307030789</v>
      </c>
      <c r="M817" s="55">
        <v>19.61635562878514</v>
      </c>
    </row>
    <row r="818" spans="1:13" x14ac:dyDescent="0.35">
      <c r="A818" s="19" t="str">
        <f>B3&amp;C815&amp;D818</f>
        <v>DISTRIBUCION VOLUMEN X CRITERIO (Consumiciones)Pulpo/sepia Ing.LEVANTE</v>
      </c>
      <c r="B818" s="19">
        <v>0</v>
      </c>
      <c r="C818" s="19">
        <v>0</v>
      </c>
      <c r="D818" s="19" t="s">
        <v>3</v>
      </c>
      <c r="E818" s="20">
        <v>22.955412384146729</v>
      </c>
      <c r="F818" s="20">
        <v>15.555106576696003</v>
      </c>
      <c r="G818" s="20">
        <v>19.855128838554844</v>
      </c>
      <c r="H818" s="20">
        <v>20.636548207371966</v>
      </c>
      <c r="I818" s="20">
        <v>16.793510635542582</v>
      </c>
      <c r="J818" s="20">
        <v>22.229944257480199</v>
      </c>
      <c r="K818" s="20">
        <v>15.809148800722433</v>
      </c>
      <c r="L818" s="20">
        <v>18.992069165799112</v>
      </c>
      <c r="M818" s="55">
        <v>20.139972535977911</v>
      </c>
    </row>
    <row r="819" spans="1:13" x14ac:dyDescent="0.35">
      <c r="A819" s="19" t="str">
        <f>B3&amp;C815&amp;D819</f>
        <v>DISTRIBUCION VOLUMEN X CRITERIO (Consumiciones)Pulpo/sepia Ing.ANDALUCIA</v>
      </c>
      <c r="B819" s="19">
        <v>0</v>
      </c>
      <c r="C819" s="19">
        <v>0</v>
      </c>
      <c r="D819" s="19" t="s">
        <v>4</v>
      </c>
      <c r="E819" s="20">
        <v>14.142647575841655</v>
      </c>
      <c r="F819" s="20">
        <v>16.082067244610105</v>
      </c>
      <c r="G819" s="20">
        <v>15.501736957414009</v>
      </c>
      <c r="H819" s="20">
        <v>14.664329107890442</v>
      </c>
      <c r="I819" s="20">
        <v>15.947241307862791</v>
      </c>
      <c r="J819" s="20">
        <v>14.199291958225757</v>
      </c>
      <c r="K819" s="20">
        <v>19.503312852157915</v>
      </c>
      <c r="L819" s="20">
        <v>12.336852089667003</v>
      </c>
      <c r="M819" s="55">
        <v>19.011325944893663</v>
      </c>
    </row>
    <row r="820" spans="1:13" x14ac:dyDescent="0.35">
      <c r="A820" s="19" t="str">
        <f>B3&amp;C815&amp;D820</f>
        <v>DISTRIBUCION VOLUMEN X CRITERIO (Consumiciones)Pulpo/sepia Ing.MDD AM</v>
      </c>
      <c r="B820" s="19">
        <v>0</v>
      </c>
      <c r="C820" s="19">
        <v>0</v>
      </c>
      <c r="D820" s="19" t="s">
        <v>5</v>
      </c>
      <c r="E820" s="20">
        <v>13.354555826118537</v>
      </c>
      <c r="F820" s="20">
        <v>14.517028254459746</v>
      </c>
      <c r="G820" s="20">
        <v>12.775588623341584</v>
      </c>
      <c r="H820" s="20">
        <v>14.217526744400427</v>
      </c>
      <c r="I820" s="20">
        <v>10.455183277648896</v>
      </c>
      <c r="J820" s="20">
        <v>13.559896372254235</v>
      </c>
      <c r="K820" s="20">
        <v>11.8207500544063</v>
      </c>
      <c r="L820" s="20">
        <v>9.1466986708236053</v>
      </c>
      <c r="M820" s="55">
        <v>10.759630083248396</v>
      </c>
    </row>
    <row r="821" spans="1:13" x14ac:dyDescent="0.35">
      <c r="A821" s="19" t="str">
        <f>B3&amp;C815&amp;D821</f>
        <v>DISTRIBUCION VOLUMEN X CRITERIO (Consumiciones)Pulpo/sepia Ing.RTO CENTRO</v>
      </c>
      <c r="B821" s="19">
        <v>0</v>
      </c>
      <c r="C821" s="19">
        <v>0</v>
      </c>
      <c r="D821" s="19" t="s">
        <v>6</v>
      </c>
      <c r="E821" s="20">
        <v>4.836935753052634</v>
      </c>
      <c r="F821" s="20">
        <v>5.6761300494856712</v>
      </c>
      <c r="G821" s="20">
        <v>6.6942349739703975</v>
      </c>
      <c r="H821" s="20">
        <v>5.8305322349280297</v>
      </c>
      <c r="I821" s="20">
        <v>5.5033845408161381</v>
      </c>
      <c r="J821" s="20">
        <v>6.5463098938822668</v>
      </c>
      <c r="K821" s="20">
        <v>8.5187181401113072</v>
      </c>
      <c r="L821" s="20">
        <v>4.7917762056964133</v>
      </c>
      <c r="M821" s="55">
        <v>9.0604397317537053</v>
      </c>
    </row>
    <row r="822" spans="1:13" x14ac:dyDescent="0.35">
      <c r="A822" s="19" t="str">
        <f>B3&amp;C815&amp;D822</f>
        <v>DISTRIBUCION VOLUMEN X CRITERIO (Consumiciones)Pulpo/sepia Ing.NORTE-CENTRO</v>
      </c>
      <c r="B822" s="19">
        <v>0</v>
      </c>
      <c r="C822" s="19">
        <v>0</v>
      </c>
      <c r="D822" s="19" t="s">
        <v>7</v>
      </c>
      <c r="E822" s="20">
        <v>9.3708476598669765</v>
      </c>
      <c r="F822" s="20">
        <v>7.0433131926060506</v>
      </c>
      <c r="G822" s="20">
        <v>14.722449940744278</v>
      </c>
      <c r="H822" s="20">
        <v>6.5650252042647157</v>
      </c>
      <c r="I822" s="20">
        <v>4.9170052132473465</v>
      </c>
      <c r="J822" s="20">
        <v>7.2859025761963832</v>
      </c>
      <c r="K822" s="20">
        <v>7.5383064420449193</v>
      </c>
      <c r="L822" s="20">
        <v>4.9983776133657045</v>
      </c>
      <c r="M822" s="55">
        <v>3.4749791516717523</v>
      </c>
    </row>
    <row r="823" spans="1:13" x14ac:dyDescent="0.35">
      <c r="A823" s="19" t="str">
        <f>B3&amp;C815&amp;D823</f>
        <v>DISTRIBUCION VOLUMEN X CRITERIO (Consumiciones)Pulpo/sepia Ing.NOROESTE</v>
      </c>
      <c r="B823" s="19">
        <v>0</v>
      </c>
      <c r="C823" s="19">
        <v>0</v>
      </c>
      <c r="D823" s="19" t="s">
        <v>8</v>
      </c>
      <c r="E823" s="20">
        <v>3.3619712692687349</v>
      </c>
      <c r="F823" s="20">
        <v>4.0953755931292664</v>
      </c>
      <c r="G823" s="20">
        <v>4.870058859583196</v>
      </c>
      <c r="H823" s="20">
        <v>5.4895130248265378</v>
      </c>
      <c r="I823" s="20">
        <v>7.8445312702341701</v>
      </c>
      <c r="J823" s="20">
        <v>7.3125620421881337</v>
      </c>
      <c r="K823" s="20">
        <v>7.1391370787918476</v>
      </c>
      <c r="L823" s="20">
        <v>6.2757647054115075</v>
      </c>
      <c r="M823" s="55">
        <v>8.4270589563056806</v>
      </c>
    </row>
    <row r="824" spans="1:13" x14ac:dyDescent="0.35">
      <c r="A824" s="19" t="str">
        <f>B3&amp;C815&amp;D824</f>
        <v>DISTRIBUCION VOLUMEN X CRITERIO (Consumiciones)Pulpo/sepia Ing.&lt;2MIL</v>
      </c>
      <c r="B824" s="19">
        <v>0</v>
      </c>
      <c r="C824" s="19">
        <v>0</v>
      </c>
      <c r="D824" s="19" t="s">
        <v>9</v>
      </c>
      <c r="E824" s="20">
        <v>2.668331115355095</v>
      </c>
      <c r="F824" s="20">
        <v>2.9003461418951098</v>
      </c>
      <c r="G824" s="20">
        <v>2.515360271486939</v>
      </c>
      <c r="H824" s="20">
        <v>2.0250305778769064</v>
      </c>
      <c r="I824" s="20">
        <v>1.8256198362396538</v>
      </c>
      <c r="J824" s="20">
        <v>3.7309308458542816</v>
      </c>
      <c r="K824" s="20">
        <v>1.6040638285899851</v>
      </c>
      <c r="L824" s="20">
        <v>3.3715580564778649</v>
      </c>
      <c r="M824" s="55">
        <v>5.1364615852809701</v>
      </c>
    </row>
    <row r="825" spans="1:13" x14ac:dyDescent="0.35">
      <c r="A825" s="19" t="str">
        <f>B3&amp;C815&amp;D825</f>
        <v>DISTRIBUCION VOLUMEN X CRITERIO (Consumiciones)Pulpo/sepia Ing.2-5MIL</v>
      </c>
      <c r="B825" s="19">
        <v>0</v>
      </c>
      <c r="C825" s="19">
        <v>0</v>
      </c>
      <c r="D825" s="19" t="s">
        <v>10</v>
      </c>
      <c r="E825" s="20">
        <v>8.8091379159404006</v>
      </c>
      <c r="F825" s="20">
        <v>3.2199256154500588</v>
      </c>
      <c r="G825" s="20">
        <v>9.0284152368083106</v>
      </c>
      <c r="H825" s="20">
        <v>3.980101334184718</v>
      </c>
      <c r="I825" s="20">
        <v>3.8761354260321972</v>
      </c>
      <c r="J825" s="20">
        <v>8.5246436827910888</v>
      </c>
      <c r="K825" s="20">
        <v>6.6050224642087905</v>
      </c>
      <c r="L825" s="20">
        <v>10.014477912179006</v>
      </c>
      <c r="M825" s="55">
        <v>1.5685232620794047</v>
      </c>
    </row>
    <row r="826" spans="1:13" x14ac:dyDescent="0.35">
      <c r="A826" s="19" t="str">
        <f>B3&amp;C815&amp;D826</f>
        <v>DISTRIBUCION VOLUMEN X CRITERIO (Consumiciones)Pulpo/sepia Ing.5-10MIL</v>
      </c>
      <c r="B826" s="19">
        <v>0</v>
      </c>
      <c r="C826" s="19">
        <v>0</v>
      </c>
      <c r="D826" s="19" t="s">
        <v>11</v>
      </c>
      <c r="E826" s="20">
        <v>6.6779889321882298</v>
      </c>
      <c r="F826" s="20">
        <v>17.505675180228526</v>
      </c>
      <c r="G826" s="20">
        <v>11.713909854276041</v>
      </c>
      <c r="H826" s="20">
        <v>9.0848389939878498</v>
      </c>
      <c r="I826" s="20">
        <v>8.8862418739570721</v>
      </c>
      <c r="J826" s="20">
        <v>7.3886081043743719</v>
      </c>
      <c r="K826" s="20">
        <v>11.309554559858118</v>
      </c>
      <c r="L826" s="20">
        <v>7.9810216283198772</v>
      </c>
      <c r="M826" s="55">
        <v>11.034990499134667</v>
      </c>
    </row>
    <row r="827" spans="1:13" x14ac:dyDescent="0.35">
      <c r="A827" s="19" t="str">
        <f>B3&amp;C815&amp;D827</f>
        <v>DISTRIBUCION VOLUMEN X CRITERIO (Consumiciones)Pulpo/sepia Ing.10-30MIL</v>
      </c>
      <c r="B827" s="19">
        <v>0</v>
      </c>
      <c r="C827" s="19">
        <v>0</v>
      </c>
      <c r="D827" s="19" t="s">
        <v>12</v>
      </c>
      <c r="E827" s="20">
        <v>16.199114074797361</v>
      </c>
      <c r="F827" s="20">
        <v>16.598929958845613</v>
      </c>
      <c r="G827" s="20">
        <v>21.780945296570213</v>
      </c>
      <c r="H827" s="20">
        <v>14.366189187123116</v>
      </c>
      <c r="I827" s="20">
        <v>16.861589947941528</v>
      </c>
      <c r="J827" s="20">
        <v>15.459539178938615</v>
      </c>
      <c r="K827" s="20">
        <v>24.192268135941855</v>
      </c>
      <c r="L827" s="20">
        <v>23.60114802739697</v>
      </c>
      <c r="M827" s="55">
        <v>23.256374933524683</v>
      </c>
    </row>
    <row r="828" spans="1:13" x14ac:dyDescent="0.35">
      <c r="A828" s="19" t="str">
        <f>B3&amp;C815&amp;D828</f>
        <v>DISTRIBUCION VOLUMEN X CRITERIO (Consumiciones)Pulpo/sepia Ing.30-100MIL</v>
      </c>
      <c r="B828" s="19">
        <v>0</v>
      </c>
      <c r="C828" s="19">
        <v>0</v>
      </c>
      <c r="D828" s="19" t="s">
        <v>13</v>
      </c>
      <c r="E828" s="20">
        <v>22.864758603215659</v>
      </c>
      <c r="F828" s="20">
        <v>22.25432677368887</v>
      </c>
      <c r="G828" s="20">
        <v>14.454104600378754</v>
      </c>
      <c r="H828" s="20">
        <v>27.600254965532439</v>
      </c>
      <c r="I828" s="20">
        <v>31.994520355344413</v>
      </c>
      <c r="J828" s="20">
        <v>21.449578491229897</v>
      </c>
      <c r="K828" s="20">
        <v>17.693274567749572</v>
      </c>
      <c r="L828" s="20">
        <v>21.544128866425499</v>
      </c>
      <c r="M828" s="55">
        <v>23.089337995864149</v>
      </c>
    </row>
    <row r="829" spans="1:13" x14ac:dyDescent="0.35">
      <c r="A829" s="19" t="str">
        <f>B3&amp;C815&amp;D829</f>
        <v>DISTRIBUCION VOLUMEN X CRITERIO (Consumiciones)Pulpo/sepia Ing.100-200MIL</v>
      </c>
      <c r="B829" s="19">
        <v>0</v>
      </c>
      <c r="C829" s="19">
        <v>0</v>
      </c>
      <c r="D829" s="19" t="s">
        <v>14</v>
      </c>
      <c r="E829" s="20">
        <v>7.7833897593790837</v>
      </c>
      <c r="F829" s="20">
        <v>10.479743711167586</v>
      </c>
      <c r="G829" s="20">
        <v>8.5718050602295612</v>
      </c>
      <c r="H829" s="20">
        <v>9.831090955693556</v>
      </c>
      <c r="I829" s="20">
        <v>9.4682459957154439</v>
      </c>
      <c r="J829" s="20">
        <v>11.664824075928756</v>
      </c>
      <c r="K829" s="20">
        <v>11.389086062292334</v>
      </c>
      <c r="L829" s="20">
        <v>7.0091505007486594</v>
      </c>
      <c r="M829" s="55">
        <v>8.1142000938888383</v>
      </c>
    </row>
    <row r="830" spans="1:13" x14ac:dyDescent="0.35">
      <c r="A830" s="19" t="str">
        <f>B3&amp;C815&amp;D830</f>
        <v>DISTRIBUCION VOLUMEN X CRITERIO (Consumiciones)Pulpo/sepia Ing.200-500MIL</v>
      </c>
      <c r="B830" s="19">
        <v>0</v>
      </c>
      <c r="C830" s="19">
        <v>0</v>
      </c>
      <c r="D830" s="19" t="s">
        <v>15</v>
      </c>
      <c r="E830" s="20">
        <v>15.876686586010386</v>
      </c>
      <c r="F830" s="20">
        <v>10.092520702704682</v>
      </c>
      <c r="G830" s="20">
        <v>11.722195751854425</v>
      </c>
      <c r="H830" s="20">
        <v>14.641474393276466</v>
      </c>
      <c r="I830" s="20">
        <v>10.809787696144269</v>
      </c>
      <c r="J830" s="20">
        <v>12.277818416832757</v>
      </c>
      <c r="K830" s="20">
        <v>9.9266243755139794</v>
      </c>
      <c r="L830" s="20">
        <v>6.9243491568141993</v>
      </c>
      <c r="M830" s="55">
        <v>12.569989561563718</v>
      </c>
    </row>
    <row r="831" spans="1:13" x14ac:dyDescent="0.35">
      <c r="A831" s="19" t="str">
        <f>B3&amp;C815&amp;D831</f>
        <v>DISTRIBUCION VOLUMEN X CRITERIO (Consumiciones)Pulpo/sepia Ing.&gt;500MIL</v>
      </c>
      <c r="B831" s="19">
        <v>0</v>
      </c>
      <c r="C831" s="19">
        <v>0</v>
      </c>
      <c r="D831" s="19" t="s">
        <v>16</v>
      </c>
      <c r="E831" s="20">
        <v>19.120601350797386</v>
      </c>
      <c r="F831" s="20">
        <v>16.948529202245378</v>
      </c>
      <c r="G831" s="20">
        <v>20.213282084745035</v>
      </c>
      <c r="H831" s="20">
        <v>18.470993736031982</v>
      </c>
      <c r="I831" s="20">
        <v>16.277869968513318</v>
      </c>
      <c r="J831" s="20">
        <v>19.504068270661275</v>
      </c>
      <c r="K831" s="20">
        <v>17.280098548283981</v>
      </c>
      <c r="L831" s="20">
        <v>19.554191365581293</v>
      </c>
      <c r="M831" s="55">
        <v>15.230139634395638</v>
      </c>
    </row>
    <row r="832" spans="1:13" x14ac:dyDescent="0.35">
      <c r="A832" s="19" t="str">
        <f>B3&amp;C815&amp;D832</f>
        <v>DISTRIBUCION VOLUMEN X CRITERIO (Consumiciones)Pulpo/sepia Ing.DE 15 A 19 AÑOS</v>
      </c>
      <c r="B832" s="19">
        <v>0</v>
      </c>
      <c r="C832" s="19">
        <v>0</v>
      </c>
      <c r="D832" s="19" t="s">
        <v>39</v>
      </c>
      <c r="E832" s="20" t="s">
        <v>278</v>
      </c>
      <c r="F832" s="20">
        <v>0.88852819814893447</v>
      </c>
      <c r="G832" s="20">
        <v>1.6620184578547119</v>
      </c>
      <c r="H832" s="20">
        <v>0.35881620897280814</v>
      </c>
      <c r="I832" s="20" t="s">
        <v>278</v>
      </c>
      <c r="J832" s="20" t="s">
        <v>278</v>
      </c>
      <c r="K832" s="20">
        <v>2.4328680492985488</v>
      </c>
      <c r="L832" s="20" t="s">
        <v>278</v>
      </c>
      <c r="M832" s="55">
        <v>7.7251454771972652</v>
      </c>
    </row>
    <row r="833" spans="1:13" x14ac:dyDescent="0.35">
      <c r="A833" s="19" t="str">
        <f>B3&amp;C815&amp;D833</f>
        <v>DISTRIBUCION VOLUMEN X CRITERIO (Consumiciones)Pulpo/sepia Ing.DE 20 A 24 AÑOS</v>
      </c>
      <c r="B833" s="19">
        <v>0</v>
      </c>
      <c r="C833" s="19">
        <v>0</v>
      </c>
      <c r="D833" s="19" t="s">
        <v>40</v>
      </c>
      <c r="E833" s="20">
        <v>1.0036417149132904</v>
      </c>
      <c r="F833" s="20">
        <v>0.73607107917300452</v>
      </c>
      <c r="G833" s="20">
        <v>0.63607468531745548</v>
      </c>
      <c r="H833" s="20">
        <v>0.99462863618172237</v>
      </c>
      <c r="I833" s="20">
        <v>0.57411718891639196</v>
      </c>
      <c r="J833" s="20">
        <v>0.42377631870659349</v>
      </c>
      <c r="K833" s="20">
        <v>0.36116386770828462</v>
      </c>
      <c r="L833" s="20">
        <v>1.0220765648426866</v>
      </c>
      <c r="M833" s="55">
        <v>0.70791656804240022</v>
      </c>
    </row>
    <row r="834" spans="1:13" x14ac:dyDescent="0.35">
      <c r="A834" s="19" t="str">
        <f>B3&amp;C815&amp;D834</f>
        <v>DISTRIBUCION VOLUMEN X CRITERIO (Consumiciones)Pulpo/sepia Ing.DE 25 A 34 AÑOS</v>
      </c>
      <c r="B834" s="19">
        <v>0</v>
      </c>
      <c r="C834" s="19">
        <v>0</v>
      </c>
      <c r="D834" s="19" t="s">
        <v>41</v>
      </c>
      <c r="E834" s="20">
        <v>7.4623565165713774</v>
      </c>
      <c r="F834" s="20">
        <v>3.8811176950287725</v>
      </c>
      <c r="G834" s="20">
        <v>2.9398689221620802</v>
      </c>
      <c r="H834" s="20">
        <v>3.5013248539681538</v>
      </c>
      <c r="I834" s="20">
        <v>4.1819905243957036</v>
      </c>
      <c r="J834" s="20">
        <v>4.3708096738411504</v>
      </c>
      <c r="K834" s="20">
        <v>6.7815809081004721</v>
      </c>
      <c r="L834" s="20">
        <v>5.093123391933692</v>
      </c>
      <c r="M834" s="55">
        <v>4.075854539929324</v>
      </c>
    </row>
    <row r="835" spans="1:13" x14ac:dyDescent="0.35">
      <c r="A835" s="19" t="str">
        <f>B3&amp;C815&amp;D835</f>
        <v>DISTRIBUCION VOLUMEN X CRITERIO (Consumiciones)Pulpo/sepia Ing.DE 35 A 49 AÑOS</v>
      </c>
      <c r="B835" s="19">
        <v>0</v>
      </c>
      <c r="C835" s="19">
        <v>0</v>
      </c>
      <c r="D835" s="19" t="s">
        <v>42</v>
      </c>
      <c r="E835" s="20">
        <v>21.312935036011847</v>
      </c>
      <c r="F835" s="20">
        <v>16.451102538600043</v>
      </c>
      <c r="G835" s="20">
        <v>18.326331218026944</v>
      </c>
      <c r="H835" s="20">
        <v>19.270543386859611</v>
      </c>
      <c r="I835" s="20">
        <v>20.203756942054884</v>
      </c>
      <c r="J835" s="20">
        <v>22.605504458553145</v>
      </c>
      <c r="K835" s="20">
        <v>19.085492805826121</v>
      </c>
      <c r="L835" s="20">
        <v>11.270559360690619</v>
      </c>
      <c r="M835" s="55">
        <v>14.345028744124811</v>
      </c>
    </row>
    <row r="836" spans="1:13" x14ac:dyDescent="0.35">
      <c r="A836" s="19" t="str">
        <f>B3&amp;C815&amp;D836</f>
        <v>DISTRIBUCION VOLUMEN X CRITERIO (Consumiciones)Pulpo/sepia Ing.DE 50 A 59 AÑOS</v>
      </c>
      <c r="B836" s="19">
        <v>0</v>
      </c>
      <c r="C836" s="19">
        <v>0</v>
      </c>
      <c r="D836" s="19" t="s">
        <v>43</v>
      </c>
      <c r="E836" s="20">
        <v>23.613802201426392</v>
      </c>
      <c r="F836" s="20">
        <v>27.157633643201113</v>
      </c>
      <c r="G836" s="20">
        <v>25.08876254026033</v>
      </c>
      <c r="H836" s="20">
        <v>16.942673225921045</v>
      </c>
      <c r="I836" s="20">
        <v>21.528954057564022</v>
      </c>
      <c r="J836" s="20">
        <v>26.00178098660313</v>
      </c>
      <c r="K836" s="20">
        <v>27.584082309783035</v>
      </c>
      <c r="L836" s="20">
        <v>21.245405614168146</v>
      </c>
      <c r="M836" s="55">
        <v>18.96868952173342</v>
      </c>
    </row>
    <row r="837" spans="1:13" x14ac:dyDescent="0.35">
      <c r="A837" s="19" t="str">
        <f>B3&amp;C815&amp;D837</f>
        <v>DISTRIBUCION VOLUMEN X CRITERIO (Consumiciones)Pulpo/sepia Ing.DE 60 A 75 AÑOS</v>
      </c>
      <c r="B837" s="19">
        <v>0</v>
      </c>
      <c r="C837" s="19">
        <v>0</v>
      </c>
      <c r="D837" s="19" t="s">
        <v>44</v>
      </c>
      <c r="E837" s="20">
        <v>46.607280743239642</v>
      </c>
      <c r="F837" s="20">
        <v>50.885545217583626</v>
      </c>
      <c r="G837" s="20">
        <v>51.346964533497378</v>
      </c>
      <c r="H837" s="20">
        <v>58.932000197856851</v>
      </c>
      <c r="I837" s="20">
        <v>53.511172037162424</v>
      </c>
      <c r="J837" s="20">
        <v>46.598142211116269</v>
      </c>
      <c r="K837" s="20">
        <v>43.75480080514545</v>
      </c>
      <c r="L837" s="20">
        <v>61.36883807000526</v>
      </c>
      <c r="M837" s="55">
        <v>54.177372614408903</v>
      </c>
    </row>
    <row r="838" spans="1:13" x14ac:dyDescent="0.35">
      <c r="A838" s="19" t="str">
        <f>B3&amp;C815&amp;D838</f>
        <v>DISTRIBUCION VOLUMEN X CRITERIO (Consumiciones)Pulpo/sepia Ing.ALTA Y MEDIA ALTA</v>
      </c>
      <c r="B838" s="19">
        <v>0</v>
      </c>
      <c r="C838" s="19">
        <v>0</v>
      </c>
      <c r="D838" s="19" t="s">
        <v>17</v>
      </c>
      <c r="E838" s="20">
        <v>39.304030389930297</v>
      </c>
      <c r="F838" s="20">
        <v>50.742502181195981</v>
      </c>
      <c r="G838" s="20">
        <v>39.903122121805993</v>
      </c>
      <c r="H838" s="20">
        <v>42.977026121601028</v>
      </c>
      <c r="I838" s="20">
        <v>36.989608654952583</v>
      </c>
      <c r="J838" s="20">
        <v>40.909682805105547</v>
      </c>
      <c r="K838" s="20">
        <v>28.356461943047286</v>
      </c>
      <c r="L838" s="20">
        <v>36.039370515986988</v>
      </c>
      <c r="M838" s="55">
        <v>40.466133049002686</v>
      </c>
    </row>
    <row r="839" spans="1:13" x14ac:dyDescent="0.35">
      <c r="A839" s="19" t="str">
        <f>B3&amp;C815&amp;D839</f>
        <v>DISTRIBUCION VOLUMEN X CRITERIO (Consumiciones)Pulpo/sepia Ing.MEDIA</v>
      </c>
      <c r="B839" s="19">
        <v>0</v>
      </c>
      <c r="C839" s="19">
        <v>0</v>
      </c>
      <c r="D839" s="19" t="s">
        <v>18</v>
      </c>
      <c r="E839" s="20">
        <v>34.221772193176719</v>
      </c>
      <c r="F839" s="20">
        <v>29.402820425492649</v>
      </c>
      <c r="G839" s="20">
        <v>26.703285638987957</v>
      </c>
      <c r="H839" s="20">
        <v>28.862531083760899</v>
      </c>
      <c r="I839" s="20">
        <v>31.20793142489261</v>
      </c>
      <c r="J839" s="20">
        <v>31.481693796463624</v>
      </c>
      <c r="K839" s="20">
        <v>37.880452579062016</v>
      </c>
      <c r="L839" s="20">
        <v>39.889899830257235</v>
      </c>
      <c r="M839" s="55">
        <v>34.832016708524336</v>
      </c>
    </row>
    <row r="840" spans="1:13" x14ac:dyDescent="0.35">
      <c r="A840" s="19" t="str">
        <f>B3&amp;C815&amp;D840</f>
        <v>DISTRIBUCION VOLUMEN X CRITERIO (Consumiciones)Pulpo/sepia Ing.MEDIA BAJA</v>
      </c>
      <c r="B840" s="19">
        <v>0</v>
      </c>
      <c r="C840" s="19">
        <v>0</v>
      </c>
      <c r="D840" s="19" t="s">
        <v>19</v>
      </c>
      <c r="E840" s="20">
        <v>21.878762669226028</v>
      </c>
      <c r="F840" s="20">
        <v>14.175483492790178</v>
      </c>
      <c r="G840" s="20">
        <v>22.063925754836468</v>
      </c>
      <c r="H840" s="20">
        <v>21.15551211198698</v>
      </c>
      <c r="I840" s="20">
        <v>20.25425680700625</v>
      </c>
      <c r="J840" s="20">
        <v>17.485245440832916</v>
      </c>
      <c r="K840" s="20">
        <v>25.736891810445062</v>
      </c>
      <c r="L840" s="20">
        <v>16.061707723270764</v>
      </c>
      <c r="M840" s="55">
        <v>15.812979407253152</v>
      </c>
    </row>
    <row r="841" spans="1:13" x14ac:dyDescent="0.35">
      <c r="A841" s="19" t="str">
        <f>B3&amp;C815&amp;D841</f>
        <v>DISTRIBUCION VOLUMEN X CRITERIO (Consumiciones)Pulpo/sepia Ing.BAJA</v>
      </c>
      <c r="B841" s="19">
        <v>0</v>
      </c>
      <c r="C841" s="19">
        <v>0</v>
      </c>
      <c r="D841" s="19" t="s">
        <v>20</v>
      </c>
      <c r="E841" s="20">
        <v>4.5954500334202155</v>
      </c>
      <c r="F841" s="20">
        <v>5.6791721903278374</v>
      </c>
      <c r="G841" s="20">
        <v>11.329682990141654</v>
      </c>
      <c r="H841" s="20">
        <v>7.0049138198513381</v>
      </c>
      <c r="I841" s="20">
        <v>11.548207738101846</v>
      </c>
      <c r="J841" s="20">
        <v>10.123403779690333</v>
      </c>
      <c r="K841" s="20">
        <v>8.0261868878443785</v>
      </c>
      <c r="L841" s="20">
        <v>8.0090419414209872</v>
      </c>
      <c r="M841" s="55">
        <v>8.8888840095188701</v>
      </c>
    </row>
    <row r="842" spans="1:13" x14ac:dyDescent="0.35">
      <c r="A842" s="19" t="str">
        <f>B3&amp;C815&amp;D842</f>
        <v>DISTRIBUCION VOLUMEN X CRITERIO (Consumiciones)Pulpo/sepia Ing.HOMBRE</v>
      </c>
      <c r="B842" s="19">
        <v>0</v>
      </c>
      <c r="C842" s="19">
        <v>0</v>
      </c>
      <c r="D842" s="19" t="s">
        <v>21</v>
      </c>
      <c r="E842" s="20">
        <v>48.133540046125923</v>
      </c>
      <c r="F842" s="20">
        <v>54.51483823870629</v>
      </c>
      <c r="G842" s="20">
        <v>57.737740887988529</v>
      </c>
      <c r="H842" s="20">
        <v>59.077301322493184</v>
      </c>
      <c r="I842" s="20">
        <v>49.510171197270907</v>
      </c>
      <c r="J842" s="20">
        <v>51.739247035162684</v>
      </c>
      <c r="K842" s="20">
        <v>58.780519222542452</v>
      </c>
      <c r="L842" s="20">
        <v>63.066215686872887</v>
      </c>
      <c r="M842" s="55">
        <v>63.567793405912013</v>
      </c>
    </row>
    <row r="843" spans="1:13" x14ac:dyDescent="0.35">
      <c r="A843" s="19" t="str">
        <f>B3&amp;C815&amp;D843</f>
        <v>DISTRIBUCION VOLUMEN X CRITERIO (Consumiciones)Pulpo/sepia Ing.MUJER</v>
      </c>
      <c r="B843" s="19">
        <v>0</v>
      </c>
      <c r="C843" s="19">
        <v>0</v>
      </c>
      <c r="D843" s="19" t="s">
        <v>22</v>
      </c>
      <c r="E843" s="20">
        <v>51.866459953874077</v>
      </c>
      <c r="F843" s="20">
        <v>45.485161761293703</v>
      </c>
      <c r="G843" s="20">
        <v>42.262303127403655</v>
      </c>
      <c r="H843" s="20">
        <v>40.922698677506823</v>
      </c>
      <c r="I843" s="20">
        <v>50.489828802729086</v>
      </c>
      <c r="J843" s="20">
        <v>48.260789853540778</v>
      </c>
      <c r="K843" s="20">
        <v>41.219467218255026</v>
      </c>
      <c r="L843" s="20">
        <v>36.933824334999073</v>
      </c>
      <c r="M843" s="55">
        <v>36.432224159820052</v>
      </c>
    </row>
    <row r="844" spans="1:13" x14ac:dyDescent="0.35">
      <c r="A844" s="19" t="str">
        <f>B3&amp;C844&amp;D844</f>
        <v>DISTRIBUCION VOLUMEN X CRITERIO (Consumiciones)Langostinos/Gamb.IngT.ESPAÑA</v>
      </c>
      <c r="B844" s="19">
        <v>0</v>
      </c>
      <c r="C844" s="19" t="s">
        <v>183</v>
      </c>
      <c r="D844" s="19" t="s">
        <v>36</v>
      </c>
      <c r="E844" s="20">
        <v>100</v>
      </c>
      <c r="F844" s="20">
        <v>100</v>
      </c>
      <c r="G844" s="20">
        <v>100</v>
      </c>
      <c r="H844" s="20">
        <v>100</v>
      </c>
      <c r="I844" s="20">
        <v>100</v>
      </c>
      <c r="J844" s="20">
        <v>100</v>
      </c>
      <c r="K844" s="20">
        <v>100</v>
      </c>
      <c r="L844" s="20">
        <v>100</v>
      </c>
      <c r="M844" s="55">
        <v>100</v>
      </c>
    </row>
    <row r="845" spans="1:13" x14ac:dyDescent="0.35">
      <c r="A845" s="19" t="str">
        <f>B3&amp;C844&amp;D845</f>
        <v>DISTRIBUCION VOLUMEN X CRITERIO (Consumiciones)Langostinos/Gamb.IngBCN AM</v>
      </c>
      <c r="B845" s="19">
        <v>0</v>
      </c>
      <c r="C845" s="19">
        <v>0</v>
      </c>
      <c r="D845" s="19" t="s">
        <v>1</v>
      </c>
      <c r="E845" s="20">
        <v>13.313435079897026</v>
      </c>
      <c r="F845" s="20">
        <v>12.216267885669405</v>
      </c>
      <c r="G845" s="20">
        <v>5.0360304470121982</v>
      </c>
      <c r="H845" s="20">
        <v>12.329156634532328</v>
      </c>
      <c r="I845" s="20">
        <v>21.029055271875229</v>
      </c>
      <c r="J845" s="20">
        <v>9.8251559163348112</v>
      </c>
      <c r="K845" s="20">
        <v>5.6970831455492554</v>
      </c>
      <c r="L845" s="20">
        <v>12.882021792698984</v>
      </c>
      <c r="M845" s="55">
        <v>9.019308192853611</v>
      </c>
    </row>
    <row r="846" spans="1:13" x14ac:dyDescent="0.35">
      <c r="A846" s="19" t="str">
        <f>B3&amp;C844&amp;D846</f>
        <v>DISTRIBUCION VOLUMEN X CRITERIO (Consumiciones)Langostinos/Gamb.IngREST.CAT ARAGON</v>
      </c>
      <c r="B846" s="19">
        <v>0</v>
      </c>
      <c r="C846" s="19">
        <v>0</v>
      </c>
      <c r="D846" s="19" t="s">
        <v>2</v>
      </c>
      <c r="E846" s="20">
        <v>11.142843841132487</v>
      </c>
      <c r="F846" s="20">
        <v>17.717512695059686</v>
      </c>
      <c r="G846" s="20">
        <v>16.127959657555461</v>
      </c>
      <c r="H846" s="20">
        <v>15.51302635789974</v>
      </c>
      <c r="I846" s="20">
        <v>13.939027866601627</v>
      </c>
      <c r="J846" s="20">
        <v>20.09630036393763</v>
      </c>
      <c r="K846" s="20">
        <v>17.045108006414353</v>
      </c>
      <c r="L846" s="20">
        <v>25.437025606531215</v>
      </c>
      <c r="M846" s="55">
        <v>18.131565128049012</v>
      </c>
    </row>
    <row r="847" spans="1:13" x14ac:dyDescent="0.35">
      <c r="A847" s="19" t="str">
        <f>B3&amp;C844&amp;D847</f>
        <v>DISTRIBUCION VOLUMEN X CRITERIO (Consumiciones)Langostinos/Gamb.IngLEVANTE</v>
      </c>
      <c r="B847" s="19">
        <v>0</v>
      </c>
      <c r="C847" s="19">
        <v>0</v>
      </c>
      <c r="D847" s="19" t="s">
        <v>3</v>
      </c>
      <c r="E847" s="20">
        <v>17.720326441767938</v>
      </c>
      <c r="F847" s="20">
        <v>16.38638239835652</v>
      </c>
      <c r="G847" s="20">
        <v>16.108746230932276</v>
      </c>
      <c r="H847" s="20">
        <v>21.117765441384652</v>
      </c>
      <c r="I847" s="20">
        <v>15.763388116977806</v>
      </c>
      <c r="J847" s="20">
        <v>19.200580671696571</v>
      </c>
      <c r="K847" s="20">
        <v>13.893458825502304</v>
      </c>
      <c r="L847" s="20">
        <v>17.99706763562185</v>
      </c>
      <c r="M847" s="55">
        <v>20.672681608889228</v>
      </c>
    </row>
    <row r="848" spans="1:13" x14ac:dyDescent="0.35">
      <c r="A848" s="19" t="str">
        <f>B3&amp;C844&amp;D848</f>
        <v>DISTRIBUCION VOLUMEN X CRITERIO (Consumiciones)Langostinos/Gamb.IngANDALUCIA</v>
      </c>
      <c r="B848" s="19">
        <v>0</v>
      </c>
      <c r="C848" s="19">
        <v>0</v>
      </c>
      <c r="D848" s="19" t="s">
        <v>4</v>
      </c>
      <c r="E848" s="20">
        <v>20.56751808244082</v>
      </c>
      <c r="F848" s="20">
        <v>18.091927080628164</v>
      </c>
      <c r="G848" s="20">
        <v>24.322518703471378</v>
      </c>
      <c r="H848" s="20">
        <v>19.660161027290556</v>
      </c>
      <c r="I848" s="20">
        <v>22.049116422857978</v>
      </c>
      <c r="J848" s="20">
        <v>18.189214702599507</v>
      </c>
      <c r="K848" s="20">
        <v>23.1781911938875</v>
      </c>
      <c r="L848" s="20">
        <v>17.374918392782952</v>
      </c>
      <c r="M848" s="55">
        <v>24.358761748924994</v>
      </c>
    </row>
    <row r="849" spans="1:13" x14ac:dyDescent="0.35">
      <c r="A849" s="19" t="str">
        <f>B3&amp;C844&amp;D849</f>
        <v>DISTRIBUCION VOLUMEN X CRITERIO (Consumiciones)Langostinos/Gamb.IngMDD AM</v>
      </c>
      <c r="B849" s="19">
        <v>0</v>
      </c>
      <c r="C849" s="19">
        <v>0</v>
      </c>
      <c r="D849" s="19" t="s">
        <v>5</v>
      </c>
      <c r="E849" s="20">
        <v>16.496456017138726</v>
      </c>
      <c r="F849" s="20">
        <v>18.222876995559911</v>
      </c>
      <c r="G849" s="20">
        <v>17.171224567419916</v>
      </c>
      <c r="H849" s="20">
        <v>15.444931628444403</v>
      </c>
      <c r="I849" s="20">
        <v>11.905504266396434</v>
      </c>
      <c r="J849" s="20">
        <v>13.568930973988724</v>
      </c>
      <c r="K849" s="20">
        <v>14.128312249111739</v>
      </c>
      <c r="L849" s="20">
        <v>8.1025975824480181</v>
      </c>
      <c r="M849" s="55">
        <v>9.8263404239126295</v>
      </c>
    </row>
    <row r="850" spans="1:13" x14ac:dyDescent="0.35">
      <c r="A850" s="19" t="str">
        <f>B3&amp;C844&amp;D850</f>
        <v>DISTRIBUCION VOLUMEN X CRITERIO (Consumiciones)Langostinos/Gamb.IngRTO CENTRO</v>
      </c>
      <c r="B850" s="19">
        <v>0</v>
      </c>
      <c r="C850" s="19">
        <v>0</v>
      </c>
      <c r="D850" s="19" t="s">
        <v>6</v>
      </c>
      <c r="E850" s="20">
        <v>6.5902015571086103</v>
      </c>
      <c r="F850" s="20">
        <v>5.2596399656427311</v>
      </c>
      <c r="G850" s="20">
        <v>7.8626356941066042</v>
      </c>
      <c r="H850" s="20">
        <v>6.1311813814389637</v>
      </c>
      <c r="I850" s="20">
        <v>5.446731140674701</v>
      </c>
      <c r="J850" s="20">
        <v>6.6338920871831606</v>
      </c>
      <c r="K850" s="20">
        <v>8.7969269790695002</v>
      </c>
      <c r="L850" s="20">
        <v>6.3764725019398876</v>
      </c>
      <c r="M850" s="55">
        <v>8.3762776361353186</v>
      </c>
    </row>
    <row r="851" spans="1:13" x14ac:dyDescent="0.35">
      <c r="A851" s="19" t="str">
        <f>B3&amp;C844&amp;D851</f>
        <v>DISTRIBUCION VOLUMEN X CRITERIO (Consumiciones)Langostinos/Gamb.IngNORTE-CENTRO</v>
      </c>
      <c r="B851" s="19">
        <v>0</v>
      </c>
      <c r="C851" s="19">
        <v>0</v>
      </c>
      <c r="D851" s="19" t="s">
        <v>7</v>
      </c>
      <c r="E851" s="20">
        <v>7.2671721176661848</v>
      </c>
      <c r="F851" s="20">
        <v>9.9759409498191989</v>
      </c>
      <c r="G851" s="20">
        <v>9.8316265808612648</v>
      </c>
      <c r="H851" s="20">
        <v>7.6514340269291079</v>
      </c>
      <c r="I851" s="20">
        <v>4.6426612525459401</v>
      </c>
      <c r="J851" s="20">
        <v>8.7433127472349064</v>
      </c>
      <c r="K851" s="20">
        <v>11.301967278406053</v>
      </c>
      <c r="L851" s="20">
        <v>6.3459266733051525</v>
      </c>
      <c r="M851" s="55">
        <v>5.2079455078199324</v>
      </c>
    </row>
    <row r="852" spans="1:13" x14ac:dyDescent="0.35">
      <c r="A852" s="19" t="str">
        <f>B3&amp;C844&amp;D852</f>
        <v>DISTRIBUCION VOLUMEN X CRITERIO (Consumiciones)Langostinos/Gamb.IngNOROESTE</v>
      </c>
      <c r="B852" s="19">
        <v>0</v>
      </c>
      <c r="C852" s="19">
        <v>0</v>
      </c>
      <c r="D852" s="19" t="s">
        <v>8</v>
      </c>
      <c r="E852" s="20">
        <v>6.9020506789167557</v>
      </c>
      <c r="F852" s="20">
        <v>2.1294499924331722</v>
      </c>
      <c r="G852" s="20">
        <v>3.5392665539908408</v>
      </c>
      <c r="H852" s="20">
        <v>2.1523480033183127</v>
      </c>
      <c r="I852" s="20">
        <v>5.2245350320363091</v>
      </c>
      <c r="J852" s="20">
        <v>3.7426125370246881</v>
      </c>
      <c r="K852" s="20">
        <v>5.9589481296705831</v>
      </c>
      <c r="L852" s="20">
        <v>5.4839610219751478</v>
      </c>
      <c r="M852" s="55">
        <v>4.4071159480954369</v>
      </c>
    </row>
    <row r="853" spans="1:13" x14ac:dyDescent="0.35">
      <c r="A853" s="19" t="str">
        <f>B3&amp;C844&amp;D853</f>
        <v>DISTRIBUCION VOLUMEN X CRITERIO (Consumiciones)Langostinos/Gamb.Ing&lt;2MIL</v>
      </c>
      <c r="B853" s="19">
        <v>0</v>
      </c>
      <c r="C853" s="19">
        <v>0</v>
      </c>
      <c r="D853" s="19" t="s">
        <v>9</v>
      </c>
      <c r="E853" s="20">
        <v>2.1041111269689958</v>
      </c>
      <c r="F853" s="20">
        <v>5.0018260191743211</v>
      </c>
      <c r="G853" s="20">
        <v>2.3017991834581255</v>
      </c>
      <c r="H853" s="20">
        <v>1.9972110328945976</v>
      </c>
      <c r="I853" s="20">
        <v>1.6254778328494608</v>
      </c>
      <c r="J853" s="20">
        <v>3.2782861012320024</v>
      </c>
      <c r="K853" s="20">
        <v>2.1824758151575816</v>
      </c>
      <c r="L853" s="20">
        <v>2.6591585828810587</v>
      </c>
      <c r="M853" s="55">
        <v>4.3063663000875225</v>
      </c>
    </row>
    <row r="854" spans="1:13" x14ac:dyDescent="0.35">
      <c r="A854" s="19" t="str">
        <f>B3&amp;C844&amp;D854</f>
        <v>DISTRIBUCION VOLUMEN X CRITERIO (Consumiciones)Langostinos/Gamb.Ing2-5MIL</v>
      </c>
      <c r="B854" s="19">
        <v>0</v>
      </c>
      <c r="C854" s="19">
        <v>0</v>
      </c>
      <c r="D854" s="19" t="s">
        <v>10</v>
      </c>
      <c r="E854" s="20">
        <v>12.242535579115115</v>
      </c>
      <c r="F854" s="20">
        <v>4.9325717214095599</v>
      </c>
      <c r="G854" s="20">
        <v>4.9655339269774759</v>
      </c>
      <c r="H854" s="20">
        <v>4.824435961111103</v>
      </c>
      <c r="I854" s="20">
        <v>5.7679820272541882</v>
      </c>
      <c r="J854" s="20">
        <v>6.9560672662885947</v>
      </c>
      <c r="K854" s="20">
        <v>7.2335474945236928</v>
      </c>
      <c r="L854" s="20">
        <v>11.061564264721721</v>
      </c>
      <c r="M854" s="55">
        <v>3.0446915788272007</v>
      </c>
    </row>
    <row r="855" spans="1:13" x14ac:dyDescent="0.35">
      <c r="A855" s="19" t="str">
        <f>B3&amp;C844&amp;D855</f>
        <v>DISTRIBUCION VOLUMEN X CRITERIO (Consumiciones)Langostinos/Gamb.Ing5-10MIL</v>
      </c>
      <c r="B855" s="19">
        <v>0</v>
      </c>
      <c r="C855" s="19">
        <v>0</v>
      </c>
      <c r="D855" s="19" t="s">
        <v>11</v>
      </c>
      <c r="E855" s="20">
        <v>4.752142531686725</v>
      </c>
      <c r="F855" s="20">
        <v>14.190283215268412</v>
      </c>
      <c r="G855" s="20">
        <v>10.216067654573953</v>
      </c>
      <c r="H855" s="20">
        <v>8.0823780580848759</v>
      </c>
      <c r="I855" s="20">
        <v>6.0909245575334801</v>
      </c>
      <c r="J855" s="20">
        <v>7.8009254547135667</v>
      </c>
      <c r="K855" s="20">
        <v>10.77901290207628</v>
      </c>
      <c r="L855" s="20">
        <v>9.5281882868089749</v>
      </c>
      <c r="M855" s="55">
        <v>11.066627345028349</v>
      </c>
    </row>
    <row r="856" spans="1:13" x14ac:dyDescent="0.35">
      <c r="A856" s="19" t="str">
        <f>B3&amp;C844&amp;D856</f>
        <v>DISTRIBUCION VOLUMEN X CRITERIO (Consumiciones)Langostinos/Gamb.Ing10-30MIL</v>
      </c>
      <c r="B856" s="19">
        <v>0</v>
      </c>
      <c r="C856" s="19">
        <v>0</v>
      </c>
      <c r="D856" s="19" t="s">
        <v>12</v>
      </c>
      <c r="E856" s="20">
        <v>12.217185435745421</v>
      </c>
      <c r="F856" s="20">
        <v>12.615046846099274</v>
      </c>
      <c r="G856" s="20">
        <v>15.628433570852337</v>
      </c>
      <c r="H856" s="20">
        <v>11.983794642716479</v>
      </c>
      <c r="I856" s="20">
        <v>18.12115849184153</v>
      </c>
      <c r="J856" s="20">
        <v>17.337825306504449</v>
      </c>
      <c r="K856" s="20">
        <v>21.381773590047267</v>
      </c>
      <c r="L856" s="20">
        <v>21.914205261110119</v>
      </c>
      <c r="M856" s="55">
        <v>25.423475018075269</v>
      </c>
    </row>
    <row r="857" spans="1:13" x14ac:dyDescent="0.35">
      <c r="A857" s="19" t="str">
        <f>B3&amp;C844&amp;D857</f>
        <v>DISTRIBUCION VOLUMEN X CRITERIO (Consumiciones)Langostinos/Gamb.Ing30-100MIL</v>
      </c>
      <c r="B857" s="19">
        <v>0</v>
      </c>
      <c r="C857" s="19">
        <v>0</v>
      </c>
      <c r="D857" s="19" t="s">
        <v>13</v>
      </c>
      <c r="E857" s="20">
        <v>23.349485479477565</v>
      </c>
      <c r="F857" s="20">
        <v>19.862890707507578</v>
      </c>
      <c r="G857" s="20">
        <v>18.621054173351041</v>
      </c>
      <c r="H857" s="20">
        <v>24.287051153419746</v>
      </c>
      <c r="I857" s="20">
        <v>27.427132609047263</v>
      </c>
      <c r="J857" s="20">
        <v>24.118592310146767</v>
      </c>
      <c r="K857" s="20">
        <v>15.411472471727578</v>
      </c>
      <c r="L857" s="20">
        <v>21.812139636817658</v>
      </c>
      <c r="M857" s="55">
        <v>20.062734502834964</v>
      </c>
    </row>
    <row r="858" spans="1:13" x14ac:dyDescent="0.35">
      <c r="A858" s="19" t="str">
        <f>B3&amp;C844&amp;D858</f>
        <v>DISTRIBUCION VOLUMEN X CRITERIO (Consumiciones)Langostinos/Gamb.Ing100-200MIL</v>
      </c>
      <c r="B858" s="19">
        <v>0</v>
      </c>
      <c r="C858" s="19">
        <v>0</v>
      </c>
      <c r="D858" s="19" t="s">
        <v>14</v>
      </c>
      <c r="E858" s="20">
        <v>7.6283019487135642</v>
      </c>
      <c r="F858" s="20">
        <v>12.025486054122272</v>
      </c>
      <c r="G858" s="20">
        <v>9.9232689895064237</v>
      </c>
      <c r="H858" s="20">
        <v>11.393358243184789</v>
      </c>
      <c r="I858" s="20">
        <v>9.1659454044594195</v>
      </c>
      <c r="J858" s="20">
        <v>10.288000996726547</v>
      </c>
      <c r="K858" s="20">
        <v>10.860060160778106</v>
      </c>
      <c r="L858" s="20">
        <v>5.8545600024619544</v>
      </c>
      <c r="M858" s="55">
        <v>7.1285475094181665</v>
      </c>
    </row>
    <row r="859" spans="1:13" x14ac:dyDescent="0.35">
      <c r="A859" s="19" t="str">
        <f>B3&amp;C844&amp;D859</f>
        <v>DISTRIBUCION VOLUMEN X CRITERIO (Consumiciones)Langostinos/Gamb.Ing200-500MIL</v>
      </c>
      <c r="B859" s="19">
        <v>0</v>
      </c>
      <c r="C859" s="19">
        <v>0</v>
      </c>
      <c r="D859" s="19" t="s">
        <v>15</v>
      </c>
      <c r="E859" s="20">
        <v>14.092359543872959</v>
      </c>
      <c r="F859" s="20">
        <v>11.569563794266196</v>
      </c>
      <c r="G859" s="20">
        <v>15.482409994816093</v>
      </c>
      <c r="H859" s="20">
        <v>12.222796880281921</v>
      </c>
      <c r="I859" s="20">
        <v>15.981206613293802</v>
      </c>
      <c r="J859" s="20">
        <v>11.502947872722141</v>
      </c>
      <c r="K859" s="20">
        <v>12.747993417949713</v>
      </c>
      <c r="L859" s="20">
        <v>7.4698091764980008</v>
      </c>
      <c r="M859" s="55">
        <v>11.09542220023593</v>
      </c>
    </row>
    <row r="860" spans="1:13" x14ac:dyDescent="0.35">
      <c r="A860" s="19" t="str">
        <f>B3&amp;C844&amp;D860</f>
        <v>DISTRIBUCION VOLUMEN X CRITERIO (Consumiciones)Langostinos/Gamb.Ing&gt;500MIL</v>
      </c>
      <c r="B860" s="19">
        <v>0</v>
      </c>
      <c r="C860" s="19">
        <v>0</v>
      </c>
      <c r="D860" s="19" t="s">
        <v>16</v>
      </c>
      <c r="E860" s="20">
        <v>23.613881788881351</v>
      </c>
      <c r="F860" s="20">
        <v>19.802335715814792</v>
      </c>
      <c r="G860" s="20">
        <v>22.861435573864522</v>
      </c>
      <c r="H860" s="20">
        <v>25.208981230287392</v>
      </c>
      <c r="I860" s="20">
        <v>15.820190542355819</v>
      </c>
      <c r="J860" s="20">
        <v>18.717349786515594</v>
      </c>
      <c r="K860" s="20">
        <v>19.403662051545417</v>
      </c>
      <c r="L860" s="20">
        <v>19.70037127162179</v>
      </c>
      <c r="M860" s="55">
        <v>17.872133642832683</v>
      </c>
    </row>
    <row r="861" spans="1:13" x14ac:dyDescent="0.35">
      <c r="A861" s="19" t="str">
        <f>B3&amp;C844&amp;D861</f>
        <v>DISTRIBUCION VOLUMEN X CRITERIO (Consumiciones)Langostinos/Gamb.IngDE 15 A 19 AÑOS</v>
      </c>
      <c r="B861" s="19">
        <v>0</v>
      </c>
      <c r="C861" s="19">
        <v>0</v>
      </c>
      <c r="D861" s="19" t="s">
        <v>39</v>
      </c>
      <c r="E861" s="20" t="s">
        <v>278</v>
      </c>
      <c r="F861" s="20">
        <v>0.28944104667052439</v>
      </c>
      <c r="G861" s="20" t="s">
        <v>278</v>
      </c>
      <c r="H861" s="20" t="s">
        <v>278</v>
      </c>
      <c r="I861" s="20">
        <v>3.950704727789025</v>
      </c>
      <c r="J861" s="20" t="s">
        <v>278</v>
      </c>
      <c r="K861" s="20">
        <v>1.5044437224219431</v>
      </c>
      <c r="L861" s="20" t="s">
        <v>278</v>
      </c>
      <c r="M861" s="55">
        <v>5.7221774040108073</v>
      </c>
    </row>
    <row r="862" spans="1:13" x14ac:dyDescent="0.35">
      <c r="A862" s="19" t="str">
        <f>B3&amp;C844&amp;D862</f>
        <v>DISTRIBUCION VOLUMEN X CRITERIO (Consumiciones)Langostinos/Gamb.IngDE 20 A 24 AÑOS</v>
      </c>
      <c r="B862" s="19">
        <v>0</v>
      </c>
      <c r="C862" s="19">
        <v>0</v>
      </c>
      <c r="D862" s="19" t="s">
        <v>40</v>
      </c>
      <c r="E862" s="20">
        <v>1.0156477890843649</v>
      </c>
      <c r="F862" s="20">
        <v>0.28603200228450987</v>
      </c>
      <c r="G862" s="20">
        <v>0.99108383510884657</v>
      </c>
      <c r="H862" s="20">
        <v>1.099261301821066</v>
      </c>
      <c r="I862" s="20">
        <v>0.39904002448363707</v>
      </c>
      <c r="J862" s="20">
        <v>0.3437563690311371</v>
      </c>
      <c r="K862" s="20">
        <v>1.9831063504208113</v>
      </c>
      <c r="L862" s="20">
        <v>0.48722311248277178</v>
      </c>
      <c r="M862" s="55">
        <v>5.6909205068686033E-2</v>
      </c>
    </row>
    <row r="863" spans="1:13" x14ac:dyDescent="0.35">
      <c r="A863" s="19" t="str">
        <f>B3&amp;C844&amp;D863</f>
        <v>DISTRIBUCION VOLUMEN X CRITERIO (Consumiciones)Langostinos/Gamb.IngDE 25 A 34 AÑOS</v>
      </c>
      <c r="B863" s="19">
        <v>0</v>
      </c>
      <c r="C863" s="19">
        <v>0</v>
      </c>
      <c r="D863" s="19" t="s">
        <v>41</v>
      </c>
      <c r="E863" s="20">
        <v>5.8346734094053874</v>
      </c>
      <c r="F863" s="20">
        <v>4.0573290584320016</v>
      </c>
      <c r="G863" s="20">
        <v>4.506631718756231</v>
      </c>
      <c r="H863" s="20">
        <v>5.1899860056508542</v>
      </c>
      <c r="I863" s="20">
        <v>4.1765262484023813</v>
      </c>
      <c r="J863" s="20">
        <v>5.8165150035059554</v>
      </c>
      <c r="K863" s="20">
        <v>7.2387250945907695</v>
      </c>
      <c r="L863" s="20">
        <v>4.9961026371495834</v>
      </c>
      <c r="M863" s="55">
        <v>6.4991438030366462</v>
      </c>
    </row>
    <row r="864" spans="1:13" x14ac:dyDescent="0.35">
      <c r="A864" s="19" t="str">
        <f>B3&amp;C844&amp;D864</f>
        <v>DISTRIBUCION VOLUMEN X CRITERIO (Consumiciones)Langostinos/Gamb.IngDE 35 A 49 AÑOS</v>
      </c>
      <c r="B864" s="19">
        <v>0</v>
      </c>
      <c r="C864" s="19">
        <v>0</v>
      </c>
      <c r="D864" s="19" t="s">
        <v>42</v>
      </c>
      <c r="E864" s="20">
        <v>22.764859961732466</v>
      </c>
      <c r="F864" s="20">
        <v>19.275046964235486</v>
      </c>
      <c r="G864" s="20">
        <v>17.510732065679168</v>
      </c>
      <c r="H864" s="20">
        <v>20.653102635879996</v>
      </c>
      <c r="I864" s="20">
        <v>21.410149668499169</v>
      </c>
      <c r="J864" s="20">
        <v>23.237541469980357</v>
      </c>
      <c r="K864" s="20">
        <v>18.880946641372589</v>
      </c>
      <c r="L864" s="20">
        <v>14.261886077424091</v>
      </c>
      <c r="M864" s="55">
        <v>14.80472240191788</v>
      </c>
    </row>
    <row r="865" spans="1:13" x14ac:dyDescent="0.35">
      <c r="A865" s="19" t="str">
        <f>B3&amp;C844&amp;D865</f>
        <v>DISTRIBUCION VOLUMEN X CRITERIO (Consumiciones)Langostinos/Gamb.IngDE 50 A 59 AÑOS</v>
      </c>
      <c r="B865" s="19">
        <v>0</v>
      </c>
      <c r="C865" s="19">
        <v>0</v>
      </c>
      <c r="D865" s="19" t="s">
        <v>43</v>
      </c>
      <c r="E865" s="20">
        <v>23.383051618432834</v>
      </c>
      <c r="F865" s="20">
        <v>27.008931708512346</v>
      </c>
      <c r="G865" s="20">
        <v>27.814308807425558</v>
      </c>
      <c r="H865" s="20">
        <v>18.463169294714511</v>
      </c>
      <c r="I865" s="20">
        <v>20.490770372603894</v>
      </c>
      <c r="J865" s="20">
        <v>26.107368345151883</v>
      </c>
      <c r="K865" s="20">
        <v>24.336883587846263</v>
      </c>
      <c r="L865" s="20">
        <v>24.893856762573005</v>
      </c>
      <c r="M865" s="55">
        <v>19.444841888960767</v>
      </c>
    </row>
    <row r="866" spans="1:13" x14ac:dyDescent="0.35">
      <c r="A866" s="19" t="str">
        <f>B3&amp;C844&amp;D866</f>
        <v>DISTRIBUCION VOLUMEN X CRITERIO (Consumiciones)Langostinos/Gamb.IngDE 60 A 75 AÑOS</v>
      </c>
      <c r="B866" s="19">
        <v>0</v>
      </c>
      <c r="C866" s="19">
        <v>0</v>
      </c>
      <c r="D866" s="19" t="s">
        <v>44</v>
      </c>
      <c r="E866" s="20">
        <v>47.001753101891317</v>
      </c>
      <c r="F866" s="20">
        <v>49.083212090955918</v>
      </c>
      <c r="G866" s="20">
        <v>49.17724664043017</v>
      </c>
      <c r="H866" s="20">
        <v>54.594481212057374</v>
      </c>
      <c r="I866" s="20">
        <v>49.572811540884018</v>
      </c>
      <c r="J866" s="20">
        <v>44.494814888210399</v>
      </c>
      <c r="K866" s="20">
        <v>46.055905503558293</v>
      </c>
      <c r="L866" s="20">
        <v>55.360929212196339</v>
      </c>
      <c r="M866" s="55">
        <v>53.472202138589743</v>
      </c>
    </row>
    <row r="867" spans="1:13" x14ac:dyDescent="0.35">
      <c r="A867" s="19" t="str">
        <f>B3&amp;C844&amp;D867</f>
        <v>DISTRIBUCION VOLUMEN X CRITERIO (Consumiciones)Langostinos/Gamb.IngALTA Y MEDIA ALTA</v>
      </c>
      <c r="B867" s="19">
        <v>0</v>
      </c>
      <c r="C867" s="19">
        <v>0</v>
      </c>
      <c r="D867" s="19" t="s">
        <v>17</v>
      </c>
      <c r="E867" s="20">
        <v>39.187627695193818</v>
      </c>
      <c r="F867" s="20">
        <v>46.246537641557218</v>
      </c>
      <c r="G867" s="20">
        <v>39.561331128895212</v>
      </c>
      <c r="H867" s="20">
        <v>42.471823375019298</v>
      </c>
      <c r="I867" s="20">
        <v>35.551797064739915</v>
      </c>
      <c r="J867" s="20">
        <v>34.798779696699839</v>
      </c>
      <c r="K867" s="20">
        <v>30.670014987789667</v>
      </c>
      <c r="L867" s="20">
        <v>35.375401991106187</v>
      </c>
      <c r="M867" s="55">
        <v>38.007154001293806</v>
      </c>
    </row>
    <row r="868" spans="1:13" x14ac:dyDescent="0.35">
      <c r="A868" s="19" t="str">
        <f>B3&amp;C844&amp;D868</f>
        <v>DISTRIBUCION VOLUMEN X CRITERIO (Consumiciones)Langostinos/Gamb.IngMEDIA</v>
      </c>
      <c r="B868" s="19">
        <v>0</v>
      </c>
      <c r="C868" s="19">
        <v>0</v>
      </c>
      <c r="D868" s="19" t="s">
        <v>18</v>
      </c>
      <c r="E868" s="20">
        <v>33.225291528556788</v>
      </c>
      <c r="F868" s="20">
        <v>31.058620613098416</v>
      </c>
      <c r="G868" s="20">
        <v>31.001433242640541</v>
      </c>
      <c r="H868" s="20">
        <v>28.629156949618988</v>
      </c>
      <c r="I868" s="20">
        <v>33.697058250976006</v>
      </c>
      <c r="J868" s="20">
        <v>28.980216792929326</v>
      </c>
      <c r="K868" s="20">
        <v>32.892211589858611</v>
      </c>
      <c r="L868" s="20">
        <v>38.801779641829491</v>
      </c>
      <c r="M868" s="55">
        <v>37.21945279500742</v>
      </c>
    </row>
    <row r="869" spans="1:13" x14ac:dyDescent="0.35">
      <c r="A869" s="19" t="str">
        <f>B3&amp;C844&amp;D869</f>
        <v>DISTRIBUCION VOLUMEN X CRITERIO (Consumiciones)Langostinos/Gamb.IngMEDIA BAJA</v>
      </c>
      <c r="B869" s="19">
        <v>0</v>
      </c>
      <c r="C869" s="19">
        <v>0</v>
      </c>
      <c r="D869" s="19" t="s">
        <v>19</v>
      </c>
      <c r="E869" s="20">
        <v>17.842597094140121</v>
      </c>
      <c r="F869" s="20">
        <v>16.540601072961941</v>
      </c>
      <c r="G869" s="20">
        <v>19.060539739700438</v>
      </c>
      <c r="H869" s="20">
        <v>21.428269845621038</v>
      </c>
      <c r="I869" s="20">
        <v>18.78418597233517</v>
      </c>
      <c r="J869" s="20">
        <v>22.70350303763697</v>
      </c>
      <c r="K869" s="20">
        <v>26.172403601261905</v>
      </c>
      <c r="L869" s="20">
        <v>16.855907483244419</v>
      </c>
      <c r="M869" s="55">
        <v>13.797671144259674</v>
      </c>
    </row>
    <row r="870" spans="1:13" x14ac:dyDescent="0.35">
      <c r="A870" s="19" t="str">
        <f>B3&amp;C844&amp;D870</f>
        <v>DISTRIBUCION VOLUMEN X CRITERIO (Consumiciones)Langostinos/Gamb.IngBAJA</v>
      </c>
      <c r="B870" s="19">
        <v>0</v>
      </c>
      <c r="C870" s="19">
        <v>0</v>
      </c>
      <c r="D870" s="19" t="s">
        <v>20</v>
      </c>
      <c r="E870" s="20">
        <v>9.7444760499721816</v>
      </c>
      <c r="F870" s="20">
        <v>6.1542386355512182</v>
      </c>
      <c r="G870" s="20">
        <v>10.376707391513731</v>
      </c>
      <c r="H870" s="20">
        <v>7.4707588322168004</v>
      </c>
      <c r="I870" s="20">
        <v>11.966994223553296</v>
      </c>
      <c r="J870" s="20">
        <v>13.517500472733863</v>
      </c>
      <c r="K870" s="20">
        <v>10.265369821089811</v>
      </c>
      <c r="L870" s="20">
        <v>8.966897694774719</v>
      </c>
      <c r="M870" s="55">
        <v>10.975718254119259</v>
      </c>
    </row>
    <row r="871" spans="1:13" x14ac:dyDescent="0.35">
      <c r="A871" s="19" t="str">
        <f>B3&amp;C844&amp;D871</f>
        <v>DISTRIBUCION VOLUMEN X CRITERIO (Consumiciones)Langostinos/Gamb.IngHOMBRE</v>
      </c>
      <c r="B871" s="19">
        <v>0</v>
      </c>
      <c r="C871" s="19">
        <v>0</v>
      </c>
      <c r="D871" s="19" t="s">
        <v>21</v>
      </c>
      <c r="E871" s="20">
        <v>50.827399982751366</v>
      </c>
      <c r="F871" s="20">
        <v>58.021010728600999</v>
      </c>
      <c r="G871" s="20">
        <v>55.938524703305738</v>
      </c>
      <c r="H871" s="20">
        <v>56.667616427898494</v>
      </c>
      <c r="I871" s="20">
        <v>51.214254745399558</v>
      </c>
      <c r="J871" s="20">
        <v>51.721254040924158</v>
      </c>
      <c r="K871" s="20">
        <v>56.778400813323401</v>
      </c>
      <c r="L871" s="20">
        <v>60.278860378569554</v>
      </c>
      <c r="M871" s="55">
        <v>59.130141938429922</v>
      </c>
    </row>
    <row r="872" spans="1:13" x14ac:dyDescent="0.35">
      <c r="A872" s="19" t="str">
        <f>B3&amp;C844&amp;D872</f>
        <v>DISTRIBUCION VOLUMEN X CRITERIO (Consumiciones)Langostinos/Gamb.IngMUJER</v>
      </c>
      <c r="B872" s="19">
        <v>0</v>
      </c>
      <c r="C872" s="19">
        <v>0</v>
      </c>
      <c r="D872" s="19" t="s">
        <v>22</v>
      </c>
      <c r="E872" s="20">
        <v>49.172600017248627</v>
      </c>
      <c r="F872" s="20">
        <v>41.978989271398994</v>
      </c>
      <c r="G872" s="20">
        <v>44.061475296694255</v>
      </c>
      <c r="H872" s="20">
        <v>43.332410579529892</v>
      </c>
      <c r="I872" s="20">
        <v>48.78574525460045</v>
      </c>
      <c r="J872" s="20">
        <v>48.278745959075835</v>
      </c>
      <c r="K872" s="20">
        <v>43.221599186676592</v>
      </c>
      <c r="L872" s="20">
        <v>39.721117639688472</v>
      </c>
      <c r="M872" s="55">
        <v>40.869820008371704</v>
      </c>
    </row>
    <row r="873" spans="1:13" x14ac:dyDescent="0.35">
      <c r="A873" s="19" t="str">
        <f>B3&amp;C873&amp;D873</f>
        <v>DISTRIBUCION VOLUMEN X CRITERIO (Consumiciones)Otros mariscos Ing.T.ESPAÑA</v>
      </c>
      <c r="B873" s="19">
        <v>0</v>
      </c>
      <c r="C873" s="19" t="s">
        <v>148</v>
      </c>
      <c r="D873" s="19" t="s">
        <v>36</v>
      </c>
      <c r="E873" s="20">
        <v>100</v>
      </c>
      <c r="F873" s="20">
        <v>100</v>
      </c>
      <c r="G873" s="20">
        <v>100</v>
      </c>
      <c r="H873" s="20">
        <v>100</v>
      </c>
      <c r="I873" s="20">
        <v>100</v>
      </c>
      <c r="J873" s="20">
        <v>100</v>
      </c>
      <c r="K873" s="20">
        <v>100</v>
      </c>
      <c r="L873" s="20">
        <v>100</v>
      </c>
      <c r="M873" s="55">
        <v>100</v>
      </c>
    </row>
    <row r="874" spans="1:13" x14ac:dyDescent="0.35">
      <c r="A874" s="19" t="str">
        <f>B3&amp;C873&amp;D874</f>
        <v>DISTRIBUCION VOLUMEN X CRITERIO (Consumiciones)Otros mariscos Ing.BCN AM</v>
      </c>
      <c r="B874" s="19">
        <v>0</v>
      </c>
      <c r="C874" s="19">
        <v>0</v>
      </c>
      <c r="D874" s="19" t="s">
        <v>1</v>
      </c>
      <c r="E874" s="20">
        <v>14.511127486909615</v>
      </c>
      <c r="F874" s="20">
        <v>12.625321841102657</v>
      </c>
      <c r="G874" s="20">
        <v>6.461009526782088</v>
      </c>
      <c r="H874" s="20">
        <v>13.16938107297638</v>
      </c>
      <c r="I874" s="20">
        <v>17.102200046130683</v>
      </c>
      <c r="J874" s="20">
        <v>12.582133253791053</v>
      </c>
      <c r="K874" s="20">
        <v>6.4984597810922899</v>
      </c>
      <c r="L874" s="20">
        <v>14.96257713278947</v>
      </c>
      <c r="M874" s="55">
        <v>10.309927756797027</v>
      </c>
    </row>
    <row r="875" spans="1:13" x14ac:dyDescent="0.35">
      <c r="A875" s="19" t="str">
        <f>B3&amp;C873&amp;D875</f>
        <v>DISTRIBUCION VOLUMEN X CRITERIO (Consumiciones)Otros mariscos Ing.REST.CAT ARAGON</v>
      </c>
      <c r="B875" s="19">
        <v>0</v>
      </c>
      <c r="C875" s="19">
        <v>0</v>
      </c>
      <c r="D875" s="19" t="s">
        <v>2</v>
      </c>
      <c r="E875" s="20">
        <v>12.211016225223183</v>
      </c>
      <c r="F875" s="20">
        <v>17.367712082975327</v>
      </c>
      <c r="G875" s="20">
        <v>15.439017833281513</v>
      </c>
      <c r="H875" s="20">
        <v>12.349820393544766</v>
      </c>
      <c r="I875" s="20">
        <v>12.440158757353212</v>
      </c>
      <c r="J875" s="20">
        <v>12.99113922384865</v>
      </c>
      <c r="K875" s="20">
        <v>15.241812027752029</v>
      </c>
      <c r="L875" s="20">
        <v>18.635378796102238</v>
      </c>
      <c r="M875" s="55">
        <v>15.740395513953882</v>
      </c>
    </row>
    <row r="876" spans="1:13" x14ac:dyDescent="0.35">
      <c r="A876" s="19" t="str">
        <f>B3&amp;C873&amp;D876</f>
        <v>DISTRIBUCION VOLUMEN X CRITERIO (Consumiciones)Otros mariscos Ing.LEVANTE</v>
      </c>
      <c r="B876" s="19">
        <v>0</v>
      </c>
      <c r="C876" s="19">
        <v>0</v>
      </c>
      <c r="D876" s="19" t="s">
        <v>3</v>
      </c>
      <c r="E876" s="20">
        <v>18.08422272374936</v>
      </c>
      <c r="F876" s="20">
        <v>14.034551517571595</v>
      </c>
      <c r="G876" s="20">
        <v>13.161699564264184</v>
      </c>
      <c r="H876" s="20">
        <v>17.434503512657219</v>
      </c>
      <c r="I876" s="20">
        <v>17.035643520001159</v>
      </c>
      <c r="J876" s="20">
        <v>18.871577963863825</v>
      </c>
      <c r="K876" s="20">
        <v>15.83317728278544</v>
      </c>
      <c r="L876" s="20">
        <v>16.571524953866447</v>
      </c>
      <c r="M876" s="55">
        <v>18.513533538215952</v>
      </c>
    </row>
    <row r="877" spans="1:13" x14ac:dyDescent="0.35">
      <c r="A877" s="19" t="str">
        <f>B3&amp;C873&amp;D877</f>
        <v>DISTRIBUCION VOLUMEN X CRITERIO (Consumiciones)Otros mariscos Ing.ANDALUCIA</v>
      </c>
      <c r="B877" s="19">
        <v>0</v>
      </c>
      <c r="C877" s="19">
        <v>0</v>
      </c>
      <c r="D877" s="19" t="s">
        <v>4</v>
      </c>
      <c r="E877" s="20">
        <v>24.144896595181471</v>
      </c>
      <c r="F877" s="20">
        <v>22.966077382025659</v>
      </c>
      <c r="G877" s="20">
        <v>25.502767972762246</v>
      </c>
      <c r="H877" s="20">
        <v>26.48023057442277</v>
      </c>
      <c r="I877" s="20">
        <v>24.612668744767163</v>
      </c>
      <c r="J877" s="20">
        <v>23.299345092138914</v>
      </c>
      <c r="K877" s="20">
        <v>29.021188543392974</v>
      </c>
      <c r="L877" s="20">
        <v>17.337293442773525</v>
      </c>
      <c r="M877" s="55">
        <v>20.118749049323938</v>
      </c>
    </row>
    <row r="878" spans="1:13" x14ac:dyDescent="0.35">
      <c r="A878" s="19" t="str">
        <f>B3&amp;C873&amp;D878</f>
        <v>DISTRIBUCION VOLUMEN X CRITERIO (Consumiciones)Otros mariscos Ing.MDD AM</v>
      </c>
      <c r="B878" s="19">
        <v>0</v>
      </c>
      <c r="C878" s="19">
        <v>0</v>
      </c>
      <c r="D878" s="19" t="s">
        <v>5</v>
      </c>
      <c r="E878" s="20">
        <v>12.628432106642482</v>
      </c>
      <c r="F878" s="20">
        <v>13.874512447685994</v>
      </c>
      <c r="G878" s="20">
        <v>12.701772527081104</v>
      </c>
      <c r="H878" s="20">
        <v>14.780837739607728</v>
      </c>
      <c r="I878" s="20">
        <v>9.9268205122927355</v>
      </c>
      <c r="J878" s="20">
        <v>11.44292256471218</v>
      </c>
      <c r="K878" s="20">
        <v>8.4451045382620347</v>
      </c>
      <c r="L878" s="20">
        <v>7.7975434406860318</v>
      </c>
      <c r="M878" s="55">
        <v>11.384272669432963</v>
      </c>
    </row>
    <row r="879" spans="1:13" x14ac:dyDescent="0.35">
      <c r="A879" s="19" t="str">
        <f>B3&amp;C873&amp;D879</f>
        <v>DISTRIBUCION VOLUMEN X CRITERIO (Consumiciones)Otros mariscos Ing.RTO CENTRO</v>
      </c>
      <c r="B879" s="19">
        <v>0</v>
      </c>
      <c r="C879" s="19">
        <v>0</v>
      </c>
      <c r="D879" s="19" t="s">
        <v>6</v>
      </c>
      <c r="E879" s="20">
        <v>5.1629476173652602</v>
      </c>
      <c r="F879" s="20">
        <v>6.4961769620535934</v>
      </c>
      <c r="G879" s="20">
        <v>7.3499733348581913</v>
      </c>
      <c r="H879" s="20">
        <v>4.8200735379822621</v>
      </c>
      <c r="I879" s="20">
        <v>5.6481754467320764</v>
      </c>
      <c r="J879" s="20">
        <v>5.1051383728632151</v>
      </c>
      <c r="K879" s="20">
        <v>8.4432709443242846</v>
      </c>
      <c r="L879" s="20">
        <v>7.228623675487011</v>
      </c>
      <c r="M879" s="55">
        <v>6.3774212594883615</v>
      </c>
    </row>
    <row r="880" spans="1:13" x14ac:dyDescent="0.35">
      <c r="A880" s="19" t="str">
        <f>B3&amp;C873&amp;D880</f>
        <v>DISTRIBUCION VOLUMEN X CRITERIO (Consumiciones)Otros mariscos Ing.NORTE-CENTRO</v>
      </c>
      <c r="B880" s="19">
        <v>0</v>
      </c>
      <c r="C880" s="19">
        <v>0</v>
      </c>
      <c r="D880" s="19" t="s">
        <v>7</v>
      </c>
      <c r="E880" s="20">
        <v>8.9612851515742733</v>
      </c>
      <c r="F880" s="20">
        <v>6.2585529250218821</v>
      </c>
      <c r="G880" s="20">
        <v>13.136209833024193</v>
      </c>
      <c r="H880" s="20">
        <v>4.9864304409100058</v>
      </c>
      <c r="I880" s="20">
        <v>5.7224718781423496</v>
      </c>
      <c r="J880" s="20">
        <v>5.951706576713705</v>
      </c>
      <c r="K880" s="20">
        <v>6.7582020167972807</v>
      </c>
      <c r="L880" s="20">
        <v>10.586902246975226</v>
      </c>
      <c r="M880" s="55">
        <v>4.2240798682383423</v>
      </c>
    </row>
    <row r="881" spans="1:13" x14ac:dyDescent="0.35">
      <c r="A881" s="19" t="str">
        <f>B3&amp;C873&amp;D881</f>
        <v>DISTRIBUCION VOLUMEN X CRITERIO (Consumiciones)Otros mariscos Ing.NOROESTE</v>
      </c>
      <c r="B881" s="19">
        <v>0</v>
      </c>
      <c r="C881" s="19">
        <v>0</v>
      </c>
      <c r="D881" s="19" t="s">
        <v>8</v>
      </c>
      <c r="E881" s="20">
        <v>4.2960753890204231</v>
      </c>
      <c r="F881" s="20">
        <v>6.3770911915366106</v>
      </c>
      <c r="G881" s="20">
        <v>6.2475613208914549</v>
      </c>
      <c r="H881" s="20">
        <v>5.9787396819005432</v>
      </c>
      <c r="I881" s="20">
        <v>7.5118580676329083</v>
      </c>
      <c r="J881" s="20">
        <v>9.7560369520684649</v>
      </c>
      <c r="K881" s="20">
        <v>9.7587848655936629</v>
      </c>
      <c r="L881" s="20">
        <v>6.8801596513055161</v>
      </c>
      <c r="M881" s="55">
        <v>13.331617073406097</v>
      </c>
    </row>
    <row r="882" spans="1:13" x14ac:dyDescent="0.35">
      <c r="A882" s="19" t="str">
        <f>B3&amp;C873&amp;D882</f>
        <v>DISTRIBUCION VOLUMEN X CRITERIO (Consumiciones)Otros mariscos Ing.&lt;2MIL</v>
      </c>
      <c r="B882" s="19">
        <v>0</v>
      </c>
      <c r="C882" s="19">
        <v>0</v>
      </c>
      <c r="D882" s="19" t="s">
        <v>9</v>
      </c>
      <c r="E882" s="20">
        <v>1.7233281745173827</v>
      </c>
      <c r="F882" s="20">
        <v>2.6651454572132924</v>
      </c>
      <c r="G882" s="20">
        <v>2.9121515612510018</v>
      </c>
      <c r="H882" s="20">
        <v>2.0463734330793764</v>
      </c>
      <c r="I882" s="20">
        <v>2.3896523187327503</v>
      </c>
      <c r="J882" s="20">
        <v>2.034361826723575</v>
      </c>
      <c r="K882" s="20">
        <v>1.2889595797870845</v>
      </c>
      <c r="L882" s="20">
        <v>3.1613466821419327</v>
      </c>
      <c r="M882" s="55">
        <v>4.8363430578976043</v>
      </c>
    </row>
    <row r="883" spans="1:13" x14ac:dyDescent="0.35">
      <c r="A883" s="19" t="str">
        <f>B3&amp;C873&amp;D883</f>
        <v>DISTRIBUCION VOLUMEN X CRITERIO (Consumiciones)Otros mariscos Ing.2-5MIL</v>
      </c>
      <c r="B883" s="19">
        <v>0</v>
      </c>
      <c r="C883" s="19">
        <v>0</v>
      </c>
      <c r="D883" s="19" t="s">
        <v>10</v>
      </c>
      <c r="E883" s="20">
        <v>11.319377066382625</v>
      </c>
      <c r="F883" s="20">
        <v>5.0827807801275027</v>
      </c>
      <c r="G883" s="20">
        <v>7.5500075647200529</v>
      </c>
      <c r="H883" s="20">
        <v>5.733144013647971</v>
      </c>
      <c r="I883" s="20">
        <v>5.5073073544537596</v>
      </c>
      <c r="J883" s="20">
        <v>6.5532260682279766</v>
      </c>
      <c r="K883" s="20">
        <v>6.5248986451691433</v>
      </c>
      <c r="L883" s="20">
        <v>12.901568958175034</v>
      </c>
      <c r="M883" s="55">
        <v>3.795524094424827</v>
      </c>
    </row>
    <row r="884" spans="1:13" x14ac:dyDescent="0.35">
      <c r="A884" s="19" t="str">
        <f>B3&amp;C873&amp;D884</f>
        <v>DISTRIBUCION VOLUMEN X CRITERIO (Consumiciones)Otros mariscos Ing.5-10MIL</v>
      </c>
      <c r="B884" s="19">
        <v>0</v>
      </c>
      <c r="C884" s="19">
        <v>0</v>
      </c>
      <c r="D884" s="19" t="s">
        <v>11</v>
      </c>
      <c r="E884" s="20">
        <v>5.9410247148589725</v>
      </c>
      <c r="F884" s="20">
        <v>12.790894351437709</v>
      </c>
      <c r="G884" s="20">
        <v>8.8984854278871737</v>
      </c>
      <c r="H884" s="20">
        <v>8.0275544912210055</v>
      </c>
      <c r="I884" s="20">
        <v>5.6965339632613299</v>
      </c>
      <c r="J884" s="20">
        <v>6.2049690530813137</v>
      </c>
      <c r="K884" s="20">
        <v>7.8266723156965003</v>
      </c>
      <c r="L884" s="20">
        <v>5.6062290729035329</v>
      </c>
      <c r="M884" s="55">
        <v>7.2293349601820056</v>
      </c>
    </row>
    <row r="885" spans="1:13" x14ac:dyDescent="0.35">
      <c r="A885" s="19" t="str">
        <f>B3&amp;C873&amp;D885</f>
        <v>DISTRIBUCION VOLUMEN X CRITERIO (Consumiciones)Otros mariscos Ing.10-30MIL</v>
      </c>
      <c r="B885" s="19">
        <v>0</v>
      </c>
      <c r="C885" s="19">
        <v>0</v>
      </c>
      <c r="D885" s="19" t="s">
        <v>12</v>
      </c>
      <c r="E885" s="20">
        <v>12.630887377862615</v>
      </c>
      <c r="F885" s="20">
        <v>13.983916522429777</v>
      </c>
      <c r="G885" s="20">
        <v>20.50588320787017</v>
      </c>
      <c r="H885" s="20">
        <v>12.879637184364171</v>
      </c>
      <c r="I885" s="20">
        <v>16.668411197527103</v>
      </c>
      <c r="J885" s="20">
        <v>17.752595724894835</v>
      </c>
      <c r="K885" s="20">
        <v>21.924079847944348</v>
      </c>
      <c r="L885" s="20">
        <v>20.634002722088159</v>
      </c>
      <c r="M885" s="55">
        <v>20.681546007814763</v>
      </c>
    </row>
    <row r="886" spans="1:13" x14ac:dyDescent="0.35">
      <c r="A886" s="19" t="str">
        <f>B3&amp;C873&amp;D886</f>
        <v>DISTRIBUCION VOLUMEN X CRITERIO (Consumiciones)Otros mariscos Ing.30-100MIL</v>
      </c>
      <c r="B886" s="19">
        <v>0</v>
      </c>
      <c r="C886" s="19">
        <v>0</v>
      </c>
      <c r="D886" s="19" t="s">
        <v>13</v>
      </c>
      <c r="E886" s="20">
        <v>25.413276524838775</v>
      </c>
      <c r="F886" s="20">
        <v>25.122166393036334</v>
      </c>
      <c r="G886" s="20">
        <v>16.065384595529707</v>
      </c>
      <c r="H886" s="20">
        <v>25.983597003380204</v>
      </c>
      <c r="I886" s="20">
        <v>28.658172244221404</v>
      </c>
      <c r="J886" s="20">
        <v>22.179180685262601</v>
      </c>
      <c r="K886" s="20">
        <v>18.196293643436981</v>
      </c>
      <c r="L886" s="20">
        <v>23.198463606683312</v>
      </c>
      <c r="M886" s="55">
        <v>21.566001043494758</v>
      </c>
    </row>
    <row r="887" spans="1:13" x14ac:dyDescent="0.35">
      <c r="A887" s="19" t="str">
        <f>B3&amp;C873&amp;D887</f>
        <v>DISTRIBUCION VOLUMEN X CRITERIO (Consumiciones)Otros mariscos Ing.100-200MIL</v>
      </c>
      <c r="B887" s="19">
        <v>0</v>
      </c>
      <c r="C887" s="19">
        <v>0</v>
      </c>
      <c r="D887" s="19" t="s">
        <v>14</v>
      </c>
      <c r="E887" s="20">
        <v>7.6080385250180598</v>
      </c>
      <c r="F887" s="20">
        <v>10.699228311358954</v>
      </c>
      <c r="G887" s="20">
        <v>11.101423239534776</v>
      </c>
      <c r="H887" s="20">
        <v>11.181715109194368</v>
      </c>
      <c r="I887" s="20">
        <v>10.008433076305113</v>
      </c>
      <c r="J887" s="20">
        <v>12.623544222730084</v>
      </c>
      <c r="K887" s="20">
        <v>10.604149696169584</v>
      </c>
      <c r="L887" s="20">
        <v>6.9362046075099579</v>
      </c>
      <c r="M887" s="55">
        <v>8.4391019402787339</v>
      </c>
    </row>
    <row r="888" spans="1:13" x14ac:dyDescent="0.35">
      <c r="A888" s="19" t="str">
        <f>B3&amp;C873&amp;D888</f>
        <v>DISTRIBUCION VOLUMEN X CRITERIO (Consumiciones)Otros mariscos Ing.200-500MIL</v>
      </c>
      <c r="B888" s="19">
        <v>0</v>
      </c>
      <c r="C888" s="19">
        <v>0</v>
      </c>
      <c r="D888" s="19" t="s">
        <v>15</v>
      </c>
      <c r="E888" s="20">
        <v>15.129700938078388</v>
      </c>
      <c r="F888" s="20">
        <v>10.690481022416273</v>
      </c>
      <c r="G888" s="20">
        <v>12.129697026012709</v>
      </c>
      <c r="H888" s="20">
        <v>13.212380659722589</v>
      </c>
      <c r="I888" s="20">
        <v>12.936659908501424</v>
      </c>
      <c r="J888" s="20">
        <v>14.44923038456646</v>
      </c>
      <c r="K888" s="20">
        <v>14.676823216576313</v>
      </c>
      <c r="L888" s="20">
        <v>10.522203388415258</v>
      </c>
      <c r="M888" s="55">
        <v>12.73178422883611</v>
      </c>
    </row>
    <row r="889" spans="1:13" x14ac:dyDescent="0.35">
      <c r="A889" s="19" t="str">
        <f>B3&amp;C873&amp;D889</f>
        <v>DISTRIBUCION VOLUMEN X CRITERIO (Consumiciones)Otros mariscos Ing.&gt;500MIL</v>
      </c>
      <c r="B889" s="19">
        <v>0</v>
      </c>
      <c r="C889" s="19">
        <v>0</v>
      </c>
      <c r="D889" s="19" t="s">
        <v>16</v>
      </c>
      <c r="E889" s="20">
        <v>20.234371292375673</v>
      </c>
      <c r="F889" s="20">
        <v>18.965392637020177</v>
      </c>
      <c r="G889" s="20">
        <v>20.836975716255886</v>
      </c>
      <c r="H889" s="20">
        <v>20.935610820891569</v>
      </c>
      <c r="I889" s="20">
        <v>18.134825093880782</v>
      </c>
      <c r="J889" s="20">
        <v>18.202887647990316</v>
      </c>
      <c r="K889" s="20">
        <v>18.958124615725524</v>
      </c>
      <c r="L889" s="20">
        <v>17.039981296081365</v>
      </c>
      <c r="M889" s="55">
        <v>20.720364667071198</v>
      </c>
    </row>
    <row r="890" spans="1:13" x14ac:dyDescent="0.35">
      <c r="A890" s="19" t="str">
        <f>B3&amp;C873&amp;D890</f>
        <v>DISTRIBUCION VOLUMEN X CRITERIO (Consumiciones)Otros mariscos Ing.DE 15 A 19 AÑOS</v>
      </c>
      <c r="B890" s="19">
        <v>0</v>
      </c>
      <c r="C890" s="19">
        <v>0</v>
      </c>
      <c r="D890" s="19" t="s">
        <v>39</v>
      </c>
      <c r="E890" s="20" t="s">
        <v>278</v>
      </c>
      <c r="F890" s="20">
        <v>0.4017940246143199</v>
      </c>
      <c r="G890" s="20">
        <v>0.72822244168514161</v>
      </c>
      <c r="H890" s="20">
        <v>1.0602316340478739</v>
      </c>
      <c r="I890" s="20">
        <v>1.66821898634786</v>
      </c>
      <c r="J890" s="20" t="s">
        <v>278</v>
      </c>
      <c r="K890" s="20">
        <v>2.5406921309950721</v>
      </c>
      <c r="L890" s="20">
        <v>2.7959452576381296</v>
      </c>
      <c r="M890" s="55" t="s">
        <v>278</v>
      </c>
    </row>
    <row r="891" spans="1:13" x14ac:dyDescent="0.35">
      <c r="A891" s="19" t="str">
        <f>B3&amp;C873&amp;D891</f>
        <v>DISTRIBUCION VOLUMEN X CRITERIO (Consumiciones)Otros mariscos Ing.DE 20 A 24 AÑOS</v>
      </c>
      <c r="B891" s="19">
        <v>0</v>
      </c>
      <c r="C891" s="19">
        <v>0</v>
      </c>
      <c r="D891" s="19" t="s">
        <v>40</v>
      </c>
      <c r="E891" s="20">
        <v>0.75551167193094393</v>
      </c>
      <c r="F891" s="20">
        <v>0.31368201551553343</v>
      </c>
      <c r="G891" s="20">
        <v>0.83140562028917486</v>
      </c>
      <c r="H891" s="20">
        <v>1.1422364447458488</v>
      </c>
      <c r="I891" s="20">
        <v>0.50313319356906794</v>
      </c>
      <c r="J891" s="20">
        <v>0.36179777252369821</v>
      </c>
      <c r="K891" s="20">
        <v>0.69036294236429063</v>
      </c>
      <c r="L891" s="20">
        <v>0.49553995040121568</v>
      </c>
      <c r="M891" s="55">
        <v>0.66221878388700173</v>
      </c>
    </row>
    <row r="892" spans="1:13" x14ac:dyDescent="0.35">
      <c r="A892" s="19" t="str">
        <f>B3&amp;C873&amp;D892</f>
        <v>DISTRIBUCION VOLUMEN X CRITERIO (Consumiciones)Otros mariscos Ing.DE 25 A 34 AÑOS</v>
      </c>
      <c r="B892" s="19">
        <v>0</v>
      </c>
      <c r="C892" s="19">
        <v>0</v>
      </c>
      <c r="D892" s="19" t="s">
        <v>41</v>
      </c>
      <c r="E892" s="20">
        <v>6.8294901472767249</v>
      </c>
      <c r="F892" s="20">
        <v>4.7194844994316902</v>
      </c>
      <c r="G892" s="20">
        <v>4.8691462270313464</v>
      </c>
      <c r="H892" s="20">
        <v>4.895497652930394</v>
      </c>
      <c r="I892" s="20">
        <v>4.628411899778972</v>
      </c>
      <c r="J892" s="20">
        <v>5.2865101262879932</v>
      </c>
      <c r="K892" s="20">
        <v>4.653996922683195</v>
      </c>
      <c r="L892" s="20">
        <v>4.1315753876470636</v>
      </c>
      <c r="M892" s="55">
        <v>3.7094930218332474</v>
      </c>
    </row>
    <row r="893" spans="1:13" x14ac:dyDescent="0.35">
      <c r="A893" s="19" t="str">
        <f>B3&amp;C873&amp;D893</f>
        <v>DISTRIBUCION VOLUMEN X CRITERIO (Consumiciones)Otros mariscos Ing.DE 35 A 49 AÑOS</v>
      </c>
      <c r="B893" s="19">
        <v>0</v>
      </c>
      <c r="C893" s="19">
        <v>0</v>
      </c>
      <c r="D893" s="19" t="s">
        <v>42</v>
      </c>
      <c r="E893" s="20">
        <v>20.11429040354772</v>
      </c>
      <c r="F893" s="20">
        <v>19.654900927325777</v>
      </c>
      <c r="G893" s="20">
        <v>17.461272008669447</v>
      </c>
      <c r="H893" s="20">
        <v>19.144416305511111</v>
      </c>
      <c r="I893" s="20">
        <v>20.20068663281732</v>
      </c>
      <c r="J893" s="20">
        <v>23.692202078334528</v>
      </c>
      <c r="K893" s="20">
        <v>18.396623534295227</v>
      </c>
      <c r="L893" s="20">
        <v>11.689935788779319</v>
      </c>
      <c r="M893" s="55">
        <v>14.325341384707732</v>
      </c>
    </row>
    <row r="894" spans="1:13" x14ac:dyDescent="0.35">
      <c r="A894" s="19" t="str">
        <f>B3&amp;C873&amp;D894</f>
        <v>DISTRIBUCION VOLUMEN X CRITERIO (Consumiciones)Otros mariscos Ing.DE 50 A 59 AÑOS</v>
      </c>
      <c r="B894" s="19">
        <v>0</v>
      </c>
      <c r="C894" s="19">
        <v>0</v>
      </c>
      <c r="D894" s="19" t="s">
        <v>43</v>
      </c>
      <c r="E894" s="20">
        <v>26.09129060919728</v>
      </c>
      <c r="F894" s="20">
        <v>27.214945691253</v>
      </c>
      <c r="G894" s="20">
        <v>32.601632311718888</v>
      </c>
      <c r="H894" s="20">
        <v>20.494052324287665</v>
      </c>
      <c r="I894" s="20">
        <v>20.299035190688624</v>
      </c>
      <c r="J894" s="20">
        <v>27.187449280829579</v>
      </c>
      <c r="K894" s="20">
        <v>25.817221114263333</v>
      </c>
      <c r="L894" s="20">
        <v>21.88809378679203</v>
      </c>
      <c r="M894" s="55">
        <v>22.411804248233995</v>
      </c>
    </row>
    <row r="895" spans="1:13" x14ac:dyDescent="0.35">
      <c r="A895" s="19" t="str">
        <f>B3&amp;C873&amp;D895</f>
        <v>DISTRIBUCION VOLUMEN X CRITERIO (Consumiciones)Otros mariscos Ing.DE 60 A 75 AÑOS</v>
      </c>
      <c r="B895" s="19">
        <v>0</v>
      </c>
      <c r="C895" s="19">
        <v>0</v>
      </c>
      <c r="D895" s="19" t="s">
        <v>44</v>
      </c>
      <c r="E895" s="20">
        <v>46.209423759379462</v>
      </c>
      <c r="F895" s="20">
        <v>47.69519065184366</v>
      </c>
      <c r="G895" s="20">
        <v>43.508338465827123</v>
      </c>
      <c r="H895" s="20">
        <v>53.263581744778698</v>
      </c>
      <c r="I895" s="20">
        <v>52.700521664167418</v>
      </c>
      <c r="J895" s="20">
        <v>43.472020564019118</v>
      </c>
      <c r="K895" s="20">
        <v>47.90112013083278</v>
      </c>
      <c r="L895" s="20">
        <v>58.998906154758224</v>
      </c>
      <c r="M895" s="55">
        <v>58.891147795167541</v>
      </c>
    </row>
    <row r="896" spans="1:13" x14ac:dyDescent="0.35">
      <c r="A896" s="19" t="str">
        <f>B3&amp;C873&amp;D896</f>
        <v>DISTRIBUCION VOLUMEN X CRITERIO (Consumiciones)Otros mariscos Ing.ALTA Y MEDIA ALTA</v>
      </c>
      <c r="B896" s="19">
        <v>0</v>
      </c>
      <c r="C896" s="19">
        <v>0</v>
      </c>
      <c r="D896" s="19" t="s">
        <v>17</v>
      </c>
      <c r="E896" s="20">
        <v>39.044052509188312</v>
      </c>
      <c r="F896" s="20">
        <v>47.801406428280991</v>
      </c>
      <c r="G896" s="20">
        <v>43.469780233962304</v>
      </c>
      <c r="H896" s="20">
        <v>41.069572865120321</v>
      </c>
      <c r="I896" s="20">
        <v>37.98089874920467</v>
      </c>
      <c r="J896" s="20">
        <v>39.419158577187446</v>
      </c>
      <c r="K896" s="20">
        <v>34.625513796428933</v>
      </c>
      <c r="L896" s="20">
        <v>35.073721829310038</v>
      </c>
      <c r="M896" s="55">
        <v>39.189181674400196</v>
      </c>
    </row>
    <row r="897" spans="1:13" x14ac:dyDescent="0.35">
      <c r="A897" s="19" t="str">
        <f>B3&amp;C873&amp;D897</f>
        <v>DISTRIBUCION VOLUMEN X CRITERIO (Consumiciones)Otros mariscos Ing.MEDIA</v>
      </c>
      <c r="B897" s="19">
        <v>0</v>
      </c>
      <c r="C897" s="19">
        <v>0</v>
      </c>
      <c r="D897" s="19" t="s">
        <v>18</v>
      </c>
      <c r="E897" s="20">
        <v>32.427050431600421</v>
      </c>
      <c r="F897" s="20">
        <v>28.692604242937016</v>
      </c>
      <c r="G897" s="20">
        <v>28.463392909971098</v>
      </c>
      <c r="H897" s="20">
        <v>29.808788530617868</v>
      </c>
      <c r="I897" s="20">
        <v>31.800719081696716</v>
      </c>
      <c r="J897" s="20">
        <v>31.393247386729016</v>
      </c>
      <c r="K897" s="20">
        <v>35.230295497317485</v>
      </c>
      <c r="L897" s="20">
        <v>35.984268668431298</v>
      </c>
      <c r="M897" s="55">
        <v>34.841275942211979</v>
      </c>
    </row>
    <row r="898" spans="1:13" x14ac:dyDescent="0.35">
      <c r="A898" s="19" t="str">
        <f>B3&amp;C873&amp;D898</f>
        <v>DISTRIBUCION VOLUMEN X CRITERIO (Consumiciones)Otros mariscos Ing.MEDIA BAJA</v>
      </c>
      <c r="B898" s="19">
        <v>0</v>
      </c>
      <c r="C898" s="19">
        <v>0</v>
      </c>
      <c r="D898" s="19" t="s">
        <v>19</v>
      </c>
      <c r="E898" s="20">
        <v>19.929736399445275</v>
      </c>
      <c r="F898" s="20">
        <v>15.659057942713561</v>
      </c>
      <c r="G898" s="20">
        <v>21.123458216735386</v>
      </c>
      <c r="H898" s="20">
        <v>20.887681858158583</v>
      </c>
      <c r="I898" s="20">
        <v>17.458305308842501</v>
      </c>
      <c r="J898" s="20">
        <v>17.324210096898291</v>
      </c>
      <c r="K898" s="20">
        <v>19.867868099834897</v>
      </c>
      <c r="L898" s="20">
        <v>19.152031128664589</v>
      </c>
      <c r="M898" s="55">
        <v>17.80497115669268</v>
      </c>
    </row>
    <row r="899" spans="1:13" x14ac:dyDescent="0.35">
      <c r="A899" s="19" t="str">
        <f>B3&amp;C873&amp;D899</f>
        <v>DISTRIBUCION VOLUMEN X CRITERIO (Consumiciones)Otros mariscos Ing.BAJA</v>
      </c>
      <c r="B899" s="19">
        <v>0</v>
      </c>
      <c r="C899" s="19">
        <v>0</v>
      </c>
      <c r="D899" s="19" t="s">
        <v>20</v>
      </c>
      <c r="E899" s="20">
        <v>8.5991738424302504</v>
      </c>
      <c r="F899" s="20">
        <v>7.8469423361484756</v>
      </c>
      <c r="G899" s="20">
        <v>6.9433884942394952</v>
      </c>
      <c r="H899" s="20">
        <v>8.2339737001049027</v>
      </c>
      <c r="I899" s="20">
        <v>12.760079887203817</v>
      </c>
      <c r="J899" s="20">
        <v>11.863375166139555</v>
      </c>
      <c r="K899" s="20">
        <v>10.27632260641867</v>
      </c>
      <c r="L899" s="20">
        <v>9.7899883935504874</v>
      </c>
      <c r="M899" s="55">
        <v>8.1645744978385917</v>
      </c>
    </row>
    <row r="900" spans="1:13" x14ac:dyDescent="0.35">
      <c r="A900" s="19" t="str">
        <f>B3&amp;C873&amp;D900</f>
        <v>DISTRIBUCION VOLUMEN X CRITERIO (Consumiciones)Otros mariscos Ing.HOMBRE</v>
      </c>
      <c r="B900" s="19">
        <v>0</v>
      </c>
      <c r="C900" s="19">
        <v>0</v>
      </c>
      <c r="D900" s="19" t="s">
        <v>21</v>
      </c>
      <c r="E900" s="20">
        <v>42.941210590425165</v>
      </c>
      <c r="F900" s="20">
        <v>54.771771131646972</v>
      </c>
      <c r="G900" s="20">
        <v>53.645698692236621</v>
      </c>
      <c r="H900" s="20">
        <v>51.217869517764612</v>
      </c>
      <c r="I900" s="20">
        <v>50.336021464691562</v>
      </c>
      <c r="J900" s="20">
        <v>52.798184856845829</v>
      </c>
      <c r="K900" s="20">
        <v>55.340010736277691</v>
      </c>
      <c r="L900" s="20">
        <v>60.403503644759141</v>
      </c>
      <c r="M900" s="55">
        <v>58.579473247771134</v>
      </c>
    </row>
    <row r="901" spans="1:13" x14ac:dyDescent="0.35">
      <c r="A901" s="19" t="str">
        <f>B3&amp;C873&amp;D901</f>
        <v>DISTRIBUCION VOLUMEN X CRITERIO (Consumiciones)Otros mariscos Ing.MUJER</v>
      </c>
      <c r="B901" s="19">
        <v>0</v>
      </c>
      <c r="C901" s="19">
        <v>0</v>
      </c>
      <c r="D901" s="19" t="s">
        <v>22</v>
      </c>
      <c r="E901" s="20">
        <v>57.058789409574828</v>
      </c>
      <c r="F901" s="20">
        <v>45.228228868353028</v>
      </c>
      <c r="G901" s="20">
        <v>46.354301307763393</v>
      </c>
      <c r="H901" s="20">
        <v>48.782130482235388</v>
      </c>
      <c r="I901" s="20">
        <v>49.663948265831387</v>
      </c>
      <c r="J901" s="20">
        <v>47.20179321053994</v>
      </c>
      <c r="K901" s="20">
        <v>44.659989263722302</v>
      </c>
      <c r="L901" s="20">
        <v>39.596496355240859</v>
      </c>
      <c r="M901" s="55">
        <v>41.420526752228874</v>
      </c>
    </row>
    <row r="902" spans="1:13" x14ac:dyDescent="0.35">
      <c r="A902" s="19" t="str">
        <f>B3&amp;C902&amp;D902</f>
        <v>DISTRIBUCION VOLUMEN X CRITERIO (Consumiciones).Derivados lacteos IngT.ESPAÑA</v>
      </c>
      <c r="B902" s="19">
        <v>0</v>
      </c>
      <c r="C902" s="19" t="s">
        <v>184</v>
      </c>
      <c r="D902" s="19" t="s">
        <v>36</v>
      </c>
      <c r="E902" s="20">
        <v>100</v>
      </c>
      <c r="F902" s="20">
        <v>100</v>
      </c>
      <c r="G902" s="20">
        <v>100</v>
      </c>
      <c r="H902" s="20">
        <v>100</v>
      </c>
      <c r="I902" s="20">
        <v>100</v>
      </c>
      <c r="J902" s="20">
        <v>100</v>
      </c>
      <c r="K902" s="20">
        <v>100</v>
      </c>
      <c r="L902" s="20">
        <v>100</v>
      </c>
      <c r="M902" s="55">
        <v>100</v>
      </c>
    </row>
    <row r="903" spans="1:13" x14ac:dyDescent="0.35">
      <c r="A903" s="19" t="str">
        <f>B3&amp;C902&amp;D903</f>
        <v>DISTRIBUCION VOLUMEN X CRITERIO (Consumiciones).Derivados lacteos IngBCN AM</v>
      </c>
      <c r="B903" s="19">
        <v>0</v>
      </c>
      <c r="C903" s="19">
        <v>0</v>
      </c>
      <c r="D903" s="19" t="s">
        <v>1</v>
      </c>
      <c r="E903" s="20">
        <v>9.7026844119444338</v>
      </c>
      <c r="F903" s="20">
        <v>9.7504317082994483</v>
      </c>
      <c r="G903" s="20">
        <v>9.9110839508058959</v>
      </c>
      <c r="H903" s="20">
        <v>10.066348150822224</v>
      </c>
      <c r="I903" s="20">
        <v>9.23841961852861</v>
      </c>
      <c r="J903" s="20">
        <v>9.422276038457106</v>
      </c>
      <c r="K903" s="20">
        <v>8.891391850857989</v>
      </c>
      <c r="L903" s="20">
        <v>7.4100374056808862</v>
      </c>
      <c r="M903" s="55">
        <v>8.3464933033960769</v>
      </c>
    </row>
    <row r="904" spans="1:13" x14ac:dyDescent="0.35">
      <c r="A904" s="19" t="str">
        <f>B3&amp;C902&amp;D904</f>
        <v>DISTRIBUCION VOLUMEN X CRITERIO (Consumiciones).Derivados lacteos IngREST.CAT ARAGON</v>
      </c>
      <c r="B904" s="19">
        <v>0</v>
      </c>
      <c r="C904" s="19">
        <v>0</v>
      </c>
      <c r="D904" s="19" t="s">
        <v>2</v>
      </c>
      <c r="E904" s="20">
        <v>12.199241642408074</v>
      </c>
      <c r="F904" s="20">
        <v>12.201889794400369</v>
      </c>
      <c r="G904" s="20">
        <v>13.226648388515319</v>
      </c>
      <c r="H904" s="20">
        <v>10.965093299604664</v>
      </c>
      <c r="I904" s="20">
        <v>10.325884696306005</v>
      </c>
      <c r="J904" s="20">
        <v>11.676032319801202</v>
      </c>
      <c r="K904" s="20">
        <v>11.590104553932298</v>
      </c>
      <c r="L904" s="20">
        <v>10.647425145339477</v>
      </c>
      <c r="M904" s="55">
        <v>11.653703091344566</v>
      </c>
    </row>
    <row r="905" spans="1:13" x14ac:dyDescent="0.35">
      <c r="A905" s="19" t="str">
        <f>B3&amp;C902&amp;D905</f>
        <v>DISTRIBUCION VOLUMEN X CRITERIO (Consumiciones).Derivados lacteos IngLEVANTE</v>
      </c>
      <c r="B905" s="19">
        <v>0</v>
      </c>
      <c r="C905" s="19">
        <v>0</v>
      </c>
      <c r="D905" s="19" t="s">
        <v>3</v>
      </c>
      <c r="E905" s="20">
        <v>17.461213621941578</v>
      </c>
      <c r="F905" s="20">
        <v>16.848654412683814</v>
      </c>
      <c r="G905" s="20">
        <v>17.552616094820664</v>
      </c>
      <c r="H905" s="20">
        <v>16.680641821489314</v>
      </c>
      <c r="I905" s="20">
        <v>17.231560204187218</v>
      </c>
      <c r="J905" s="20">
        <v>16.473159935671021</v>
      </c>
      <c r="K905" s="20">
        <v>16.406082156045809</v>
      </c>
      <c r="L905" s="20">
        <v>16.061807525278699</v>
      </c>
      <c r="M905" s="55">
        <v>15.342562668191546</v>
      </c>
    </row>
    <row r="906" spans="1:13" x14ac:dyDescent="0.35">
      <c r="A906" s="19" t="str">
        <f>B3&amp;C902&amp;D906</f>
        <v>DISTRIBUCION VOLUMEN X CRITERIO (Consumiciones).Derivados lacteos IngANDALUCIA</v>
      </c>
      <c r="B906" s="19">
        <v>0</v>
      </c>
      <c r="C906" s="19">
        <v>0</v>
      </c>
      <c r="D906" s="19" t="s">
        <v>4</v>
      </c>
      <c r="E906" s="20">
        <v>19.538560175263221</v>
      </c>
      <c r="F906" s="20">
        <v>17.864149615667731</v>
      </c>
      <c r="G906" s="20">
        <v>19.51131683207155</v>
      </c>
      <c r="H906" s="20">
        <v>19.386153828501019</v>
      </c>
      <c r="I906" s="20">
        <v>20.422808953885422</v>
      </c>
      <c r="J906" s="20">
        <v>19.750656315913403</v>
      </c>
      <c r="K906" s="20">
        <v>20.409097895213449</v>
      </c>
      <c r="L906" s="20">
        <v>20.202660364144727</v>
      </c>
      <c r="M906" s="55">
        <v>18.864897774253837</v>
      </c>
    </row>
    <row r="907" spans="1:13" x14ac:dyDescent="0.35">
      <c r="A907" s="19" t="str">
        <f>B3&amp;C902&amp;D907</f>
        <v>DISTRIBUCION VOLUMEN X CRITERIO (Consumiciones).Derivados lacteos IngMDD AM</v>
      </c>
      <c r="B907" s="19">
        <v>0</v>
      </c>
      <c r="C907" s="19">
        <v>0</v>
      </c>
      <c r="D907" s="19" t="s">
        <v>5</v>
      </c>
      <c r="E907" s="20">
        <v>18.196446719527501</v>
      </c>
      <c r="F907" s="20">
        <v>16.048286515423445</v>
      </c>
      <c r="G907" s="20">
        <v>17.734792006887339</v>
      </c>
      <c r="H907" s="20">
        <v>18.160703394550396</v>
      </c>
      <c r="I907" s="20">
        <v>17.957175007760494</v>
      </c>
      <c r="J907" s="20">
        <v>16.400658319931459</v>
      </c>
      <c r="K907" s="20">
        <v>17.08629749477646</v>
      </c>
      <c r="L907" s="20">
        <v>15.725795886574145</v>
      </c>
      <c r="M907" s="55">
        <v>17.281357845832872</v>
      </c>
    </row>
    <row r="908" spans="1:13" x14ac:dyDescent="0.35">
      <c r="A908" s="19" t="str">
        <f>B3&amp;C902&amp;D908</f>
        <v>DISTRIBUCION VOLUMEN X CRITERIO (Consumiciones).Derivados lacteos IngRTO CENTRO</v>
      </c>
      <c r="B908" s="19">
        <v>0</v>
      </c>
      <c r="C908" s="19">
        <v>0</v>
      </c>
      <c r="D908" s="19" t="s">
        <v>6</v>
      </c>
      <c r="E908" s="20">
        <v>7.4731297446498868</v>
      </c>
      <c r="F908" s="20">
        <v>8.7075571714503077</v>
      </c>
      <c r="G908" s="20">
        <v>8.2683997877642366</v>
      </c>
      <c r="H908" s="20">
        <v>8.240092571425544</v>
      </c>
      <c r="I908" s="20">
        <v>7.7349446418100936</v>
      </c>
      <c r="J908" s="20">
        <v>8.1758237766722264</v>
      </c>
      <c r="K908" s="20">
        <v>7.7840755679434412</v>
      </c>
      <c r="L908" s="20">
        <v>11.67188694185133</v>
      </c>
      <c r="M908" s="55">
        <v>9.3454574353221886</v>
      </c>
    </row>
    <row r="909" spans="1:13" x14ac:dyDescent="0.35">
      <c r="A909" s="19" t="str">
        <f>B3&amp;C902&amp;D909</f>
        <v>DISTRIBUCION VOLUMEN X CRITERIO (Consumiciones).Derivados lacteos IngNORTE-CENTRO</v>
      </c>
      <c r="B909" s="19">
        <v>0</v>
      </c>
      <c r="C909" s="19">
        <v>0</v>
      </c>
      <c r="D909" s="19" t="s">
        <v>7</v>
      </c>
      <c r="E909" s="20">
        <v>9.2098213645533278</v>
      </c>
      <c r="F909" s="20">
        <v>11.291365679691731</v>
      </c>
      <c r="G909" s="20">
        <v>7.3083674156166705</v>
      </c>
      <c r="H909" s="20">
        <v>9.8845152048213407</v>
      </c>
      <c r="I909" s="20">
        <v>8.0276058014003375</v>
      </c>
      <c r="J909" s="20">
        <v>9.8684706586706348</v>
      </c>
      <c r="K909" s="20">
        <v>9.3960130765108811</v>
      </c>
      <c r="L909" s="20">
        <v>9.2922408192212718</v>
      </c>
      <c r="M909" s="55">
        <v>7.5758220718457645</v>
      </c>
    </row>
    <row r="910" spans="1:13" x14ac:dyDescent="0.35">
      <c r="A910" s="19" t="str">
        <f>B3&amp;C902&amp;D910</f>
        <v>DISTRIBUCION VOLUMEN X CRITERIO (Consumiciones).Derivados lacteos IngNOROESTE</v>
      </c>
      <c r="B910" s="19">
        <v>0</v>
      </c>
      <c r="C910" s="19">
        <v>0</v>
      </c>
      <c r="D910" s="19" t="s">
        <v>8</v>
      </c>
      <c r="E910" s="20">
        <v>6.2189023197119768</v>
      </c>
      <c r="F910" s="20">
        <v>7.2876496704510902</v>
      </c>
      <c r="G910" s="20">
        <v>6.4867548780160504</v>
      </c>
      <c r="H910" s="20">
        <v>6.6164384891651356</v>
      </c>
      <c r="I910" s="20">
        <v>9.0615924533508085</v>
      </c>
      <c r="J910" s="20">
        <v>8.2329069784918758</v>
      </c>
      <c r="K910" s="20">
        <v>8.436937404719675</v>
      </c>
      <c r="L910" s="20">
        <v>8.9881325892165229</v>
      </c>
      <c r="M910" s="55">
        <v>11.589710377132709</v>
      </c>
    </row>
    <row r="911" spans="1:13" x14ac:dyDescent="0.35">
      <c r="A911" s="19" t="str">
        <f>B3&amp;C902&amp;D911</f>
        <v>DISTRIBUCION VOLUMEN X CRITERIO (Consumiciones).Derivados lacteos Ing&lt;2MIL</v>
      </c>
      <c r="B911" s="19">
        <v>0</v>
      </c>
      <c r="C911" s="19">
        <v>0</v>
      </c>
      <c r="D911" s="19" t="s">
        <v>9</v>
      </c>
      <c r="E911" s="20">
        <v>2.9245509596965826</v>
      </c>
      <c r="F911" s="20">
        <v>2.9158672668659444</v>
      </c>
      <c r="G911" s="20">
        <v>3.691137505238796</v>
      </c>
      <c r="H911" s="20">
        <v>3.6787564995502944</v>
      </c>
      <c r="I911" s="20">
        <v>2.9716073707446626</v>
      </c>
      <c r="J911" s="20">
        <v>3.8260524852328914</v>
      </c>
      <c r="K911" s="20">
        <v>2.6332981635560802</v>
      </c>
      <c r="L911" s="20">
        <v>3.9177177161173944</v>
      </c>
      <c r="M911" s="55">
        <v>3.1090666773846434</v>
      </c>
    </row>
    <row r="912" spans="1:13" x14ac:dyDescent="0.35">
      <c r="A912" s="19" t="str">
        <f>B3&amp;C902&amp;D912</f>
        <v>DISTRIBUCION VOLUMEN X CRITERIO (Consumiciones).Derivados lacteos Ing2-5MIL</v>
      </c>
      <c r="B912" s="19">
        <v>0</v>
      </c>
      <c r="C912" s="19">
        <v>0</v>
      </c>
      <c r="D912" s="19" t="s">
        <v>10</v>
      </c>
      <c r="E912" s="20">
        <v>5.7984426700811413</v>
      </c>
      <c r="F912" s="20">
        <v>9.6667998956801391</v>
      </c>
      <c r="G912" s="20">
        <v>6.2334841143182755</v>
      </c>
      <c r="H912" s="20">
        <v>7.1580448787824489</v>
      </c>
      <c r="I912" s="20">
        <v>8.686200117269685</v>
      </c>
      <c r="J912" s="20">
        <v>6.4271708525593798</v>
      </c>
      <c r="K912" s="20">
        <v>9.1479332217316003</v>
      </c>
      <c r="L912" s="20">
        <v>7.0595262361571667</v>
      </c>
      <c r="M912" s="55">
        <v>6.573140141806137</v>
      </c>
    </row>
    <row r="913" spans="1:13" x14ac:dyDescent="0.35">
      <c r="A913" s="19" t="str">
        <f>B3&amp;C902&amp;D913</f>
        <v>DISTRIBUCION VOLUMEN X CRITERIO (Consumiciones).Derivados lacteos Ing5-10MIL</v>
      </c>
      <c r="B913" s="19">
        <v>0</v>
      </c>
      <c r="C913" s="19">
        <v>0</v>
      </c>
      <c r="D913" s="19" t="s">
        <v>11</v>
      </c>
      <c r="E913" s="20">
        <v>8.1865844626897228</v>
      </c>
      <c r="F913" s="20">
        <v>7.0814049848226954</v>
      </c>
      <c r="G913" s="20">
        <v>6.7017777842008224</v>
      </c>
      <c r="H913" s="20">
        <v>6.3821236880639525</v>
      </c>
      <c r="I913" s="20">
        <v>7.2350912289173257</v>
      </c>
      <c r="J913" s="20">
        <v>8.6968622087284988</v>
      </c>
      <c r="K913" s="20">
        <v>7.6250887898411959</v>
      </c>
      <c r="L913" s="20">
        <v>6.7365663956386825</v>
      </c>
      <c r="M913" s="55">
        <v>6.0925485095009382</v>
      </c>
    </row>
    <row r="914" spans="1:13" x14ac:dyDescent="0.35">
      <c r="A914" s="19" t="str">
        <f>B3&amp;C902&amp;D914</f>
        <v>DISTRIBUCION VOLUMEN X CRITERIO (Consumiciones).Derivados lacteos Ing10-30MIL</v>
      </c>
      <c r="B914" s="19">
        <v>0</v>
      </c>
      <c r="C914" s="19">
        <v>0</v>
      </c>
      <c r="D914" s="19" t="s">
        <v>12</v>
      </c>
      <c r="E914" s="20">
        <v>18.833371804769872</v>
      </c>
      <c r="F914" s="20">
        <v>19.260282682131518</v>
      </c>
      <c r="G914" s="20">
        <v>19.534344825308082</v>
      </c>
      <c r="H914" s="20">
        <v>17.566116457465952</v>
      </c>
      <c r="I914" s="20">
        <v>16.906994791846309</v>
      </c>
      <c r="J914" s="20">
        <v>15.651634652478217</v>
      </c>
      <c r="K914" s="20">
        <v>15.414522902586638</v>
      </c>
      <c r="L914" s="20">
        <v>16.967763968066393</v>
      </c>
      <c r="M914" s="55">
        <v>18.259915194010603</v>
      </c>
    </row>
    <row r="915" spans="1:13" x14ac:dyDescent="0.35">
      <c r="A915" s="19" t="str">
        <f>B3&amp;C902&amp;D915</f>
        <v>DISTRIBUCION VOLUMEN X CRITERIO (Consumiciones).Derivados lacteos Ing30-100MIL</v>
      </c>
      <c r="B915" s="19">
        <v>0</v>
      </c>
      <c r="C915" s="19">
        <v>0</v>
      </c>
      <c r="D915" s="19" t="s">
        <v>13</v>
      </c>
      <c r="E915" s="20">
        <v>18.522391532521624</v>
      </c>
      <c r="F915" s="20">
        <v>21.17314473454762</v>
      </c>
      <c r="G915" s="20">
        <v>19.797079487248308</v>
      </c>
      <c r="H915" s="20">
        <v>19.94661343750855</v>
      </c>
      <c r="I915" s="20">
        <v>21.136739902735144</v>
      </c>
      <c r="J915" s="20">
        <v>21.795449877003392</v>
      </c>
      <c r="K915" s="20">
        <v>22.622804138956621</v>
      </c>
      <c r="L915" s="20">
        <v>19.65239317753776</v>
      </c>
      <c r="M915" s="55">
        <v>20.682092636202036</v>
      </c>
    </row>
    <row r="916" spans="1:13" x14ac:dyDescent="0.35">
      <c r="A916" s="19" t="str">
        <f>B3&amp;C902&amp;D916</f>
        <v>DISTRIBUCION VOLUMEN X CRITERIO (Consumiciones).Derivados lacteos Ing100-200MIL</v>
      </c>
      <c r="B916" s="19">
        <v>0</v>
      </c>
      <c r="C916" s="19">
        <v>0</v>
      </c>
      <c r="D916" s="19" t="s">
        <v>14</v>
      </c>
      <c r="E916" s="20">
        <v>11.318299713615234</v>
      </c>
      <c r="F916" s="20">
        <v>10.104381588470494</v>
      </c>
      <c r="G916" s="20">
        <v>10.902542906515102</v>
      </c>
      <c r="H916" s="20">
        <v>11.889823409943661</v>
      </c>
      <c r="I916" s="20">
        <v>11.159374676646088</v>
      </c>
      <c r="J916" s="20">
        <v>11.308132180020941</v>
      </c>
      <c r="K916" s="20">
        <v>10.367268014472224</v>
      </c>
      <c r="L916" s="20">
        <v>11.343309365808729</v>
      </c>
      <c r="M916" s="55">
        <v>10.882241713512142</v>
      </c>
    </row>
    <row r="917" spans="1:13" x14ac:dyDescent="0.35">
      <c r="A917" s="19" t="str">
        <f>B3&amp;C902&amp;D917</f>
        <v>DISTRIBUCION VOLUMEN X CRITERIO (Consumiciones).Derivados lacteos Ing200-500MIL</v>
      </c>
      <c r="B917" s="19">
        <v>0</v>
      </c>
      <c r="C917" s="19">
        <v>0</v>
      </c>
      <c r="D917" s="19" t="s">
        <v>15</v>
      </c>
      <c r="E917" s="20">
        <v>13.704692944739444</v>
      </c>
      <c r="F917" s="20">
        <v>12.911014850148222</v>
      </c>
      <c r="G917" s="20">
        <v>13.662541007128892</v>
      </c>
      <c r="H917" s="20">
        <v>14.506025351225063</v>
      </c>
      <c r="I917" s="20">
        <v>15.352891215120893</v>
      </c>
      <c r="J917" s="20">
        <v>15.173397662312935</v>
      </c>
      <c r="K917" s="20">
        <v>13.83534728770401</v>
      </c>
      <c r="L917" s="20">
        <v>17.363958651690183</v>
      </c>
      <c r="M917" s="55">
        <v>16.174632376449438</v>
      </c>
    </row>
    <row r="918" spans="1:13" x14ac:dyDescent="0.35">
      <c r="A918" s="19" t="str">
        <f>B3&amp;C902&amp;D918</f>
        <v>DISTRIBUCION VOLUMEN X CRITERIO (Consumiciones).Derivados lacteos Ing&gt;500MIL</v>
      </c>
      <c r="B918" s="19">
        <v>0</v>
      </c>
      <c r="C918" s="19">
        <v>0</v>
      </c>
      <c r="D918" s="19" t="s">
        <v>16</v>
      </c>
      <c r="E918" s="20">
        <v>20.711664524139167</v>
      </c>
      <c r="F918" s="20">
        <v>16.887092269064993</v>
      </c>
      <c r="G918" s="20">
        <v>19.47707007289927</v>
      </c>
      <c r="H918" s="20">
        <v>18.872478624632929</v>
      </c>
      <c r="I918" s="20">
        <v>16.551089918256132</v>
      </c>
      <c r="J918" s="20">
        <v>17.12128442527267</v>
      </c>
      <c r="K918" s="20">
        <v>18.353738727324838</v>
      </c>
      <c r="L918" s="20">
        <v>16.958753386739566</v>
      </c>
      <c r="M918" s="55">
        <v>18.22636823191753</v>
      </c>
    </row>
    <row r="919" spans="1:13" x14ac:dyDescent="0.35">
      <c r="A919" s="19" t="str">
        <f>B3&amp;C902&amp;D919</f>
        <v>DISTRIBUCION VOLUMEN X CRITERIO (Consumiciones).Derivados lacteos IngDE 15 A 19 AÑOS</v>
      </c>
      <c r="B919" s="19">
        <v>0</v>
      </c>
      <c r="C919" s="19">
        <v>0</v>
      </c>
      <c r="D919" s="19" t="s">
        <v>39</v>
      </c>
      <c r="E919" s="20">
        <v>4.5530866504731984</v>
      </c>
      <c r="F919" s="20">
        <v>2.2521438811617775</v>
      </c>
      <c r="G919" s="20">
        <v>3.8203461424911276</v>
      </c>
      <c r="H919" s="20">
        <v>2.2849920959466457</v>
      </c>
      <c r="I919" s="20">
        <v>3.1850532887248644</v>
      </c>
      <c r="J919" s="20">
        <v>2.494016127335307</v>
      </c>
      <c r="K919" s="20">
        <v>2.2863315568441909</v>
      </c>
      <c r="L919" s="20">
        <v>5.2810977188441051</v>
      </c>
      <c r="M919" s="55">
        <v>2.2416824543679104</v>
      </c>
    </row>
    <row r="920" spans="1:13" x14ac:dyDescent="0.35">
      <c r="A920" s="19" t="str">
        <f>B3&amp;C902&amp;D920</f>
        <v>DISTRIBUCION VOLUMEN X CRITERIO (Consumiciones).Derivados lacteos IngDE 20 A 24 AÑOS</v>
      </c>
      <c r="B920" s="19">
        <v>0</v>
      </c>
      <c r="C920" s="19">
        <v>0</v>
      </c>
      <c r="D920" s="19" t="s">
        <v>40</v>
      </c>
      <c r="E920" s="20">
        <v>4.797849176857742</v>
      </c>
      <c r="F920" s="20">
        <v>3.9831143799372541</v>
      </c>
      <c r="G920" s="20">
        <v>4.4353847392576293</v>
      </c>
      <c r="H920" s="20">
        <v>4.6228826537141989</v>
      </c>
      <c r="I920" s="20">
        <v>3.0730383195943847</v>
      </c>
      <c r="J920" s="20">
        <v>3.3710057415117309</v>
      </c>
      <c r="K920" s="20">
        <v>3.3270515126465812</v>
      </c>
      <c r="L920" s="20">
        <v>3.5383629163730119</v>
      </c>
      <c r="M920" s="55">
        <v>2.4352491107428835</v>
      </c>
    </row>
    <row r="921" spans="1:13" x14ac:dyDescent="0.35">
      <c r="A921" s="19" t="str">
        <f>B3&amp;C902&amp;D921</f>
        <v>DISTRIBUCION VOLUMEN X CRITERIO (Consumiciones).Derivados lacteos IngDE 25 A 34 AÑOS</v>
      </c>
      <c r="B921" s="19">
        <v>0</v>
      </c>
      <c r="C921" s="19">
        <v>0</v>
      </c>
      <c r="D921" s="19" t="s">
        <v>41</v>
      </c>
      <c r="E921" s="20">
        <v>14.44924245192728</v>
      </c>
      <c r="F921" s="20">
        <v>11.990280969187062</v>
      </c>
      <c r="G921" s="20">
        <v>14.034007271345903</v>
      </c>
      <c r="H921" s="20">
        <v>13.408637351793482</v>
      </c>
      <c r="I921" s="20">
        <v>11.819870313523955</v>
      </c>
      <c r="J921" s="20">
        <v>13.019623094304078</v>
      </c>
      <c r="K921" s="20">
        <v>13.97584916319469</v>
      </c>
      <c r="L921" s="20">
        <v>13.152362313299113</v>
      </c>
      <c r="M921" s="55">
        <v>13.546331802976797</v>
      </c>
    </row>
    <row r="922" spans="1:13" x14ac:dyDescent="0.35">
      <c r="A922" s="19" t="str">
        <f>B3&amp;C902&amp;D922</f>
        <v>DISTRIBUCION VOLUMEN X CRITERIO (Consumiciones).Derivados lacteos IngDE 35 A 49 AÑOS</v>
      </c>
      <c r="B922" s="19">
        <v>0</v>
      </c>
      <c r="C922" s="19">
        <v>0</v>
      </c>
      <c r="D922" s="19" t="s">
        <v>42</v>
      </c>
      <c r="E922" s="20">
        <v>27.550024817545939</v>
      </c>
      <c r="F922" s="20">
        <v>27.387272051073523</v>
      </c>
      <c r="G922" s="20">
        <v>27.768266624274567</v>
      </c>
      <c r="H922" s="20">
        <v>27.213721895595882</v>
      </c>
      <c r="I922" s="20">
        <v>30.482323319421926</v>
      </c>
      <c r="J922" s="20">
        <v>29.367619577252391</v>
      </c>
      <c r="K922" s="20">
        <v>31.756410522686579</v>
      </c>
      <c r="L922" s="20">
        <v>26.980376117385358</v>
      </c>
      <c r="M922" s="55">
        <v>30.068797534378216</v>
      </c>
    </row>
    <row r="923" spans="1:13" x14ac:dyDescent="0.35">
      <c r="A923" s="19" t="str">
        <f>B3&amp;C902&amp;D923</f>
        <v>DISTRIBUCION VOLUMEN X CRITERIO (Consumiciones).Derivados lacteos IngDE 50 A 59 AÑOS</v>
      </c>
      <c r="B923" s="19">
        <v>0</v>
      </c>
      <c r="C923" s="19">
        <v>0</v>
      </c>
      <c r="D923" s="19" t="s">
        <v>43</v>
      </c>
      <c r="E923" s="20">
        <v>26.908843974193452</v>
      </c>
      <c r="F923" s="20">
        <v>26.374529904769545</v>
      </c>
      <c r="G923" s="20">
        <v>27.733028880993132</v>
      </c>
      <c r="H923" s="20">
        <v>26.160351220648863</v>
      </c>
      <c r="I923" s="20">
        <v>27.364368123340117</v>
      </c>
      <c r="J923" s="20">
        <v>25.697551716190958</v>
      </c>
      <c r="K923" s="20">
        <v>24.214516256329521</v>
      </c>
      <c r="L923" s="20">
        <v>26.08910128222038</v>
      </c>
      <c r="M923" s="55">
        <v>28.554584949403232</v>
      </c>
    </row>
    <row r="924" spans="1:13" x14ac:dyDescent="0.35">
      <c r="A924" s="19" t="str">
        <f>B3&amp;C902&amp;D924</f>
        <v>DISTRIBUCION VOLUMEN X CRITERIO (Consumiciones).Derivados lacteos IngDE 60 A 75 AÑOS</v>
      </c>
      <c r="B924" s="19">
        <v>0</v>
      </c>
      <c r="C924" s="19">
        <v>0</v>
      </c>
      <c r="D924" s="19" t="s">
        <v>44</v>
      </c>
      <c r="E924" s="20">
        <v>21.740952003837581</v>
      </c>
      <c r="F924" s="20">
        <v>28.01264492513198</v>
      </c>
      <c r="G924" s="20">
        <v>22.208948999415735</v>
      </c>
      <c r="H924" s="20">
        <v>26.309398453435811</v>
      </c>
      <c r="I924" s="20">
        <v>24.075332838961128</v>
      </c>
      <c r="J924" s="20">
        <v>26.050174349570888</v>
      </c>
      <c r="K924" s="20">
        <v>24.439840988298435</v>
      </c>
      <c r="L924" s="20">
        <v>24.95869299053156</v>
      </c>
      <c r="M924" s="55">
        <v>23.153364196233976</v>
      </c>
    </row>
    <row r="925" spans="1:13" x14ac:dyDescent="0.35">
      <c r="A925" s="19" t="str">
        <f>B3&amp;C902&amp;D925</f>
        <v>DISTRIBUCION VOLUMEN X CRITERIO (Consumiciones).Derivados lacteos IngALTA Y MEDIA ALTA</v>
      </c>
      <c r="B925" s="19">
        <v>0</v>
      </c>
      <c r="C925" s="19">
        <v>0</v>
      </c>
      <c r="D925" s="19" t="s">
        <v>17</v>
      </c>
      <c r="E925" s="20">
        <v>28.732718499641731</v>
      </c>
      <c r="F925" s="20">
        <v>28.390508127227022</v>
      </c>
      <c r="G925" s="20">
        <v>27.675659159273856</v>
      </c>
      <c r="H925" s="20">
        <v>32.294501232608653</v>
      </c>
      <c r="I925" s="20">
        <v>29.669726313248024</v>
      </c>
      <c r="J925" s="20">
        <v>26.583875670719792</v>
      </c>
      <c r="K925" s="20">
        <v>26.854824974972686</v>
      </c>
      <c r="L925" s="20">
        <v>27.50686673798748</v>
      </c>
      <c r="M925" s="55">
        <v>25.987742227792328</v>
      </c>
    </row>
    <row r="926" spans="1:13" x14ac:dyDescent="0.35">
      <c r="A926" s="19" t="str">
        <f>B3&amp;C902&amp;D926</f>
        <v>DISTRIBUCION VOLUMEN X CRITERIO (Consumiciones).Derivados lacteos IngMEDIA</v>
      </c>
      <c r="B926" s="19">
        <v>0</v>
      </c>
      <c r="C926" s="19">
        <v>0</v>
      </c>
      <c r="D926" s="19" t="s">
        <v>18</v>
      </c>
      <c r="E926" s="20">
        <v>29.041395111521677</v>
      </c>
      <c r="F926" s="20">
        <v>29.280689869090921</v>
      </c>
      <c r="G926" s="20">
        <v>28.543059291817979</v>
      </c>
      <c r="H926" s="20">
        <v>27.206267989334158</v>
      </c>
      <c r="I926" s="20">
        <v>30.260243851964269</v>
      </c>
      <c r="J926" s="20">
        <v>31.462363288393224</v>
      </c>
      <c r="K926" s="20">
        <v>30.599126847971021</v>
      </c>
      <c r="L926" s="20">
        <v>31.719759818491632</v>
      </c>
      <c r="M926" s="55">
        <v>30.119408002309239</v>
      </c>
    </row>
    <row r="927" spans="1:13" x14ac:dyDescent="0.35">
      <c r="A927" s="19" t="str">
        <f>B3&amp;C902&amp;D927</f>
        <v>DISTRIBUCION VOLUMEN X CRITERIO (Consumiciones).Derivados lacteos IngMEDIA BAJA</v>
      </c>
      <c r="B927" s="19">
        <v>0</v>
      </c>
      <c r="C927" s="19">
        <v>0</v>
      </c>
      <c r="D927" s="19" t="s">
        <v>19</v>
      </c>
      <c r="E927" s="20">
        <v>24.859058080458809</v>
      </c>
      <c r="F927" s="20">
        <v>25.505940522247446</v>
      </c>
      <c r="G927" s="20">
        <v>25.340153230917878</v>
      </c>
      <c r="H927" s="20">
        <v>23.883626384974619</v>
      </c>
      <c r="I927" s="20">
        <v>20.252836891663502</v>
      </c>
      <c r="J927" s="20">
        <v>21.357966472777921</v>
      </c>
      <c r="K927" s="20">
        <v>23.129327855709757</v>
      </c>
      <c r="L927" s="20">
        <v>23.897216312127604</v>
      </c>
      <c r="M927" s="55">
        <v>25.998288168632744</v>
      </c>
    </row>
    <row r="928" spans="1:13" x14ac:dyDescent="0.35">
      <c r="A928" s="19" t="str">
        <f>B3&amp;C902&amp;D928</f>
        <v>DISTRIBUCION VOLUMEN X CRITERIO (Consumiciones).Derivados lacteos IngBAJA</v>
      </c>
      <c r="B928" s="19">
        <v>0</v>
      </c>
      <c r="C928" s="19">
        <v>0</v>
      </c>
      <c r="D928" s="19" t="s">
        <v>20</v>
      </c>
      <c r="E928" s="20">
        <v>17.366828308377784</v>
      </c>
      <c r="F928" s="20">
        <v>16.822846049502552</v>
      </c>
      <c r="G928" s="20">
        <v>18.441111801588466</v>
      </c>
      <c r="H928" s="20">
        <v>16.615582327048635</v>
      </c>
      <c r="I928" s="20">
        <v>19.817175697582176</v>
      </c>
      <c r="J928" s="20">
        <v>20.595782042996206</v>
      </c>
      <c r="K928" s="20">
        <v>19.416716167435833</v>
      </c>
      <c r="L928" s="20">
        <v>16.876148249597989</v>
      </c>
      <c r="M928" s="55">
        <v>17.894566168585246</v>
      </c>
    </row>
    <row r="929" spans="1:13" x14ac:dyDescent="0.35">
      <c r="A929" s="19" t="str">
        <f>B3&amp;C902&amp;D929</f>
        <v>DISTRIBUCION VOLUMEN X CRITERIO (Consumiciones).Derivados lacteos IngHOMBRE</v>
      </c>
      <c r="B929" s="19">
        <v>0</v>
      </c>
      <c r="C929" s="19">
        <v>0</v>
      </c>
      <c r="D929" s="19" t="s">
        <v>21</v>
      </c>
      <c r="E929" s="20">
        <v>45.620084772851222</v>
      </c>
      <c r="F929" s="20">
        <v>48.862404264151465</v>
      </c>
      <c r="G929" s="20">
        <v>47.149124527476069</v>
      </c>
      <c r="H929" s="20">
        <v>47.590830415468112</v>
      </c>
      <c r="I929" s="20">
        <v>46.938054013037629</v>
      </c>
      <c r="J929" s="20">
        <v>47.832811036127431</v>
      </c>
      <c r="K929" s="20">
        <v>47.160843576184803</v>
      </c>
      <c r="L929" s="20">
        <v>48.491404864648104</v>
      </c>
      <c r="M929" s="55">
        <v>47.039280775055857</v>
      </c>
    </row>
    <row r="930" spans="1:13" x14ac:dyDescent="0.35">
      <c r="A930" s="19" t="str">
        <f>B3&amp;C902&amp;D930</f>
        <v>DISTRIBUCION VOLUMEN X CRITERIO (Consumiciones).Derivados lacteos IngMUJER</v>
      </c>
      <c r="B930" s="19">
        <v>0</v>
      </c>
      <c r="C930" s="19">
        <v>0</v>
      </c>
      <c r="D930" s="19" t="s">
        <v>22</v>
      </c>
      <c r="E930" s="20">
        <v>54.379892098028606</v>
      </c>
      <c r="F930" s="20">
        <v>51.137595735848528</v>
      </c>
      <c r="G930" s="20">
        <v>52.850834181519389</v>
      </c>
      <c r="H930" s="20">
        <v>52.409169584531888</v>
      </c>
      <c r="I930" s="20">
        <v>53.061945986962364</v>
      </c>
      <c r="J930" s="20">
        <v>52.167157651090434</v>
      </c>
      <c r="K930" s="20">
        <v>52.839156423815204</v>
      </c>
      <c r="L930" s="20">
        <v>51.508595135351896</v>
      </c>
      <c r="M930" s="55">
        <v>52.960719224944143</v>
      </c>
    </row>
    <row r="931" spans="1:13" x14ac:dyDescent="0.35">
      <c r="A931" s="19" t="str">
        <f>B3&amp;C931&amp;D931</f>
        <v>DISTRIBUCION VOLUMEN X CRITERIO (Consumiciones)Mantequilla Ing.T.ESPAÑA</v>
      </c>
      <c r="B931" s="19">
        <v>0</v>
      </c>
      <c r="C931" s="19" t="s">
        <v>149</v>
      </c>
      <c r="D931" s="19" t="s">
        <v>36</v>
      </c>
      <c r="E931" s="20">
        <v>100</v>
      </c>
      <c r="F931" s="20">
        <v>100</v>
      </c>
      <c r="G931" s="20">
        <v>100</v>
      </c>
      <c r="H931" s="20">
        <v>100</v>
      </c>
      <c r="I931" s="20">
        <v>100</v>
      </c>
      <c r="J931" s="20">
        <v>100</v>
      </c>
      <c r="K931" s="20">
        <v>100</v>
      </c>
      <c r="L931" s="20">
        <v>100</v>
      </c>
      <c r="M931" s="55">
        <v>100</v>
      </c>
    </row>
    <row r="932" spans="1:13" x14ac:dyDescent="0.35">
      <c r="A932" s="19" t="str">
        <f>B3&amp;C931&amp;D932</f>
        <v>DISTRIBUCION VOLUMEN X CRITERIO (Consumiciones)Mantequilla Ing.BCN AM</v>
      </c>
      <c r="B932" s="19">
        <v>0</v>
      </c>
      <c r="C932" s="19">
        <v>0</v>
      </c>
      <c r="D932" s="19" t="s">
        <v>1</v>
      </c>
      <c r="E932" s="20">
        <v>4.3147680526854515</v>
      </c>
      <c r="F932" s="20">
        <v>1.8254792269495945</v>
      </c>
      <c r="G932" s="20">
        <v>4.8801747082875293</v>
      </c>
      <c r="H932" s="20">
        <v>2.8628055997565167</v>
      </c>
      <c r="I932" s="20">
        <v>0.96346527603737042</v>
      </c>
      <c r="J932" s="20">
        <v>1.9436298490922073</v>
      </c>
      <c r="K932" s="20">
        <v>1.987706454604653</v>
      </c>
      <c r="L932" s="20">
        <v>0.42081474427981086</v>
      </c>
      <c r="M932" s="55">
        <v>1.9555222514803061</v>
      </c>
    </row>
    <row r="933" spans="1:13" x14ac:dyDescent="0.35">
      <c r="A933" s="19" t="str">
        <f>B3&amp;C931&amp;D933</f>
        <v>DISTRIBUCION VOLUMEN X CRITERIO (Consumiciones)Mantequilla Ing.REST.CAT ARAGON</v>
      </c>
      <c r="B933" s="19">
        <v>0</v>
      </c>
      <c r="C933" s="19">
        <v>0</v>
      </c>
      <c r="D933" s="19" t="s">
        <v>2</v>
      </c>
      <c r="E933" s="20" t="s">
        <v>278</v>
      </c>
      <c r="F933" s="20">
        <v>1.4769528096309792</v>
      </c>
      <c r="G933" s="20">
        <v>0.93724341708783576</v>
      </c>
      <c r="H933" s="20">
        <v>2.3432679626256374</v>
      </c>
      <c r="I933" s="20" t="s">
        <v>278</v>
      </c>
      <c r="J933" s="20">
        <v>3.28784425996276</v>
      </c>
      <c r="K933" s="20">
        <v>0.65182364123106462</v>
      </c>
      <c r="L933" s="20">
        <v>1.2372651656519984</v>
      </c>
      <c r="M933" s="55">
        <v>1.8700638951023756</v>
      </c>
    </row>
    <row r="934" spans="1:13" x14ac:dyDescent="0.35">
      <c r="A934" s="19" t="str">
        <f>B3&amp;C931&amp;D934</f>
        <v>DISTRIBUCION VOLUMEN X CRITERIO (Consumiciones)Mantequilla Ing.LEVANTE</v>
      </c>
      <c r="B934" s="19">
        <v>0</v>
      </c>
      <c r="C934" s="19">
        <v>0</v>
      </c>
      <c r="D934" s="19" t="s">
        <v>3</v>
      </c>
      <c r="E934" s="20">
        <v>19.299016010351689</v>
      </c>
      <c r="F934" s="20">
        <v>22.399021183867397</v>
      </c>
      <c r="G934" s="20">
        <v>22.986719616585518</v>
      </c>
      <c r="H934" s="20">
        <v>19.153830616230959</v>
      </c>
      <c r="I934" s="20">
        <v>23.753960521751541</v>
      </c>
      <c r="J934" s="20">
        <v>16.305111545968721</v>
      </c>
      <c r="K934" s="20">
        <v>15.401088311876244</v>
      </c>
      <c r="L934" s="20">
        <v>14.546314386967893</v>
      </c>
      <c r="M934" s="55">
        <v>9.7252966968647971</v>
      </c>
    </row>
    <row r="935" spans="1:13" x14ac:dyDescent="0.35">
      <c r="A935" s="19" t="str">
        <f>B3&amp;C931&amp;D935</f>
        <v>DISTRIBUCION VOLUMEN X CRITERIO (Consumiciones)Mantequilla Ing.ANDALUCIA</v>
      </c>
      <c r="B935" s="19">
        <v>0</v>
      </c>
      <c r="C935" s="19">
        <v>0</v>
      </c>
      <c r="D935" s="19" t="s">
        <v>4</v>
      </c>
      <c r="E935" s="20">
        <v>48.982659475849282</v>
      </c>
      <c r="F935" s="20">
        <v>53.039924266780979</v>
      </c>
      <c r="G935" s="20">
        <v>37.494703320891261</v>
      </c>
      <c r="H935" s="20">
        <v>43.294458829432628</v>
      </c>
      <c r="I935" s="20">
        <v>50.022480991985184</v>
      </c>
      <c r="J935" s="20">
        <v>52.018940849935845</v>
      </c>
      <c r="K935" s="20">
        <v>47.614715795744658</v>
      </c>
      <c r="L935" s="20">
        <v>43.573932496376614</v>
      </c>
      <c r="M935" s="55">
        <v>54.121342079057257</v>
      </c>
    </row>
    <row r="936" spans="1:13" x14ac:dyDescent="0.35">
      <c r="A936" s="19" t="str">
        <f>B3&amp;C931&amp;D936</f>
        <v>DISTRIBUCION VOLUMEN X CRITERIO (Consumiciones)Mantequilla Ing.MDD AM</v>
      </c>
      <c r="B936" s="19">
        <v>0</v>
      </c>
      <c r="C936" s="19">
        <v>0</v>
      </c>
      <c r="D936" s="19" t="s">
        <v>5</v>
      </c>
      <c r="E936" s="20">
        <v>5.6968100001931292</v>
      </c>
      <c r="F936" s="20">
        <v>6.402527774800844</v>
      </c>
      <c r="G936" s="20">
        <v>9.733580398062351</v>
      </c>
      <c r="H936" s="20">
        <v>10.197547067549324</v>
      </c>
      <c r="I936" s="20">
        <v>6.0808685015493538</v>
      </c>
      <c r="J936" s="20">
        <v>3.1227086775724961</v>
      </c>
      <c r="K936" s="20">
        <v>5.5823746472758851</v>
      </c>
      <c r="L936" s="20">
        <v>7.0771674943022003</v>
      </c>
      <c r="M936" s="55">
        <v>5.6348771963642239</v>
      </c>
    </row>
    <row r="937" spans="1:13" x14ac:dyDescent="0.35">
      <c r="A937" s="19" t="str">
        <f>B3&amp;C931&amp;D937</f>
        <v>DISTRIBUCION VOLUMEN X CRITERIO (Consumiciones)Mantequilla Ing.RTO CENTRO</v>
      </c>
      <c r="B937" s="19">
        <v>0</v>
      </c>
      <c r="C937" s="19">
        <v>0</v>
      </c>
      <c r="D937" s="19" t="s">
        <v>6</v>
      </c>
      <c r="E937" s="20">
        <v>3.016496794067093</v>
      </c>
      <c r="F937" s="20">
        <v>3.3827585467795518</v>
      </c>
      <c r="G937" s="20">
        <v>2.0292742366842367</v>
      </c>
      <c r="H937" s="20">
        <v>3.32629540296805</v>
      </c>
      <c r="I937" s="20">
        <v>5.1689609615789971</v>
      </c>
      <c r="J937" s="20">
        <v>6.6336342670014634</v>
      </c>
      <c r="K937" s="20">
        <v>5.8589733108943012</v>
      </c>
      <c r="L937" s="20">
        <v>12.824655801703766</v>
      </c>
      <c r="M937" s="55">
        <v>5.9819530350838503</v>
      </c>
    </row>
    <row r="938" spans="1:13" x14ac:dyDescent="0.35">
      <c r="A938" s="19" t="str">
        <f>B3&amp;C931&amp;D938</f>
        <v>DISTRIBUCION VOLUMEN X CRITERIO (Consumiciones)Mantequilla Ing.NORTE-CENTRO</v>
      </c>
      <c r="B938" s="19">
        <v>0</v>
      </c>
      <c r="C938" s="19">
        <v>0</v>
      </c>
      <c r="D938" s="19" t="s">
        <v>7</v>
      </c>
      <c r="E938" s="20">
        <v>16.916401919697176</v>
      </c>
      <c r="F938" s="20">
        <v>9.3387275390276141</v>
      </c>
      <c r="G938" s="20">
        <v>18.951192457818188</v>
      </c>
      <c r="H938" s="20">
        <v>18.048877681495341</v>
      </c>
      <c r="I938" s="20">
        <v>13.199404490223381</v>
      </c>
      <c r="J938" s="20">
        <v>15.845686423290617</v>
      </c>
      <c r="K938" s="20">
        <v>20.533039784179355</v>
      </c>
      <c r="L938" s="20">
        <v>17.299617466064507</v>
      </c>
      <c r="M938" s="55">
        <v>17.538233819501201</v>
      </c>
    </row>
    <row r="939" spans="1:13" x14ac:dyDescent="0.35">
      <c r="A939" s="19" t="str">
        <f>B3&amp;C931&amp;D939</f>
        <v>DISTRIBUCION VOLUMEN X CRITERIO (Consumiciones)Mantequilla Ing.NOROESTE</v>
      </c>
      <c r="B939" s="19">
        <v>0</v>
      </c>
      <c r="C939" s="19">
        <v>0</v>
      </c>
      <c r="D939" s="19" t="s">
        <v>8</v>
      </c>
      <c r="E939" s="20">
        <v>1.7738405048378689</v>
      </c>
      <c r="F939" s="20">
        <v>2.1346043653770583</v>
      </c>
      <c r="G939" s="20">
        <v>2.9871080225035782</v>
      </c>
      <c r="H939" s="20">
        <v>0.77295458720669308</v>
      </c>
      <c r="I939" s="20">
        <v>0.81083834432348711</v>
      </c>
      <c r="J939" s="20">
        <v>0.84244475117436513</v>
      </c>
      <c r="K939" s="20">
        <v>2.370326728477369</v>
      </c>
      <c r="L939" s="20">
        <v>3.0201986325279959</v>
      </c>
      <c r="M939" s="55">
        <v>3.1727142179501371</v>
      </c>
    </row>
    <row r="940" spans="1:13" x14ac:dyDescent="0.35">
      <c r="A940" s="19" t="str">
        <f>B3&amp;C931&amp;D940</f>
        <v>DISTRIBUCION VOLUMEN X CRITERIO (Consumiciones)Mantequilla Ing.&lt;2MIL</v>
      </c>
      <c r="B940" s="19">
        <v>0</v>
      </c>
      <c r="C940" s="19">
        <v>0</v>
      </c>
      <c r="D940" s="19" t="s">
        <v>9</v>
      </c>
      <c r="E940" s="20">
        <v>0.84059681531122654</v>
      </c>
      <c r="F940" s="20">
        <v>0.61394420033579822</v>
      </c>
      <c r="G940" s="20">
        <v>0.27359932665288933</v>
      </c>
      <c r="H940" s="20">
        <v>1.002082954413551</v>
      </c>
      <c r="I940" s="20">
        <v>0.58023116667136909</v>
      </c>
      <c r="J940" s="20">
        <v>1.3075183081154746</v>
      </c>
      <c r="K940" s="20">
        <v>1.6226587246773923</v>
      </c>
      <c r="L940" s="20">
        <v>2.3585172743406178</v>
      </c>
      <c r="M940" s="55">
        <v>0.38091376496223339</v>
      </c>
    </row>
    <row r="941" spans="1:13" x14ac:dyDescent="0.35">
      <c r="A941" s="19" t="str">
        <f>B3&amp;C931&amp;D941</f>
        <v>DISTRIBUCION VOLUMEN X CRITERIO (Consumiciones)Mantequilla Ing.2-5MIL</v>
      </c>
      <c r="B941" s="19">
        <v>0</v>
      </c>
      <c r="C941" s="19">
        <v>0</v>
      </c>
      <c r="D941" s="19" t="s">
        <v>10</v>
      </c>
      <c r="E941" s="20">
        <v>2.8128669441279284</v>
      </c>
      <c r="F941" s="20">
        <v>1.0301432500982388</v>
      </c>
      <c r="G941" s="20">
        <v>3.0556265452305924</v>
      </c>
      <c r="H941" s="20">
        <v>3.578703047840317</v>
      </c>
      <c r="I941" s="20">
        <v>9.8041854976440188</v>
      </c>
      <c r="J941" s="20">
        <v>9.8826009255145486</v>
      </c>
      <c r="K941" s="20">
        <v>4.5372146845990997</v>
      </c>
      <c r="L941" s="20">
        <v>2.4674133358677195</v>
      </c>
      <c r="M941" s="55">
        <v>0.30374157030487803</v>
      </c>
    </row>
    <row r="942" spans="1:13" x14ac:dyDescent="0.35">
      <c r="A942" s="19" t="str">
        <f>B3&amp;C931&amp;D942</f>
        <v>DISTRIBUCION VOLUMEN X CRITERIO (Consumiciones)Mantequilla Ing.5-10MIL</v>
      </c>
      <c r="B942" s="19">
        <v>0</v>
      </c>
      <c r="C942" s="19">
        <v>0</v>
      </c>
      <c r="D942" s="19" t="s">
        <v>11</v>
      </c>
      <c r="E942" s="20">
        <v>1.2221086251182913</v>
      </c>
      <c r="F942" s="20">
        <v>2.8492215911120633</v>
      </c>
      <c r="G942" s="20">
        <v>4.6563960847857064</v>
      </c>
      <c r="H942" s="20">
        <v>1.9880168427748719</v>
      </c>
      <c r="I942" s="20">
        <v>3.7337981673302809</v>
      </c>
      <c r="J942" s="20">
        <v>3.1635886901523054</v>
      </c>
      <c r="K942" s="20">
        <v>2.2761542053923214</v>
      </c>
      <c r="L942" s="20">
        <v>1.2506520257118368</v>
      </c>
      <c r="M942" s="55">
        <v>1.6093602181473665</v>
      </c>
    </row>
    <row r="943" spans="1:13" x14ac:dyDescent="0.35">
      <c r="A943" s="19" t="str">
        <f>B3&amp;C931&amp;D943</f>
        <v>DISTRIBUCION VOLUMEN X CRITERIO (Consumiciones)Mantequilla Ing.10-30MIL</v>
      </c>
      <c r="B943" s="19">
        <v>0</v>
      </c>
      <c r="C943" s="19">
        <v>0</v>
      </c>
      <c r="D943" s="19" t="s">
        <v>12</v>
      </c>
      <c r="E943" s="20">
        <v>23.797231985940247</v>
      </c>
      <c r="F943" s="20">
        <v>18.326688815060908</v>
      </c>
      <c r="G943" s="20">
        <v>17.394149573879456</v>
      </c>
      <c r="H943" s="20">
        <v>18.457919111175293</v>
      </c>
      <c r="I943" s="20">
        <v>15.732545074015491</v>
      </c>
      <c r="J943" s="20">
        <v>10.387265938169239</v>
      </c>
      <c r="K943" s="20">
        <v>12.405674782492667</v>
      </c>
      <c r="L943" s="20">
        <v>13.800939794312619</v>
      </c>
      <c r="M943" s="55">
        <v>15.915298431924848</v>
      </c>
    </row>
    <row r="944" spans="1:13" x14ac:dyDescent="0.35">
      <c r="A944" s="19" t="str">
        <f>B3&amp;C931&amp;D944</f>
        <v>DISTRIBUCION VOLUMEN X CRITERIO (Consumiciones)Mantequilla Ing.30-100MIL</v>
      </c>
      <c r="B944" s="19">
        <v>0</v>
      </c>
      <c r="C944" s="19">
        <v>0</v>
      </c>
      <c r="D944" s="19" t="s">
        <v>13</v>
      </c>
      <c r="E944" s="20">
        <v>11.273455454914155</v>
      </c>
      <c r="F944" s="20">
        <v>17.150251848676454</v>
      </c>
      <c r="G944" s="20">
        <v>12.538238872531998</v>
      </c>
      <c r="H944" s="20">
        <v>13.809156042441453</v>
      </c>
      <c r="I944" s="20">
        <v>13.027871782828141</v>
      </c>
      <c r="J944" s="20">
        <v>16.064048452234164</v>
      </c>
      <c r="K944" s="20">
        <v>12.547337620053053</v>
      </c>
      <c r="L944" s="20">
        <v>20.562076320363492</v>
      </c>
      <c r="M944" s="55">
        <v>16.469943196197629</v>
      </c>
    </row>
    <row r="945" spans="1:13" x14ac:dyDescent="0.35">
      <c r="A945" s="19" t="str">
        <f>B3&amp;C931&amp;D945</f>
        <v>DISTRIBUCION VOLUMEN X CRITERIO (Consumiciones)Mantequilla Ing.100-200MIL</v>
      </c>
      <c r="B945" s="19">
        <v>0</v>
      </c>
      <c r="C945" s="19">
        <v>0</v>
      </c>
      <c r="D945" s="19" t="s">
        <v>14</v>
      </c>
      <c r="E945" s="20">
        <v>22.420008594217734</v>
      </c>
      <c r="F945" s="20">
        <v>25.148487121780445</v>
      </c>
      <c r="G945" s="20">
        <v>21.481109526956711</v>
      </c>
      <c r="H945" s="20">
        <v>30.039264467576192</v>
      </c>
      <c r="I945" s="20">
        <v>21.93541507263792</v>
      </c>
      <c r="J945" s="20">
        <v>26.58347726898328</v>
      </c>
      <c r="K945" s="20">
        <v>35.568854848212347</v>
      </c>
      <c r="L945" s="20">
        <v>26.207805666181113</v>
      </c>
      <c r="M945" s="55">
        <v>32.52462088512317</v>
      </c>
    </row>
    <row r="946" spans="1:13" x14ac:dyDescent="0.35">
      <c r="A946" s="19" t="str">
        <f>B3&amp;C931&amp;D946</f>
        <v>DISTRIBUCION VOLUMEN X CRITERIO (Consumiciones)Mantequilla Ing.200-500MIL</v>
      </c>
      <c r="B946" s="19">
        <v>0</v>
      </c>
      <c r="C946" s="19">
        <v>0</v>
      </c>
      <c r="D946" s="19" t="s">
        <v>15</v>
      </c>
      <c r="E946" s="20">
        <v>24.883459027791194</v>
      </c>
      <c r="F946" s="20">
        <v>22.318579644911228</v>
      </c>
      <c r="G946" s="20">
        <v>21.47825846223899</v>
      </c>
      <c r="H946" s="20">
        <v>19.082841994335169</v>
      </c>
      <c r="I946" s="20">
        <v>24.648403592311485</v>
      </c>
      <c r="J946" s="20">
        <v>23.8206054282876</v>
      </c>
      <c r="K946" s="20">
        <v>21.429642638672377</v>
      </c>
      <c r="L946" s="20">
        <v>25.176873968501724</v>
      </c>
      <c r="M946" s="55">
        <v>21.255857955282259</v>
      </c>
    </row>
    <row r="947" spans="1:13" x14ac:dyDescent="0.35">
      <c r="A947" s="19" t="str">
        <f>B3&amp;C931&amp;D947</f>
        <v>DISTRIBUCION VOLUMEN X CRITERIO (Consumiciones)Mantequilla Ing.&gt;500MIL</v>
      </c>
      <c r="B947" s="19">
        <v>0</v>
      </c>
      <c r="C947" s="19">
        <v>0</v>
      </c>
      <c r="D947" s="19" t="s">
        <v>16</v>
      </c>
      <c r="E947" s="20">
        <v>12.750270379883737</v>
      </c>
      <c r="F947" s="20">
        <v>12.562676383381561</v>
      </c>
      <c r="G947" s="20">
        <v>19.12262821888822</v>
      </c>
      <c r="H947" s="20">
        <v>12.042035646945166</v>
      </c>
      <c r="I947" s="20">
        <v>10.537527240256992</v>
      </c>
      <c r="J947" s="20">
        <v>8.7909031005236589</v>
      </c>
      <c r="K947" s="20">
        <v>9.6125038408520069</v>
      </c>
      <c r="L947" s="20">
        <v>8.1756841472307862</v>
      </c>
      <c r="M947" s="55">
        <v>11.540276956434461</v>
      </c>
    </row>
    <row r="948" spans="1:13" x14ac:dyDescent="0.35">
      <c r="A948" s="19" t="str">
        <f>B3&amp;C931&amp;D948</f>
        <v>DISTRIBUCION VOLUMEN X CRITERIO (Consumiciones)Mantequilla Ing.DE 15 A 19 AÑOS</v>
      </c>
      <c r="B948" s="19">
        <v>0</v>
      </c>
      <c r="C948" s="19">
        <v>0</v>
      </c>
      <c r="D948" s="19" t="s">
        <v>39</v>
      </c>
      <c r="E948" s="20">
        <v>8.0522509125321076</v>
      </c>
      <c r="F948" s="20">
        <v>0.48388725752866785</v>
      </c>
      <c r="G948" s="20" t="s">
        <v>278</v>
      </c>
      <c r="H948" s="20" t="s">
        <v>278</v>
      </c>
      <c r="I948" s="20">
        <v>0.55852252829418314</v>
      </c>
      <c r="J948" s="20">
        <v>2.4767173686233592</v>
      </c>
      <c r="K948" s="20">
        <v>0.62001941333393473</v>
      </c>
      <c r="L948" s="20">
        <v>1.1409060918483536</v>
      </c>
      <c r="M948" s="55" t="s">
        <v>278</v>
      </c>
    </row>
    <row r="949" spans="1:13" x14ac:dyDescent="0.35">
      <c r="A949" s="19" t="str">
        <f>B3&amp;C931&amp;D949</f>
        <v>DISTRIBUCION VOLUMEN X CRITERIO (Consumiciones)Mantequilla Ing.DE 20 A 24 AÑOS</v>
      </c>
      <c r="B949" s="19">
        <v>0</v>
      </c>
      <c r="C949" s="19">
        <v>0</v>
      </c>
      <c r="D949" s="19" t="s">
        <v>40</v>
      </c>
      <c r="E949" s="20">
        <v>0.17146574866258524</v>
      </c>
      <c r="F949" s="20">
        <v>0.26947744078876862</v>
      </c>
      <c r="G949" s="20">
        <v>0.90860550499277226</v>
      </c>
      <c r="H949" s="20">
        <v>9.8152943144210081E-2</v>
      </c>
      <c r="I949" s="20">
        <v>0.18928447541862445</v>
      </c>
      <c r="J949" s="20">
        <v>0.46700664183984708</v>
      </c>
      <c r="K949" s="20">
        <v>0.68492159023958465</v>
      </c>
      <c r="L949" s="20">
        <v>1.393224963948964</v>
      </c>
      <c r="M949" s="55" t="s">
        <v>278</v>
      </c>
    </row>
    <row r="950" spans="1:13" x14ac:dyDescent="0.35">
      <c r="A950" s="19" t="str">
        <f>B3&amp;C931&amp;D950</f>
        <v>DISTRIBUCION VOLUMEN X CRITERIO (Consumiciones)Mantequilla Ing.DE 25 A 34 AÑOS</v>
      </c>
      <c r="B950" s="19">
        <v>0</v>
      </c>
      <c r="C950" s="19">
        <v>0</v>
      </c>
      <c r="D950" s="19" t="s">
        <v>41</v>
      </c>
      <c r="E950" s="20">
        <v>3.5032107611193735</v>
      </c>
      <c r="F950" s="20">
        <v>3.3663394420033583</v>
      </c>
      <c r="G950" s="20">
        <v>2.9325545519210912</v>
      </c>
      <c r="H950" s="20">
        <v>3.7744029671361154</v>
      </c>
      <c r="I950" s="20">
        <v>4.2045529610346071</v>
      </c>
      <c r="J950" s="20">
        <v>1.2919826178982734</v>
      </c>
      <c r="K950" s="20">
        <v>4.8301088969636838</v>
      </c>
      <c r="L950" s="20">
        <v>2.7724480526957405</v>
      </c>
      <c r="M950" s="55">
        <v>1.3903596829488916</v>
      </c>
    </row>
    <row r="951" spans="1:13" x14ac:dyDescent="0.35">
      <c r="A951" s="19" t="str">
        <f>B3&amp;C931&amp;D951</f>
        <v>DISTRIBUCION VOLUMEN X CRITERIO (Consumiciones)Mantequilla Ing.DE 35 A 49 AÑOS</v>
      </c>
      <c r="B951" s="19">
        <v>0</v>
      </c>
      <c r="C951" s="19">
        <v>0</v>
      </c>
      <c r="D951" s="19" t="s">
        <v>42</v>
      </c>
      <c r="E951" s="20">
        <v>21.162874910678077</v>
      </c>
      <c r="F951" s="20">
        <v>25.792069445932913</v>
      </c>
      <c r="G951" s="20">
        <v>18.188326046934726</v>
      </c>
      <c r="H951" s="20">
        <v>16.203484264508706</v>
      </c>
      <c r="I951" s="20">
        <v>13.733429708103944</v>
      </c>
      <c r="J951" s="20">
        <v>14.802148801174114</v>
      </c>
      <c r="K951" s="20">
        <v>15.986683167060853</v>
      </c>
      <c r="L951" s="20">
        <v>16.15059006727699</v>
      </c>
      <c r="M951" s="55">
        <v>15.252752293529184</v>
      </c>
    </row>
    <row r="952" spans="1:13" x14ac:dyDescent="0.35">
      <c r="A952" s="19" t="str">
        <f>B3&amp;C931&amp;D952</f>
        <v>DISTRIBUCION VOLUMEN X CRITERIO (Consumiciones)Mantequilla Ing.DE 50 A 59 AÑOS</v>
      </c>
      <c r="B952" s="19">
        <v>0</v>
      </c>
      <c r="C952" s="19">
        <v>0</v>
      </c>
      <c r="D952" s="19" t="s">
        <v>43</v>
      </c>
      <c r="E952" s="20">
        <v>27.744886923270052</v>
      </c>
      <c r="F952" s="20">
        <v>32.022319865680707</v>
      </c>
      <c r="G952" s="20">
        <v>40.756961814533291</v>
      </c>
      <c r="H952" s="20">
        <v>41.985588404917564</v>
      </c>
      <c r="I952" s="20">
        <v>36.08244856093436</v>
      </c>
      <c r="J952" s="20">
        <v>38.523182791619448</v>
      </c>
      <c r="K952" s="20">
        <v>36.522739253366559</v>
      </c>
      <c r="L952" s="20">
        <v>30.771455621128741</v>
      </c>
      <c r="M952" s="55">
        <v>36.49050434929876</v>
      </c>
    </row>
    <row r="953" spans="1:13" x14ac:dyDescent="0.35">
      <c r="A953" s="19" t="str">
        <f>B3&amp;C931&amp;D953</f>
        <v>DISTRIBUCION VOLUMEN X CRITERIO (Consumiciones)Mantequilla Ing.DE 60 A 75 AÑOS</v>
      </c>
      <c r="B953" s="19">
        <v>0</v>
      </c>
      <c r="C953" s="19">
        <v>0</v>
      </c>
      <c r="D953" s="19" t="s">
        <v>44</v>
      </c>
      <c r="E953" s="20">
        <v>39.36531943451979</v>
      </c>
      <c r="F953" s="20">
        <v>38.065902189833174</v>
      </c>
      <c r="G953" s="20">
        <v>37.21356354785668</v>
      </c>
      <c r="H953" s="20">
        <v>37.938405237455882</v>
      </c>
      <c r="I953" s="20">
        <v>45.231747575554884</v>
      </c>
      <c r="J953" s="20">
        <v>42.438972948417792</v>
      </c>
      <c r="K953" s="20">
        <v>41.355569399849848</v>
      </c>
      <c r="L953" s="20">
        <v>47.771351443229449</v>
      </c>
      <c r="M953" s="55">
        <v>46.866397503641124</v>
      </c>
    </row>
    <row r="954" spans="1:13" x14ac:dyDescent="0.35">
      <c r="A954" s="19" t="str">
        <f>B3&amp;C931&amp;D954</f>
        <v>DISTRIBUCION VOLUMEN X CRITERIO (Consumiciones)Mantequilla Ing.ALTA Y MEDIA ALTA</v>
      </c>
      <c r="B954" s="19">
        <v>0</v>
      </c>
      <c r="C954" s="19">
        <v>0</v>
      </c>
      <c r="D954" s="19" t="s">
        <v>17</v>
      </c>
      <c r="E954" s="20">
        <v>36.366251279476245</v>
      </c>
      <c r="F954" s="20">
        <v>34.401593255456724</v>
      </c>
      <c r="G954" s="20">
        <v>32.748827189736502</v>
      </c>
      <c r="H954" s="20">
        <v>33.745113648515378</v>
      </c>
      <c r="I954" s="20">
        <v>34.871819342117711</v>
      </c>
      <c r="J954" s="20">
        <v>35.371260377094757</v>
      </c>
      <c r="K954" s="20">
        <v>38.535853120181315</v>
      </c>
      <c r="L954" s="20">
        <v>46.10792282062576</v>
      </c>
      <c r="M954" s="55">
        <v>40.77795369506623</v>
      </c>
    </row>
    <row r="955" spans="1:13" x14ac:dyDescent="0.35">
      <c r="A955" s="19" t="str">
        <f>B3&amp;C931&amp;D955</f>
        <v>DISTRIBUCION VOLUMEN X CRITERIO (Consumiciones)Mantequilla Ing.MEDIA</v>
      </c>
      <c r="B955" s="19">
        <v>0</v>
      </c>
      <c r="C955" s="19">
        <v>0</v>
      </c>
      <c r="D955" s="19" t="s">
        <v>18</v>
      </c>
      <c r="E955" s="20">
        <v>20.902030746055349</v>
      </c>
      <c r="F955" s="20">
        <v>20.958489622405601</v>
      </c>
      <c r="G955" s="20">
        <v>21.300397475609454</v>
      </c>
      <c r="H955" s="20">
        <v>17.250591571849132</v>
      </c>
      <c r="I955" s="20">
        <v>20.864709074885187</v>
      </c>
      <c r="J955" s="20">
        <v>24.451018615122727</v>
      </c>
      <c r="K955" s="20">
        <v>22.536212069530933</v>
      </c>
      <c r="L955" s="20">
        <v>16.463516716897473</v>
      </c>
      <c r="M955" s="55">
        <v>18.377924163939877</v>
      </c>
    </row>
    <row r="956" spans="1:13" x14ac:dyDescent="0.35">
      <c r="A956" s="19" t="str">
        <f>B3&amp;C931&amp;D956</f>
        <v>DISTRIBUCION VOLUMEN X CRITERIO (Consumiciones)Mantequilla Ing.MEDIA BAJA</v>
      </c>
      <c r="B956" s="19">
        <v>0</v>
      </c>
      <c r="C956" s="19">
        <v>0</v>
      </c>
      <c r="D956" s="19" t="s">
        <v>19</v>
      </c>
      <c r="E956" s="20">
        <v>22.420865601884937</v>
      </c>
      <c r="F956" s="20">
        <v>27.595491730075373</v>
      </c>
      <c r="G956" s="20">
        <v>27.617148286561754</v>
      </c>
      <c r="H956" s="20">
        <v>28.916690049254239</v>
      </c>
      <c r="I956" s="20">
        <v>20.540713914646918</v>
      </c>
      <c r="J956" s="20">
        <v>24.269647216217972</v>
      </c>
      <c r="K956" s="20">
        <v>23.151171236693266</v>
      </c>
      <c r="L956" s="20">
        <v>25.624464260583657</v>
      </c>
      <c r="M956" s="55">
        <v>26.918728021198579</v>
      </c>
    </row>
    <row r="957" spans="1:13" x14ac:dyDescent="0.35">
      <c r="A957" s="19" t="str">
        <f>B3&amp;C931&amp;D957</f>
        <v>DISTRIBUCION VOLUMEN X CRITERIO (Consumiciones)Mantequilla Ing.BAJA</v>
      </c>
      <c r="B957" s="19">
        <v>0</v>
      </c>
      <c r="C957" s="19">
        <v>0</v>
      </c>
      <c r="D957" s="19" t="s">
        <v>20</v>
      </c>
      <c r="E957" s="20">
        <v>20.310864443114003</v>
      </c>
      <c r="F957" s="20">
        <v>17.044425392062301</v>
      </c>
      <c r="G957" s="20">
        <v>18.333637378036929</v>
      </c>
      <c r="H957" s="20">
        <v>20.087623009928535</v>
      </c>
      <c r="I957" s="20">
        <v>23.72273277245651</v>
      </c>
      <c r="J957" s="20">
        <v>15.908080031549366</v>
      </c>
      <c r="K957" s="20">
        <v>15.776810556493645</v>
      </c>
      <c r="L957" s="20">
        <v>11.804059648244236</v>
      </c>
      <c r="M957" s="55">
        <v>13.925394119795312</v>
      </c>
    </row>
    <row r="958" spans="1:13" x14ac:dyDescent="0.35">
      <c r="A958" s="19" t="str">
        <f>B3&amp;C931&amp;D958</f>
        <v>DISTRIBUCION VOLUMEN X CRITERIO (Consumiciones)Mantequilla Ing.HOMBRE</v>
      </c>
      <c r="B958" s="19">
        <v>0</v>
      </c>
      <c r="C958" s="19">
        <v>0</v>
      </c>
      <c r="D958" s="19" t="s">
        <v>21</v>
      </c>
      <c r="E958" s="20">
        <v>71.448089476428663</v>
      </c>
      <c r="F958" s="20">
        <v>72.235701782588507</v>
      </c>
      <c r="G958" s="20">
        <v>70.606937962691134</v>
      </c>
      <c r="H958" s="20">
        <v>59.795086274893315</v>
      </c>
      <c r="I958" s="20">
        <v>62.077670209075706</v>
      </c>
      <c r="J958" s="20">
        <v>62.901043824661414</v>
      </c>
      <c r="K958" s="20">
        <v>63.506709627829657</v>
      </c>
      <c r="L958" s="20">
        <v>63.052202265960702</v>
      </c>
      <c r="M958" s="55">
        <v>69.117420375264444</v>
      </c>
    </row>
    <row r="959" spans="1:13" x14ac:dyDescent="0.35">
      <c r="A959" s="19" t="str">
        <f>B3&amp;C931&amp;D959</f>
        <v>DISTRIBUCION VOLUMEN X CRITERIO (Consumiciones)Mantequilla Ing.MUJER</v>
      </c>
      <c r="B959" s="19">
        <v>0</v>
      </c>
      <c r="C959" s="19">
        <v>0</v>
      </c>
      <c r="D959" s="19" t="s">
        <v>22</v>
      </c>
      <c r="E959" s="20">
        <v>28.551922594101857</v>
      </c>
      <c r="F959" s="20">
        <v>27.764305362054799</v>
      </c>
      <c r="G959" s="20">
        <v>29.393072367253499</v>
      </c>
      <c r="H959" s="20">
        <v>40.20495028420126</v>
      </c>
      <c r="I959" s="20">
        <v>37.922304895030614</v>
      </c>
      <c r="J959" s="20">
        <v>37.098937455384103</v>
      </c>
      <c r="K959" s="20">
        <v>36.493327958489665</v>
      </c>
      <c r="L959" s="20">
        <v>36.94776118039043</v>
      </c>
      <c r="M959" s="55">
        <v>30.882579624735552</v>
      </c>
    </row>
    <row r="960" spans="1:13" x14ac:dyDescent="0.35">
      <c r="A960" s="19" t="str">
        <f>B3&amp;C960&amp;D960</f>
        <v>DISTRIBUCION VOLUMEN X CRITERIO (Consumiciones)Postres Ing.T.ESPAÑA</v>
      </c>
      <c r="B960" s="19">
        <v>0</v>
      </c>
      <c r="C960" s="19" t="s">
        <v>150</v>
      </c>
      <c r="D960" s="19" t="s">
        <v>36</v>
      </c>
      <c r="E960" s="20">
        <v>100</v>
      </c>
      <c r="F960" s="20">
        <v>100</v>
      </c>
      <c r="G960" s="20">
        <v>100</v>
      </c>
      <c r="H960" s="20">
        <v>100</v>
      </c>
      <c r="I960" s="20">
        <v>100</v>
      </c>
      <c r="J960" s="20">
        <v>100</v>
      </c>
      <c r="K960" s="20">
        <v>100</v>
      </c>
      <c r="L960" s="20">
        <v>100</v>
      </c>
      <c r="M960" s="55">
        <v>100</v>
      </c>
    </row>
    <row r="961" spans="1:13" x14ac:dyDescent="0.35">
      <c r="A961" s="19" t="str">
        <f>B3&amp;C960&amp;D961</f>
        <v>DISTRIBUCION VOLUMEN X CRITERIO (Consumiciones)Postres Ing.BCN AM</v>
      </c>
      <c r="B961" s="19">
        <v>0</v>
      </c>
      <c r="C961" s="19">
        <v>0</v>
      </c>
      <c r="D961" s="19" t="s">
        <v>1</v>
      </c>
      <c r="E961" s="20">
        <v>9.1120989202147999</v>
      </c>
      <c r="F961" s="20">
        <v>11.36430136480697</v>
      </c>
      <c r="G961" s="20">
        <v>10.341569072704287</v>
      </c>
      <c r="H961" s="20">
        <v>11.507737740534782</v>
      </c>
      <c r="I961" s="20">
        <v>9.6587349570179537</v>
      </c>
      <c r="J961" s="20">
        <v>12.931884637909786</v>
      </c>
      <c r="K961" s="20">
        <v>10.461425855584595</v>
      </c>
      <c r="L961" s="20">
        <v>8.4782544320933013</v>
      </c>
      <c r="M961" s="55">
        <v>9.7810603089879979</v>
      </c>
    </row>
    <row r="962" spans="1:13" x14ac:dyDescent="0.35">
      <c r="A962" s="19" t="str">
        <f>B3&amp;C960&amp;D962</f>
        <v>DISTRIBUCION VOLUMEN X CRITERIO (Consumiciones)Postres Ing.REST.CAT ARAGON</v>
      </c>
      <c r="B962" s="19">
        <v>0</v>
      </c>
      <c r="C962" s="19">
        <v>0</v>
      </c>
      <c r="D962" s="19" t="s">
        <v>2</v>
      </c>
      <c r="E962" s="20">
        <v>15.494033168794468</v>
      </c>
      <c r="F962" s="20">
        <v>14.479752889439116</v>
      </c>
      <c r="G962" s="20">
        <v>14.222190057942441</v>
      </c>
      <c r="H962" s="20">
        <v>11.571680259575562</v>
      </c>
      <c r="I962" s="20">
        <v>10.092340512434749</v>
      </c>
      <c r="J962" s="20">
        <v>12.568936565669093</v>
      </c>
      <c r="K962" s="20">
        <v>11.938824623437787</v>
      </c>
      <c r="L962" s="20">
        <v>10.327254119699059</v>
      </c>
      <c r="M962" s="55">
        <v>11.065274161257166</v>
      </c>
    </row>
    <row r="963" spans="1:13" x14ac:dyDescent="0.35">
      <c r="A963" s="19" t="str">
        <f>B3&amp;C960&amp;D963</f>
        <v>DISTRIBUCION VOLUMEN X CRITERIO (Consumiciones)Postres Ing.LEVANTE</v>
      </c>
      <c r="B963" s="19">
        <v>0</v>
      </c>
      <c r="C963" s="19">
        <v>0</v>
      </c>
      <c r="D963" s="19" t="s">
        <v>3</v>
      </c>
      <c r="E963" s="20">
        <v>18.566969068212806</v>
      </c>
      <c r="F963" s="20">
        <v>16.480971396150835</v>
      </c>
      <c r="G963" s="20">
        <v>15.273036733039486</v>
      </c>
      <c r="H963" s="20">
        <v>14.860558548906077</v>
      </c>
      <c r="I963" s="20">
        <v>16.182746428692116</v>
      </c>
      <c r="J963" s="20">
        <v>13.590360901303441</v>
      </c>
      <c r="K963" s="20">
        <v>13.663029221302716</v>
      </c>
      <c r="L963" s="20">
        <v>15.820265925598104</v>
      </c>
      <c r="M963" s="55">
        <v>14.044274675641594</v>
      </c>
    </row>
    <row r="964" spans="1:13" x14ac:dyDescent="0.35">
      <c r="A964" s="19" t="str">
        <f>B3&amp;C960&amp;D964</f>
        <v>DISTRIBUCION VOLUMEN X CRITERIO (Consumiciones)Postres Ing.ANDALUCIA</v>
      </c>
      <c r="B964" s="19">
        <v>0</v>
      </c>
      <c r="C964" s="19">
        <v>0</v>
      </c>
      <c r="D964" s="19" t="s">
        <v>4</v>
      </c>
      <c r="E964" s="20">
        <v>11.040891087610639</v>
      </c>
      <c r="F964" s="20">
        <v>11.319926148044111</v>
      </c>
      <c r="G964" s="20">
        <v>18.376164304834479</v>
      </c>
      <c r="H964" s="20">
        <v>14.842764018936178</v>
      </c>
      <c r="I964" s="20">
        <v>14.355247247782579</v>
      </c>
      <c r="J964" s="20">
        <v>12.738227203948293</v>
      </c>
      <c r="K964" s="20">
        <v>15.111099445421447</v>
      </c>
      <c r="L964" s="20">
        <v>12.593039791216516</v>
      </c>
      <c r="M964" s="55">
        <v>12.061782553622463</v>
      </c>
    </row>
    <row r="965" spans="1:13" x14ac:dyDescent="0.35">
      <c r="A965" s="19" t="str">
        <f>B3&amp;C960&amp;D965</f>
        <v>DISTRIBUCION VOLUMEN X CRITERIO (Consumiciones)Postres Ing.MDD AM</v>
      </c>
      <c r="B965" s="19">
        <v>0</v>
      </c>
      <c r="C965" s="19">
        <v>0</v>
      </c>
      <c r="D965" s="19" t="s">
        <v>5</v>
      </c>
      <c r="E965" s="20">
        <v>21.79287932110195</v>
      </c>
      <c r="F965" s="20">
        <v>17.197412894285698</v>
      </c>
      <c r="G965" s="20">
        <v>19.435196820608152</v>
      </c>
      <c r="H965" s="20">
        <v>22.169932745478516</v>
      </c>
      <c r="I965" s="20">
        <v>21.402888928394599</v>
      </c>
      <c r="J965" s="20">
        <v>17.768593738463938</v>
      </c>
      <c r="K965" s="20">
        <v>21.622429121561069</v>
      </c>
      <c r="L965" s="20">
        <v>18.077424960299897</v>
      </c>
      <c r="M965" s="55">
        <v>18.662760354219976</v>
      </c>
    </row>
    <row r="966" spans="1:13" x14ac:dyDescent="0.35">
      <c r="A966" s="19" t="str">
        <f>B3&amp;C960&amp;D966</f>
        <v>DISTRIBUCION VOLUMEN X CRITERIO (Consumiciones)Postres Ing.RTO CENTRO</v>
      </c>
      <c r="B966" s="19">
        <v>0</v>
      </c>
      <c r="C966" s="19">
        <v>0</v>
      </c>
      <c r="D966" s="19" t="s">
        <v>6</v>
      </c>
      <c r="E966" s="20">
        <v>6.1399231440762447</v>
      </c>
      <c r="F966" s="20">
        <v>8.820250276607764</v>
      </c>
      <c r="G966" s="20">
        <v>6.5988497619237476</v>
      </c>
      <c r="H966" s="20">
        <v>6.1081819404127558</v>
      </c>
      <c r="I966" s="20">
        <v>7.7773649676110317</v>
      </c>
      <c r="J966" s="20">
        <v>6.5359068670275535</v>
      </c>
      <c r="K966" s="20">
        <v>6.2801660360944771</v>
      </c>
      <c r="L966" s="20">
        <v>10.648789146903393</v>
      </c>
      <c r="M966" s="55">
        <v>7.9544708658114915</v>
      </c>
    </row>
    <row r="967" spans="1:13" x14ac:dyDescent="0.35">
      <c r="A967" s="19" t="str">
        <f>B3&amp;C960&amp;D967</f>
        <v>DISTRIBUCION VOLUMEN X CRITERIO (Consumiciones)Postres Ing.NORTE-CENTRO</v>
      </c>
      <c r="B967" s="19">
        <v>0</v>
      </c>
      <c r="C967" s="19">
        <v>0</v>
      </c>
      <c r="D967" s="19" t="s">
        <v>7</v>
      </c>
      <c r="E967" s="20">
        <v>11.328741621224104</v>
      </c>
      <c r="F967" s="20">
        <v>11.107938242583955</v>
      </c>
      <c r="G967" s="20">
        <v>9.8893835169742186</v>
      </c>
      <c r="H967" s="20">
        <v>12.121652260453802</v>
      </c>
      <c r="I967" s="20">
        <v>10.893811349141167</v>
      </c>
      <c r="J967" s="20">
        <v>13.792081921198616</v>
      </c>
      <c r="K967" s="20">
        <v>11.671848482689574</v>
      </c>
      <c r="L967" s="20">
        <v>11.078363770077837</v>
      </c>
      <c r="M967" s="55">
        <v>11.075864650129255</v>
      </c>
    </row>
    <row r="968" spans="1:13" x14ac:dyDescent="0.35">
      <c r="A968" s="19" t="str">
        <f>B3&amp;C960&amp;D968</f>
        <v>DISTRIBUCION VOLUMEN X CRITERIO (Consumiciones)Postres Ing.NOROESTE</v>
      </c>
      <c r="B968" s="19">
        <v>0</v>
      </c>
      <c r="C968" s="19">
        <v>0</v>
      </c>
      <c r="D968" s="19" t="s">
        <v>8</v>
      </c>
      <c r="E968" s="20">
        <v>6.5244741050014099</v>
      </c>
      <c r="F968" s="20">
        <v>9.2294588262826185</v>
      </c>
      <c r="G968" s="20">
        <v>5.8636068995023782</v>
      </c>
      <c r="H968" s="20">
        <v>6.8175021935746498</v>
      </c>
      <c r="I968" s="20">
        <v>9.6368674454515144</v>
      </c>
      <c r="J968" s="20">
        <v>10.074017360488009</v>
      </c>
      <c r="K968" s="20">
        <v>9.2511907127778041</v>
      </c>
      <c r="L968" s="20">
        <v>12.976612735271912</v>
      </c>
      <c r="M968" s="55">
        <v>15.354508668835171</v>
      </c>
    </row>
    <row r="969" spans="1:13" x14ac:dyDescent="0.35">
      <c r="A969" s="19" t="str">
        <f>B3&amp;C960&amp;D969</f>
        <v>DISTRIBUCION VOLUMEN X CRITERIO (Consumiciones)Postres Ing.&lt;2MIL</v>
      </c>
      <c r="B969" s="19">
        <v>0</v>
      </c>
      <c r="C969" s="19">
        <v>0</v>
      </c>
      <c r="D969" s="19" t="s">
        <v>9</v>
      </c>
      <c r="E969" s="20">
        <v>3.1868021962711679</v>
      </c>
      <c r="F969" s="20">
        <v>2.8660609284655183</v>
      </c>
      <c r="G969" s="20">
        <v>3.6530574468986075</v>
      </c>
      <c r="H969" s="20">
        <v>4.4377790912169477</v>
      </c>
      <c r="I969" s="20">
        <v>4.0847637419872376</v>
      </c>
      <c r="J969" s="20">
        <v>3.5845700432396335</v>
      </c>
      <c r="K969" s="20">
        <v>2.6178762528638226</v>
      </c>
      <c r="L969" s="20">
        <v>3.2696564314164478</v>
      </c>
      <c r="M969" s="55">
        <v>3.9943145004687772</v>
      </c>
    </row>
    <row r="970" spans="1:13" x14ac:dyDescent="0.35">
      <c r="A970" s="19" t="str">
        <f>B3&amp;C960&amp;D970</f>
        <v>DISTRIBUCION VOLUMEN X CRITERIO (Consumiciones)Postres Ing.2-5MIL</v>
      </c>
      <c r="B970" s="19">
        <v>0</v>
      </c>
      <c r="C970" s="19">
        <v>0</v>
      </c>
      <c r="D970" s="19" t="s">
        <v>10</v>
      </c>
      <c r="E970" s="20">
        <v>4.0726699493268539</v>
      </c>
      <c r="F970" s="20">
        <v>5.0680862594889611</v>
      </c>
      <c r="G970" s="20">
        <v>4.8845916844604851</v>
      </c>
      <c r="H970" s="20">
        <v>5.2780423622424602</v>
      </c>
      <c r="I970" s="20">
        <v>7.9573591788820108</v>
      </c>
      <c r="J970" s="20">
        <v>5.2958960315018473</v>
      </c>
      <c r="K970" s="20">
        <v>6.9132615143481733</v>
      </c>
      <c r="L970" s="20">
        <v>7.942848124332909</v>
      </c>
      <c r="M970" s="55">
        <v>8.3750248023569522</v>
      </c>
    </row>
    <row r="971" spans="1:13" x14ac:dyDescent="0.35">
      <c r="A971" s="19" t="str">
        <f>B3&amp;C960&amp;D971</f>
        <v>DISTRIBUCION VOLUMEN X CRITERIO (Consumiciones)Postres Ing.5-10MIL</v>
      </c>
      <c r="B971" s="19">
        <v>0</v>
      </c>
      <c r="C971" s="19">
        <v>0</v>
      </c>
      <c r="D971" s="19" t="s">
        <v>11</v>
      </c>
      <c r="E971" s="20">
        <v>12.519817108435454</v>
      </c>
      <c r="F971" s="20">
        <v>8.2416534035786437</v>
      </c>
      <c r="G971" s="20">
        <v>7.4138337591717178</v>
      </c>
      <c r="H971" s="20">
        <v>5.8311936913068099</v>
      </c>
      <c r="I971" s="20">
        <v>9.1748361451766218</v>
      </c>
      <c r="J971" s="20">
        <v>8.7698866972902518</v>
      </c>
      <c r="K971" s="20">
        <v>8.1138329664890563</v>
      </c>
      <c r="L971" s="20">
        <v>5.6390561138156352</v>
      </c>
      <c r="M971" s="55">
        <v>5.8636194796536039</v>
      </c>
    </row>
    <row r="972" spans="1:13" x14ac:dyDescent="0.35">
      <c r="A972" s="19" t="str">
        <f>B3&amp;C960&amp;D972</f>
        <v>DISTRIBUCION VOLUMEN X CRITERIO (Consumiciones)Postres Ing.10-30MIL</v>
      </c>
      <c r="B972" s="19">
        <v>0</v>
      </c>
      <c r="C972" s="19">
        <v>0</v>
      </c>
      <c r="D972" s="19" t="s">
        <v>12</v>
      </c>
      <c r="E972" s="20">
        <v>22.158547651594596</v>
      </c>
      <c r="F972" s="20">
        <v>24.023999839169637</v>
      </c>
      <c r="G972" s="20">
        <v>20.864404948156579</v>
      </c>
      <c r="H972" s="20">
        <v>17.78194209545395</v>
      </c>
      <c r="I972" s="20">
        <v>18.033358285595909</v>
      </c>
      <c r="J972" s="20">
        <v>19.881862817094802</v>
      </c>
      <c r="K972" s="20">
        <v>17.591531709219353</v>
      </c>
      <c r="L972" s="20">
        <v>18.111690703668028</v>
      </c>
      <c r="M972" s="55">
        <v>21.302342376907433</v>
      </c>
    </row>
    <row r="973" spans="1:13" x14ac:dyDescent="0.35">
      <c r="A973" s="19" t="str">
        <f>B3&amp;C960&amp;D973</f>
        <v>DISTRIBUCION VOLUMEN X CRITERIO (Consumiciones)Postres Ing.30-100MIL</v>
      </c>
      <c r="B973" s="19">
        <v>0</v>
      </c>
      <c r="C973" s="19">
        <v>0</v>
      </c>
      <c r="D973" s="19" t="s">
        <v>13</v>
      </c>
      <c r="E973" s="20">
        <v>14.699891237022758</v>
      </c>
      <c r="F973" s="20">
        <v>17.79603651860522</v>
      </c>
      <c r="G973" s="20">
        <v>15.905839039463826</v>
      </c>
      <c r="H973" s="20">
        <v>14.601327616259455</v>
      </c>
      <c r="I973" s="20">
        <v>18.2743122945846</v>
      </c>
      <c r="J973" s="20">
        <v>19.438457550829625</v>
      </c>
      <c r="K973" s="20">
        <v>18.047298538747381</v>
      </c>
      <c r="L973" s="20">
        <v>20.54786140108817</v>
      </c>
      <c r="M973" s="55">
        <v>18.978039452439191</v>
      </c>
    </row>
    <row r="974" spans="1:13" x14ac:dyDescent="0.35">
      <c r="A974" s="19" t="str">
        <f>B3&amp;C960&amp;D974</f>
        <v>DISTRIBUCION VOLUMEN X CRITERIO (Consumiciones)Postres Ing.100-200MIL</v>
      </c>
      <c r="B974" s="19">
        <v>0</v>
      </c>
      <c r="C974" s="19">
        <v>0</v>
      </c>
      <c r="D974" s="19" t="s">
        <v>14</v>
      </c>
      <c r="E974" s="20">
        <v>6.3125315370019361</v>
      </c>
      <c r="F974" s="20">
        <v>9.7395246282934576</v>
      </c>
      <c r="G974" s="20">
        <v>10.424226236242513</v>
      </c>
      <c r="H974" s="20">
        <v>12.238769650149315</v>
      </c>
      <c r="I974" s="20">
        <v>10.117385213470403</v>
      </c>
      <c r="J974" s="20">
        <v>11.509275225768583</v>
      </c>
      <c r="K974" s="20">
        <v>8.8892905219187881</v>
      </c>
      <c r="L974" s="20">
        <v>8.603469203134356</v>
      </c>
      <c r="M974" s="55">
        <v>8.7639370438599702</v>
      </c>
    </row>
    <row r="975" spans="1:13" x14ac:dyDescent="0.35">
      <c r="A975" s="19" t="str">
        <f>B3&amp;C960&amp;D975</f>
        <v>DISTRIBUCION VOLUMEN X CRITERIO (Consumiciones)Postres Ing.200-500MIL</v>
      </c>
      <c r="B975" s="19">
        <v>0</v>
      </c>
      <c r="C975" s="19">
        <v>0</v>
      </c>
      <c r="D975" s="19" t="s">
        <v>15</v>
      </c>
      <c r="E975" s="20">
        <v>11.336151349083586</v>
      </c>
      <c r="F975" s="20">
        <v>11.013940357214356</v>
      </c>
      <c r="G975" s="20">
        <v>12.788615676621337</v>
      </c>
      <c r="H975" s="20">
        <v>13.647770239255369</v>
      </c>
      <c r="I975" s="20">
        <v>7.8145307382980258</v>
      </c>
      <c r="J975" s="20">
        <v>12.649119193147449</v>
      </c>
      <c r="K975" s="20">
        <v>11.938806624945162</v>
      </c>
      <c r="L975" s="20">
        <v>13.904763686772705</v>
      </c>
      <c r="M975" s="55">
        <v>11.615900591212961</v>
      </c>
    </row>
    <row r="976" spans="1:13" x14ac:dyDescent="0.35">
      <c r="A976" s="19" t="str">
        <f>B3&amp;C960&amp;D976</f>
        <v>DISTRIBUCION VOLUMEN X CRITERIO (Consumiciones)Postres Ing.&gt;500MIL</v>
      </c>
      <c r="B976" s="19">
        <v>0</v>
      </c>
      <c r="C976" s="19">
        <v>0</v>
      </c>
      <c r="D976" s="19" t="s">
        <v>16</v>
      </c>
      <c r="E976" s="20">
        <v>25.713582013772701</v>
      </c>
      <c r="F976" s="20">
        <v>21.250699269004318</v>
      </c>
      <c r="G976" s="20">
        <v>24.06542271157247</v>
      </c>
      <c r="H976" s="20">
        <v>26.183183344009294</v>
      </c>
      <c r="I976" s="20">
        <v>24.543458075056602</v>
      </c>
      <c r="J976" s="20">
        <v>18.870945578283127</v>
      </c>
      <c r="K976" s="20">
        <v>25.888116870212119</v>
      </c>
      <c r="L976" s="20">
        <v>21.980644573451695</v>
      </c>
      <c r="M976" s="55">
        <v>21.106819872353672</v>
      </c>
    </row>
    <row r="977" spans="1:13" x14ac:dyDescent="0.35">
      <c r="A977" s="19" t="str">
        <f>B3&amp;C960&amp;D977</f>
        <v>DISTRIBUCION VOLUMEN X CRITERIO (Consumiciones)Postres Ing.DE 15 A 19 AÑOS</v>
      </c>
      <c r="B977" s="19">
        <v>0</v>
      </c>
      <c r="C977" s="19">
        <v>0</v>
      </c>
      <c r="D977" s="19" t="s">
        <v>39</v>
      </c>
      <c r="E977" s="20">
        <v>2.6544515157676747</v>
      </c>
      <c r="F977" s="20">
        <v>1.2106481740637201</v>
      </c>
      <c r="G977" s="20">
        <v>2.4333459425492778</v>
      </c>
      <c r="H977" s="20">
        <v>1.7574986437293372</v>
      </c>
      <c r="I977" s="20">
        <v>0.37338789773637188</v>
      </c>
      <c r="J977" s="20">
        <v>0.57531767612130225</v>
      </c>
      <c r="K977" s="20">
        <v>0.40740293000461214</v>
      </c>
      <c r="L977" s="20">
        <v>3.0071167313149192</v>
      </c>
      <c r="M977" s="55">
        <v>0.31110365081290609</v>
      </c>
    </row>
    <row r="978" spans="1:13" x14ac:dyDescent="0.35">
      <c r="A978" s="19" t="str">
        <f>B3&amp;C960&amp;D978</f>
        <v>DISTRIBUCION VOLUMEN X CRITERIO (Consumiciones)Postres Ing.DE 20 A 24 AÑOS</v>
      </c>
      <c r="B978" s="19">
        <v>0</v>
      </c>
      <c r="C978" s="19">
        <v>0</v>
      </c>
      <c r="D978" s="19" t="s">
        <v>40</v>
      </c>
      <c r="E978" s="20">
        <v>1.8021397415535625</v>
      </c>
      <c r="F978" s="20">
        <v>1.5305103992601801</v>
      </c>
      <c r="G978" s="20">
        <v>1.0927147009342764</v>
      </c>
      <c r="H978" s="20">
        <v>1.2830674805531093</v>
      </c>
      <c r="I978" s="20">
        <v>0.65495703999071453</v>
      </c>
      <c r="J978" s="20">
        <v>0.91145215750188058</v>
      </c>
      <c r="K978" s="20">
        <v>1.4207269141209424</v>
      </c>
      <c r="L978" s="20">
        <v>1.8299224871788196</v>
      </c>
      <c r="M978" s="55">
        <v>0.98542984953080059</v>
      </c>
    </row>
    <row r="979" spans="1:13" x14ac:dyDescent="0.35">
      <c r="A979" s="19" t="str">
        <f>B3&amp;C960&amp;D979</f>
        <v>DISTRIBUCION VOLUMEN X CRITERIO (Consumiciones)Postres Ing.DE 25 A 34 AÑOS</v>
      </c>
      <c r="B979" s="19">
        <v>0</v>
      </c>
      <c r="C979" s="19">
        <v>0</v>
      </c>
      <c r="D979" s="19" t="s">
        <v>41</v>
      </c>
      <c r="E979" s="20">
        <v>9.9809051660935726</v>
      </c>
      <c r="F979" s="20">
        <v>7.6124226530533887</v>
      </c>
      <c r="G979" s="20">
        <v>7.4673844525393314</v>
      </c>
      <c r="H979" s="20">
        <v>7.2440790473211853</v>
      </c>
      <c r="I979" s="20">
        <v>6.5894230077001845</v>
      </c>
      <c r="J979" s="20">
        <v>6.8879563552171188</v>
      </c>
      <c r="K979" s="20">
        <v>6.636054730416328</v>
      </c>
      <c r="L979" s="20">
        <v>6.5121605966730014</v>
      </c>
      <c r="M979" s="55">
        <v>6.4061173191449754</v>
      </c>
    </row>
    <row r="980" spans="1:13" x14ac:dyDescent="0.35">
      <c r="A980" s="19" t="str">
        <f>B3&amp;C960&amp;D980</f>
        <v>DISTRIBUCION VOLUMEN X CRITERIO (Consumiciones)Postres Ing.DE 35 A 49 AÑOS</v>
      </c>
      <c r="B980" s="19">
        <v>0</v>
      </c>
      <c r="C980" s="19">
        <v>0</v>
      </c>
      <c r="D980" s="19" t="s">
        <v>42</v>
      </c>
      <c r="E980" s="20">
        <v>19.619028668167516</v>
      </c>
      <c r="F980" s="20">
        <v>19.997775340443336</v>
      </c>
      <c r="G980" s="20">
        <v>19.896138959885558</v>
      </c>
      <c r="H980" s="20">
        <v>19.483570315979918</v>
      </c>
      <c r="I980" s="20">
        <v>24.119698133942961</v>
      </c>
      <c r="J980" s="20">
        <v>24.12212930166298</v>
      </c>
      <c r="K980" s="20">
        <v>22.752419484868142</v>
      </c>
      <c r="L980" s="20">
        <v>20.431201676515762</v>
      </c>
      <c r="M980" s="55">
        <v>21.078044436419923</v>
      </c>
    </row>
    <row r="981" spans="1:13" x14ac:dyDescent="0.35">
      <c r="A981" s="19" t="str">
        <f>B3&amp;C960&amp;D981</f>
        <v>DISTRIBUCION VOLUMEN X CRITERIO (Consumiciones)Postres Ing.DE 50 A 59 AÑOS</v>
      </c>
      <c r="B981" s="19">
        <v>0</v>
      </c>
      <c r="C981" s="19">
        <v>0</v>
      </c>
      <c r="D981" s="19" t="s">
        <v>43</v>
      </c>
      <c r="E981" s="20">
        <v>27.308847719482316</v>
      </c>
      <c r="F981" s="20">
        <v>27.048128366708646</v>
      </c>
      <c r="G981" s="20">
        <v>30.33770275003176</v>
      </c>
      <c r="H981" s="20">
        <v>25.620385625812325</v>
      </c>
      <c r="I981" s="20">
        <v>27.013952453084116</v>
      </c>
      <c r="J981" s="20">
        <v>25.814825489969916</v>
      </c>
      <c r="K981" s="20">
        <v>28.559243163385066</v>
      </c>
      <c r="L981" s="20">
        <v>25.889168380496187</v>
      </c>
      <c r="M981" s="55">
        <v>31.120445887604646</v>
      </c>
    </row>
    <row r="982" spans="1:13" x14ac:dyDescent="0.35">
      <c r="A982" s="19" t="str">
        <f>B3&amp;C960&amp;D982</f>
        <v>DISTRIBUCION VOLUMEN X CRITERIO (Consumiciones)Postres Ing.DE 60 A 75 AÑOS</v>
      </c>
      <c r="B982" s="19">
        <v>0</v>
      </c>
      <c r="C982" s="19">
        <v>0</v>
      </c>
      <c r="D982" s="19" t="s">
        <v>44</v>
      </c>
      <c r="E982" s="20">
        <v>38.634634146426308</v>
      </c>
      <c r="F982" s="20">
        <v>42.600521085571266</v>
      </c>
      <c r="G982" s="20">
        <v>38.772715884907086</v>
      </c>
      <c r="H982" s="20">
        <v>44.611410859646654</v>
      </c>
      <c r="I982" s="20">
        <v>41.248587711733045</v>
      </c>
      <c r="J982" s="20">
        <v>41.688332025310572</v>
      </c>
      <c r="K982" s="20">
        <v>40.224156226915994</v>
      </c>
      <c r="L982" s="20">
        <v>42.330428500767965</v>
      </c>
      <c r="M982" s="55">
        <v>40.09885208579594</v>
      </c>
    </row>
    <row r="983" spans="1:13" x14ac:dyDescent="0.35">
      <c r="A983" s="19" t="str">
        <f>B3&amp;C960&amp;D983</f>
        <v>DISTRIBUCION VOLUMEN X CRITERIO (Consumiciones)Postres Ing.ALTA Y MEDIA ALTA</v>
      </c>
      <c r="B983" s="19">
        <v>0</v>
      </c>
      <c r="C983" s="19">
        <v>0</v>
      </c>
      <c r="D983" s="19" t="s">
        <v>17</v>
      </c>
      <c r="E983" s="20">
        <v>38.986683188388511</v>
      </c>
      <c r="F983" s="20">
        <v>36.516992101375138</v>
      </c>
      <c r="G983" s="20">
        <v>37.58388539369858</v>
      </c>
      <c r="H983" s="20">
        <v>42.863508447709592</v>
      </c>
      <c r="I983" s="20">
        <v>40.839868916141299</v>
      </c>
      <c r="J983" s="20">
        <v>30.754750592420017</v>
      </c>
      <c r="K983" s="20">
        <v>35.694535582644953</v>
      </c>
      <c r="L983" s="20">
        <v>33.283247207976466</v>
      </c>
      <c r="M983" s="55">
        <v>33.187707058539203</v>
      </c>
    </row>
    <row r="984" spans="1:13" x14ac:dyDescent="0.35">
      <c r="A984" s="19" t="str">
        <f>B3&amp;C960&amp;D984</f>
        <v>DISTRIBUCION VOLUMEN X CRITERIO (Consumiciones)Postres Ing.MEDIA</v>
      </c>
      <c r="B984" s="19">
        <v>0</v>
      </c>
      <c r="C984" s="19">
        <v>0</v>
      </c>
      <c r="D984" s="19" t="s">
        <v>18</v>
      </c>
      <c r="E984" s="20">
        <v>27.131918724677995</v>
      </c>
      <c r="F984" s="20">
        <v>31.63859538751511</v>
      </c>
      <c r="G984" s="20">
        <v>26.866014074830762</v>
      </c>
      <c r="H984" s="20">
        <v>28.013359973892292</v>
      </c>
      <c r="I984" s="20">
        <v>30.578612115486614</v>
      </c>
      <c r="J984" s="20">
        <v>33.016311880271118</v>
      </c>
      <c r="K984" s="20">
        <v>33.089793729775131</v>
      </c>
      <c r="L984" s="20">
        <v>34.135741806159373</v>
      </c>
      <c r="M984" s="55">
        <v>34.485065454713016</v>
      </c>
    </row>
    <row r="985" spans="1:13" x14ac:dyDescent="0.35">
      <c r="A985" s="19" t="str">
        <f>B3&amp;C960&amp;D985</f>
        <v>DISTRIBUCION VOLUMEN X CRITERIO (Consumiciones)Postres Ing.MEDIA BAJA</v>
      </c>
      <c r="B985" s="19">
        <v>0</v>
      </c>
      <c r="C985" s="19">
        <v>0</v>
      </c>
      <c r="D985" s="19" t="s">
        <v>19</v>
      </c>
      <c r="E985" s="20">
        <v>23.88273566456823</v>
      </c>
      <c r="F985" s="20">
        <v>20.667376198237392</v>
      </c>
      <c r="G985" s="20">
        <v>26.952602707870433</v>
      </c>
      <c r="H985" s="20">
        <v>20.826298496687428</v>
      </c>
      <c r="I985" s="20">
        <v>14.926151464886365</v>
      </c>
      <c r="J985" s="20">
        <v>19.664219564955221</v>
      </c>
      <c r="K985" s="20">
        <v>21.476461346362242</v>
      </c>
      <c r="L985" s="20">
        <v>19.428627678129796</v>
      </c>
      <c r="M985" s="55">
        <v>20.746355816728684</v>
      </c>
    </row>
    <row r="986" spans="1:13" x14ac:dyDescent="0.35">
      <c r="A986" s="19" t="str">
        <f>B3&amp;C960&amp;D986</f>
        <v>DISTRIBUCION VOLUMEN X CRITERIO (Consumiciones)Postres Ing.BAJA</v>
      </c>
      <c r="B986" s="19">
        <v>0</v>
      </c>
      <c r="C986" s="19">
        <v>0</v>
      </c>
      <c r="D986" s="19" t="s">
        <v>20</v>
      </c>
      <c r="E986" s="20">
        <v>9.9986798160926416</v>
      </c>
      <c r="F986" s="20">
        <v>11.177038720512575</v>
      </c>
      <c r="G986" s="20">
        <v>8.5975034885418768</v>
      </c>
      <c r="H986" s="20">
        <v>8.2968427895829997</v>
      </c>
      <c r="I986" s="20">
        <v>13.655363830434316</v>
      </c>
      <c r="J986" s="20">
        <v>16.564731099508958</v>
      </c>
      <c r="K986" s="20">
        <v>9.7392183404639852</v>
      </c>
      <c r="L986" s="20">
        <v>13.152393070054408</v>
      </c>
      <c r="M986" s="55">
        <v>11.580866027776761</v>
      </c>
    </row>
    <row r="987" spans="1:13" x14ac:dyDescent="0.35">
      <c r="A987" s="19" t="str">
        <f>B3&amp;C960&amp;D987</f>
        <v>DISTRIBUCION VOLUMEN X CRITERIO (Consumiciones)Postres Ing.HOMBRE</v>
      </c>
      <c r="B987" s="19">
        <v>0</v>
      </c>
      <c r="C987" s="19">
        <v>0</v>
      </c>
      <c r="D987" s="19" t="s">
        <v>21</v>
      </c>
      <c r="E987" s="20">
        <v>52.505627305647273</v>
      </c>
      <c r="F987" s="20">
        <v>55.135719280707853</v>
      </c>
      <c r="G987" s="20">
        <v>56.39430996266379</v>
      </c>
      <c r="H987" s="20">
        <v>55.941921683034415</v>
      </c>
      <c r="I987" s="20">
        <v>53.82610746173048</v>
      </c>
      <c r="J987" s="20">
        <v>51.000276143004776</v>
      </c>
      <c r="K987" s="20">
        <v>50.732426159309149</v>
      </c>
      <c r="L987" s="20">
        <v>51.712717699737063</v>
      </c>
      <c r="M987" s="55">
        <v>52.19717380081191</v>
      </c>
    </row>
    <row r="988" spans="1:13" x14ac:dyDescent="0.35">
      <c r="A988" s="19" t="str">
        <f>B3&amp;C960&amp;D988</f>
        <v>DISTRIBUCION VOLUMEN X CRITERIO (Consumiciones)Postres Ing.MUJER</v>
      </c>
      <c r="B988" s="19">
        <v>0</v>
      </c>
      <c r="C988" s="19">
        <v>0</v>
      </c>
      <c r="D988" s="19" t="s">
        <v>22</v>
      </c>
      <c r="E988" s="20">
        <v>47.494372694352727</v>
      </c>
      <c r="F988" s="20">
        <v>44.864280719292147</v>
      </c>
      <c r="G988" s="20">
        <v>43.605690037336217</v>
      </c>
      <c r="H988" s="20">
        <v>44.058078316965585</v>
      </c>
      <c r="I988" s="20">
        <v>46.173910903526568</v>
      </c>
      <c r="J988" s="20">
        <v>48.999736994150553</v>
      </c>
      <c r="K988" s="20">
        <v>49.267573840690851</v>
      </c>
      <c r="L988" s="20">
        <v>48.28728230026293</v>
      </c>
      <c r="M988" s="55">
        <v>47.802826199188083</v>
      </c>
    </row>
    <row r="989" spans="1:13" x14ac:dyDescent="0.35">
      <c r="A989" s="19" t="str">
        <f>B3&amp;C989&amp;D989</f>
        <v>DISTRIBUCION VOLUMEN X CRITERIO (Consumiciones)Yogures Ing.T.ESPAÑA</v>
      </c>
      <c r="B989" s="19">
        <v>0</v>
      </c>
      <c r="C989" s="19" t="s">
        <v>185</v>
      </c>
      <c r="D989" s="19" t="s">
        <v>36</v>
      </c>
      <c r="E989" s="20">
        <v>100</v>
      </c>
      <c r="F989" s="20">
        <v>100</v>
      </c>
      <c r="G989" s="20">
        <v>100</v>
      </c>
      <c r="H989" s="20">
        <v>100</v>
      </c>
      <c r="I989" s="20">
        <v>100</v>
      </c>
      <c r="J989" s="20">
        <v>100</v>
      </c>
      <c r="K989" s="20">
        <v>100</v>
      </c>
      <c r="L989" s="20">
        <v>100</v>
      </c>
      <c r="M989" s="55">
        <v>100</v>
      </c>
    </row>
    <row r="990" spans="1:13" x14ac:dyDescent="0.35">
      <c r="A990" s="19" t="str">
        <f>B3&amp;C989&amp;D990</f>
        <v>DISTRIBUCION VOLUMEN X CRITERIO (Consumiciones)Yogures Ing.BCN AM</v>
      </c>
      <c r="B990" s="19">
        <v>0</v>
      </c>
      <c r="C990" s="19">
        <v>0</v>
      </c>
      <c r="D990" s="19" t="s">
        <v>1</v>
      </c>
      <c r="E990" s="20">
        <v>12.604018142546852</v>
      </c>
      <c r="F990" s="20">
        <v>11.524828678956609</v>
      </c>
      <c r="G990" s="20">
        <v>9.6087942510680211</v>
      </c>
      <c r="H990" s="20">
        <v>13.174516380778629</v>
      </c>
      <c r="I990" s="20">
        <v>11.827949244501641</v>
      </c>
      <c r="J990" s="20">
        <v>12.147469491178462</v>
      </c>
      <c r="K990" s="20">
        <v>11.561786588191765</v>
      </c>
      <c r="L990" s="20">
        <v>13.043055293204187</v>
      </c>
      <c r="M990" s="55">
        <v>12.936435883286387</v>
      </c>
    </row>
    <row r="991" spans="1:13" x14ac:dyDescent="0.35">
      <c r="A991" s="19" t="str">
        <f>B3&amp;C989&amp;D991</f>
        <v>DISTRIBUCION VOLUMEN X CRITERIO (Consumiciones)Yogures Ing.REST.CAT ARAGON</v>
      </c>
      <c r="B991" s="19">
        <v>0</v>
      </c>
      <c r="C991" s="19">
        <v>0</v>
      </c>
      <c r="D991" s="19" t="s">
        <v>2</v>
      </c>
      <c r="E991" s="20">
        <v>23.115290682079898</v>
      </c>
      <c r="F991" s="20">
        <v>19.269863851800697</v>
      </c>
      <c r="G991" s="20">
        <v>21.416749458638503</v>
      </c>
      <c r="H991" s="20">
        <v>28.18970774510386</v>
      </c>
      <c r="I991" s="20">
        <v>24.747408910525586</v>
      </c>
      <c r="J991" s="20">
        <v>26.2936745778748</v>
      </c>
      <c r="K991" s="20">
        <v>27.512830684551115</v>
      </c>
      <c r="L991" s="20">
        <v>27.608941220034637</v>
      </c>
      <c r="M991" s="55">
        <v>27.772179123306884</v>
      </c>
    </row>
    <row r="992" spans="1:13" x14ac:dyDescent="0.35">
      <c r="A992" s="19" t="str">
        <f>B3&amp;C989&amp;D992</f>
        <v>DISTRIBUCION VOLUMEN X CRITERIO (Consumiciones)Yogures Ing.LEVANTE</v>
      </c>
      <c r="B992" s="19">
        <v>0</v>
      </c>
      <c r="C992" s="19">
        <v>0</v>
      </c>
      <c r="D992" s="19" t="s">
        <v>3</v>
      </c>
      <c r="E992" s="20">
        <v>12.660597639210167</v>
      </c>
      <c r="F992" s="20">
        <v>16.332946514258222</v>
      </c>
      <c r="G992" s="20">
        <v>12.638069135942001</v>
      </c>
      <c r="H992" s="20">
        <v>16.418342208988403</v>
      </c>
      <c r="I992" s="20">
        <v>10.363718792521414</v>
      </c>
      <c r="J992" s="20">
        <v>14.350614733494929</v>
      </c>
      <c r="K992" s="20">
        <v>11.042713639718572</v>
      </c>
      <c r="L992" s="20">
        <v>14.84583282275149</v>
      </c>
      <c r="M992" s="55">
        <v>7.638658108232188</v>
      </c>
    </row>
    <row r="993" spans="1:13" x14ac:dyDescent="0.35">
      <c r="A993" s="19" t="str">
        <f>B3&amp;C989&amp;D993</f>
        <v>DISTRIBUCION VOLUMEN X CRITERIO (Consumiciones)Yogures Ing.ANDALUCIA</v>
      </c>
      <c r="B993" s="19">
        <v>0</v>
      </c>
      <c r="C993" s="19">
        <v>0</v>
      </c>
      <c r="D993" s="19" t="s">
        <v>4</v>
      </c>
      <c r="E993" s="20">
        <v>20.914811102528784</v>
      </c>
      <c r="F993" s="20">
        <v>9.0555989681363176</v>
      </c>
      <c r="G993" s="20">
        <v>15.568912575495968</v>
      </c>
      <c r="H993" s="20">
        <v>6.8914256663937605</v>
      </c>
      <c r="I993" s="20">
        <v>13.751625279874794</v>
      </c>
      <c r="J993" s="20">
        <v>11.926249340853213</v>
      </c>
      <c r="K993" s="20">
        <v>14.489347337263434</v>
      </c>
      <c r="L993" s="20">
        <v>11.211467570071001</v>
      </c>
      <c r="M993" s="55">
        <v>6.6990493249799856</v>
      </c>
    </row>
    <row r="994" spans="1:13" x14ac:dyDescent="0.35">
      <c r="A994" s="19" t="str">
        <f>B3&amp;C989&amp;D994</f>
        <v>DISTRIBUCION VOLUMEN X CRITERIO (Consumiciones)Yogures Ing.MDD AM</v>
      </c>
      <c r="B994" s="19">
        <v>0</v>
      </c>
      <c r="C994" s="19">
        <v>0</v>
      </c>
      <c r="D994" s="19" t="s">
        <v>5</v>
      </c>
      <c r="E994" s="20">
        <v>5.7121574827922101</v>
      </c>
      <c r="F994" s="20">
        <v>15.538894355124141</v>
      </c>
      <c r="G994" s="20">
        <v>9.4970893626380022</v>
      </c>
      <c r="H994" s="20">
        <v>6.3122589903104283</v>
      </c>
      <c r="I994" s="20">
        <v>8.370166247477945</v>
      </c>
      <c r="J994" s="20">
        <v>8.9982704856311422</v>
      </c>
      <c r="K994" s="20">
        <v>8.8095537343919563</v>
      </c>
      <c r="L994" s="20">
        <v>9.9045560667022325</v>
      </c>
      <c r="M994" s="55">
        <v>10.334098216094038</v>
      </c>
    </row>
    <row r="995" spans="1:13" x14ac:dyDescent="0.35">
      <c r="A995" s="19" t="str">
        <f>B3&amp;C989&amp;D995</f>
        <v>DISTRIBUCION VOLUMEN X CRITERIO (Consumiciones)Yogures Ing.RTO CENTRO</v>
      </c>
      <c r="B995" s="19">
        <v>0</v>
      </c>
      <c r="C995" s="19">
        <v>0</v>
      </c>
      <c r="D995" s="19" t="s">
        <v>6</v>
      </c>
      <c r="E995" s="20">
        <v>4.4054040427467118</v>
      </c>
      <c r="F995" s="20">
        <v>4.8061932589636873</v>
      </c>
      <c r="G995" s="20">
        <v>3.7158729710239551</v>
      </c>
      <c r="H995" s="20">
        <v>3.9117439005866368</v>
      </c>
      <c r="I995" s="20">
        <v>4.1983993358175926</v>
      </c>
      <c r="J995" s="20">
        <v>2.4758377945545251</v>
      </c>
      <c r="K995" s="20">
        <v>4.7638801210690227</v>
      </c>
      <c r="L995" s="20">
        <v>5.2492632906014229</v>
      </c>
      <c r="M995" s="55">
        <v>6.6452787512014817</v>
      </c>
    </row>
    <row r="996" spans="1:13" x14ac:dyDescent="0.35">
      <c r="A996" s="19" t="str">
        <f>B3&amp;C989&amp;D996</f>
        <v>DISTRIBUCION VOLUMEN X CRITERIO (Consumiciones)Yogures Ing.NORTE-CENTRO</v>
      </c>
      <c r="B996" s="19">
        <v>0</v>
      </c>
      <c r="C996" s="19">
        <v>0</v>
      </c>
      <c r="D996" s="19" t="s">
        <v>7</v>
      </c>
      <c r="E996" s="20">
        <v>7.2932150988905935</v>
      </c>
      <c r="F996" s="20">
        <v>8.9119047680859538</v>
      </c>
      <c r="G996" s="20">
        <v>10.148627180559808</v>
      </c>
      <c r="H996" s="20">
        <v>8.4455254910772233</v>
      </c>
      <c r="I996" s="20">
        <v>9.2889914748446696</v>
      </c>
      <c r="J996" s="20">
        <v>8.7652670692796733</v>
      </c>
      <c r="K996" s="20">
        <v>7.6739442220437937</v>
      </c>
      <c r="L996" s="20">
        <v>4.2441728119316151</v>
      </c>
      <c r="M996" s="55">
        <v>7.4254847006595739</v>
      </c>
    </row>
    <row r="997" spans="1:13" x14ac:dyDescent="0.35">
      <c r="A997" s="19" t="str">
        <f>B3&amp;C989&amp;D997</f>
        <v>DISTRIBUCION VOLUMEN X CRITERIO (Consumiciones)Yogures Ing.NOROESTE</v>
      </c>
      <c r="B997" s="19">
        <v>0</v>
      </c>
      <c r="C997" s="19">
        <v>0</v>
      </c>
      <c r="D997" s="19" t="s">
        <v>8</v>
      </c>
      <c r="E997" s="20">
        <v>13.294527993288307</v>
      </c>
      <c r="F997" s="20">
        <v>14.559731528523795</v>
      </c>
      <c r="G997" s="20">
        <v>17.405888882864566</v>
      </c>
      <c r="H997" s="20">
        <v>16.656498648341476</v>
      </c>
      <c r="I997" s="20">
        <v>17.451749844509777</v>
      </c>
      <c r="J997" s="20">
        <v>15.042615783789726</v>
      </c>
      <c r="K997" s="20">
        <v>14.145965605564445</v>
      </c>
      <c r="L997" s="20">
        <v>13.892699152336037</v>
      </c>
      <c r="M997" s="55">
        <v>20.548811806872873</v>
      </c>
    </row>
    <row r="998" spans="1:13" x14ac:dyDescent="0.35">
      <c r="A998" s="19" t="str">
        <f>B3&amp;C989&amp;D998</f>
        <v>DISTRIBUCION VOLUMEN X CRITERIO (Consumiciones)Yogures Ing.&lt;2MIL</v>
      </c>
      <c r="B998" s="19">
        <v>0</v>
      </c>
      <c r="C998" s="19">
        <v>0</v>
      </c>
      <c r="D998" s="19" t="s">
        <v>9</v>
      </c>
      <c r="E998" s="20">
        <v>12.196103264892074</v>
      </c>
      <c r="F998" s="20">
        <v>2.0140146195110851</v>
      </c>
      <c r="G998" s="20">
        <v>2.9864508806240311</v>
      </c>
      <c r="H998" s="20">
        <v>3.7103648009017158</v>
      </c>
      <c r="I998" s="20">
        <v>5.1142370002717712</v>
      </c>
      <c r="J998" s="20">
        <v>3.1946242555890945</v>
      </c>
      <c r="K998" s="20">
        <v>2.131860911755787</v>
      </c>
      <c r="L998" s="20">
        <v>2.1919013604040702</v>
      </c>
      <c r="M998" s="55">
        <v>1.7052432514084559</v>
      </c>
    </row>
    <row r="999" spans="1:13" x14ac:dyDescent="0.35">
      <c r="A999" s="19" t="str">
        <f>B3&amp;C989&amp;D999</f>
        <v>DISTRIBUCION VOLUMEN X CRITERIO (Consumiciones)Yogures Ing.2-5MIL</v>
      </c>
      <c r="B999" s="19">
        <v>0</v>
      </c>
      <c r="C999" s="19">
        <v>0</v>
      </c>
      <c r="D999" s="19" t="s">
        <v>10</v>
      </c>
      <c r="E999" s="20">
        <v>3.6382401164866058</v>
      </c>
      <c r="F999" s="20">
        <v>4.1859950725999688</v>
      </c>
      <c r="G999" s="20">
        <v>3.3344024379658395</v>
      </c>
      <c r="H999" s="20">
        <v>3.677626914175542</v>
      </c>
      <c r="I999" s="20">
        <v>7.1935310792264149</v>
      </c>
      <c r="J999" s="20">
        <v>5.0862645021335018</v>
      </c>
      <c r="K999" s="20">
        <v>10.320924457735504</v>
      </c>
      <c r="L999" s="20">
        <v>4.1431605488705756</v>
      </c>
      <c r="M999" s="55">
        <v>6.6605907051986186</v>
      </c>
    </row>
    <row r="1000" spans="1:13" x14ac:dyDescent="0.35">
      <c r="A1000" s="19" t="str">
        <f>B3&amp;C989&amp;D1000</f>
        <v>DISTRIBUCION VOLUMEN X CRITERIO (Consumiciones)Yogures Ing.5-10MIL</v>
      </c>
      <c r="B1000" s="19">
        <v>0</v>
      </c>
      <c r="C1000" s="19">
        <v>0</v>
      </c>
      <c r="D1000" s="19" t="s">
        <v>11</v>
      </c>
      <c r="E1000" s="20">
        <v>4.2673948424022541</v>
      </c>
      <c r="F1000" s="20">
        <v>2.1010939104985464</v>
      </c>
      <c r="G1000" s="20">
        <v>5.5596088197059395</v>
      </c>
      <c r="H1000" s="20">
        <v>3.9417103134156348</v>
      </c>
      <c r="I1000" s="20">
        <v>8.1034199936231524</v>
      </c>
      <c r="J1000" s="20">
        <v>10.615362803795238</v>
      </c>
      <c r="K1000" s="20">
        <v>6.6420548930156444</v>
      </c>
      <c r="L1000" s="20">
        <v>2.4786077356225946</v>
      </c>
      <c r="M1000" s="55">
        <v>3.5480836924115238</v>
      </c>
    </row>
    <row r="1001" spans="1:13" x14ac:dyDescent="0.35">
      <c r="A1001" s="19" t="str">
        <f>B3&amp;C989&amp;D1001</f>
        <v>DISTRIBUCION VOLUMEN X CRITERIO (Consumiciones)Yogures Ing.10-30MIL</v>
      </c>
      <c r="B1001" s="19">
        <v>0</v>
      </c>
      <c r="C1001" s="19">
        <v>0</v>
      </c>
      <c r="D1001" s="19" t="s">
        <v>12</v>
      </c>
      <c r="E1001" s="20">
        <v>24.995422011854366</v>
      </c>
      <c r="F1001" s="20">
        <v>26.265214234595813</v>
      </c>
      <c r="G1001" s="20">
        <v>29.557255771319536</v>
      </c>
      <c r="H1001" s="20">
        <v>36.596789443753295</v>
      </c>
      <c r="I1001" s="20">
        <v>34.344718906850225</v>
      </c>
      <c r="J1001" s="20">
        <v>34.86134589636368</v>
      </c>
      <c r="K1001" s="20">
        <v>33.053979467090315</v>
      </c>
      <c r="L1001" s="20">
        <v>37.929829199002768</v>
      </c>
      <c r="M1001" s="55">
        <v>36.630724632707675</v>
      </c>
    </row>
    <row r="1002" spans="1:13" x14ac:dyDescent="0.35">
      <c r="A1002" s="19" t="str">
        <f>B3&amp;C989&amp;D1002</f>
        <v>DISTRIBUCION VOLUMEN X CRITERIO (Consumiciones)Yogures Ing.30-100MIL</v>
      </c>
      <c r="B1002" s="19">
        <v>0</v>
      </c>
      <c r="C1002" s="19">
        <v>0</v>
      </c>
      <c r="D1002" s="19" t="s">
        <v>13</v>
      </c>
      <c r="E1002" s="20">
        <v>25.230361540059409</v>
      </c>
      <c r="F1002" s="20">
        <v>21.073790714438388</v>
      </c>
      <c r="G1002" s="20">
        <v>20.454288013224314</v>
      </c>
      <c r="H1002" s="20">
        <v>18.084806863358843</v>
      </c>
      <c r="I1002" s="20">
        <v>14.192293345606858</v>
      </c>
      <c r="J1002" s="20">
        <v>15.039838144652789</v>
      </c>
      <c r="K1002" s="20">
        <v>12.912427121139588</v>
      </c>
      <c r="L1002" s="20">
        <v>14.600100707251723</v>
      </c>
      <c r="M1002" s="55">
        <v>14.670132691685655</v>
      </c>
    </row>
    <row r="1003" spans="1:13" x14ac:dyDescent="0.35">
      <c r="A1003" s="19" t="str">
        <f>B3&amp;C989&amp;D1003</f>
        <v>DISTRIBUCION VOLUMEN X CRITERIO (Consumiciones)Yogures Ing.100-200MIL</v>
      </c>
      <c r="B1003" s="19">
        <v>0</v>
      </c>
      <c r="C1003" s="19">
        <v>0</v>
      </c>
      <c r="D1003" s="19" t="s">
        <v>14</v>
      </c>
      <c r="E1003" s="20">
        <v>8.6139606454358262</v>
      </c>
      <c r="F1003" s="20">
        <v>7.6023672981250083</v>
      </c>
      <c r="G1003" s="20">
        <v>7.0448942490061786</v>
      </c>
      <c r="H1003" s="20">
        <v>6.7223205586625268</v>
      </c>
      <c r="I1003" s="20">
        <v>7.5122416531600757</v>
      </c>
      <c r="J1003" s="20">
        <v>7.7358768985055004</v>
      </c>
      <c r="K1003" s="20">
        <v>8.5998371251637806</v>
      </c>
      <c r="L1003" s="20">
        <v>7.6755952938356131</v>
      </c>
      <c r="M1003" s="55">
        <v>8.0617427581515066</v>
      </c>
    </row>
    <row r="1004" spans="1:13" x14ac:dyDescent="0.35">
      <c r="A1004" s="19" t="str">
        <f>B3&amp;C989&amp;D1004</f>
        <v>DISTRIBUCION VOLUMEN X CRITERIO (Consumiciones)Yogures Ing.200-500MIL</v>
      </c>
      <c r="B1004" s="19">
        <v>0</v>
      </c>
      <c r="C1004" s="19">
        <v>0</v>
      </c>
      <c r="D1004" s="19" t="s">
        <v>15</v>
      </c>
      <c r="E1004" s="20">
        <v>11.124944791883044</v>
      </c>
      <c r="F1004" s="20">
        <v>19.189583749791229</v>
      </c>
      <c r="G1004" s="20">
        <v>15.448091024586605</v>
      </c>
      <c r="H1004" s="20">
        <v>16.573544747230283</v>
      </c>
      <c r="I1004" s="20">
        <v>12.202779336371485</v>
      </c>
      <c r="J1004" s="20">
        <v>11.017020996492507</v>
      </c>
      <c r="K1004" s="20">
        <v>9.7878622010226408</v>
      </c>
      <c r="L1004" s="20">
        <v>16.078421090089108</v>
      </c>
      <c r="M1004" s="55">
        <v>14.108507132488334</v>
      </c>
    </row>
    <row r="1005" spans="1:13" x14ac:dyDescent="0.35">
      <c r="A1005" s="19" t="str">
        <f>B3&amp;C989&amp;D1005</f>
        <v>DISTRIBUCION VOLUMEN X CRITERIO (Consumiciones)Yogures Ing.&gt;500MIL</v>
      </c>
      <c r="B1005" s="19">
        <v>0</v>
      </c>
      <c r="C1005" s="19">
        <v>0</v>
      </c>
      <c r="D1005" s="19" t="s">
        <v>16</v>
      </c>
      <c r="E1005" s="20">
        <v>9.933582870660743</v>
      </c>
      <c r="F1005" s="20">
        <v>17.567911843327025</v>
      </c>
      <c r="G1005" s="20">
        <v>15.61501134905477</v>
      </c>
      <c r="H1005" s="20">
        <v>10.692841116397265</v>
      </c>
      <c r="I1005" s="20">
        <v>11.33678172824783</v>
      </c>
      <c r="J1005" s="20">
        <v>12.449660715719483</v>
      </c>
      <c r="K1005" s="20">
        <v>16.551077663070323</v>
      </c>
      <c r="L1005" s="20">
        <v>14.902372292556167</v>
      </c>
      <c r="M1005" s="55">
        <v>14.614980242656477</v>
      </c>
    </row>
    <row r="1006" spans="1:13" x14ac:dyDescent="0.35">
      <c r="A1006" s="19" t="str">
        <f>B3&amp;C989&amp;D1006</f>
        <v>DISTRIBUCION VOLUMEN X CRITERIO (Consumiciones)Yogures Ing.DE 15 A 19 AÑOS</v>
      </c>
      <c r="B1006" s="19">
        <v>0</v>
      </c>
      <c r="C1006" s="19">
        <v>0</v>
      </c>
      <c r="D1006" s="19" t="s">
        <v>39</v>
      </c>
      <c r="E1006" s="20">
        <v>2.4767147792381179</v>
      </c>
      <c r="F1006" s="20">
        <v>0.80904758566917523</v>
      </c>
      <c r="G1006" s="20">
        <v>0.31047562174161725</v>
      </c>
      <c r="H1006" s="20" t="s">
        <v>278</v>
      </c>
      <c r="I1006" s="20" t="s">
        <v>278</v>
      </c>
      <c r="J1006" s="20" t="s">
        <v>278</v>
      </c>
      <c r="K1006" s="20" t="s">
        <v>278</v>
      </c>
      <c r="L1006" s="20">
        <v>3.3392651795312775</v>
      </c>
      <c r="M1006" s="55" t="s">
        <v>278</v>
      </c>
    </row>
    <row r="1007" spans="1:13" x14ac:dyDescent="0.35">
      <c r="A1007" s="19" t="str">
        <f>B3&amp;C989&amp;D1007</f>
        <v>DISTRIBUCION VOLUMEN X CRITERIO (Consumiciones)Yogures Ing.DE 20 A 24 AÑOS</v>
      </c>
      <c r="B1007" s="19">
        <v>0</v>
      </c>
      <c r="C1007" s="19">
        <v>0</v>
      </c>
      <c r="D1007" s="19" t="s">
        <v>40</v>
      </c>
      <c r="E1007" s="20">
        <v>2.3842061425710548</v>
      </c>
      <c r="F1007" s="20">
        <v>1.6202769347660346</v>
      </c>
      <c r="G1007" s="20">
        <v>4.6015294305414161</v>
      </c>
      <c r="H1007" s="20">
        <v>1.4955741465020136</v>
      </c>
      <c r="I1007" s="20">
        <v>1.0955104081315277</v>
      </c>
      <c r="J1007" s="20">
        <v>0.83642309520141134</v>
      </c>
      <c r="K1007" s="20" t="s">
        <v>278</v>
      </c>
      <c r="L1007" s="20">
        <v>0.96660222187380773</v>
      </c>
      <c r="M1007" s="55">
        <v>1.1436963355180854</v>
      </c>
    </row>
    <row r="1008" spans="1:13" x14ac:dyDescent="0.35">
      <c r="A1008" s="19" t="str">
        <f>B3&amp;C989&amp;D1008</f>
        <v>DISTRIBUCION VOLUMEN X CRITERIO (Consumiciones)Yogures Ing.DE 25 A 34 AÑOS</v>
      </c>
      <c r="B1008" s="19">
        <v>0</v>
      </c>
      <c r="C1008" s="19">
        <v>0</v>
      </c>
      <c r="D1008" s="19" t="s">
        <v>41</v>
      </c>
      <c r="E1008" s="20">
        <v>19.118142345180306</v>
      </c>
      <c r="F1008" s="20">
        <v>20.343100731321702</v>
      </c>
      <c r="G1008" s="20">
        <v>19.402352692018191</v>
      </c>
      <c r="H1008" s="20">
        <v>26.018929999349353</v>
      </c>
      <c r="I1008" s="20">
        <v>25.171693566737236</v>
      </c>
      <c r="J1008" s="20">
        <v>29.328353836505556</v>
      </c>
      <c r="K1008" s="20">
        <v>24.517688321645377</v>
      </c>
      <c r="L1008" s="20">
        <v>28.762975690596498</v>
      </c>
      <c r="M1008" s="55">
        <v>28.149973399156757</v>
      </c>
    </row>
    <row r="1009" spans="1:13" x14ac:dyDescent="0.35">
      <c r="A1009" s="19" t="str">
        <f>B3&amp;C989&amp;D1009</f>
        <v>DISTRIBUCION VOLUMEN X CRITERIO (Consumiciones)Yogures Ing.DE 35 A 49 AÑOS</v>
      </c>
      <c r="B1009" s="19">
        <v>0</v>
      </c>
      <c r="C1009" s="19">
        <v>0</v>
      </c>
      <c r="D1009" s="19" t="s">
        <v>42</v>
      </c>
      <c r="E1009" s="20">
        <v>22.947720182070821</v>
      </c>
      <c r="F1009" s="20">
        <v>28.063888319188905</v>
      </c>
      <c r="G1009" s="20">
        <v>26.759434402921606</v>
      </c>
      <c r="H1009" s="20">
        <v>25.015501816980667</v>
      </c>
      <c r="I1009" s="20">
        <v>31.011603004524556</v>
      </c>
      <c r="J1009" s="20">
        <v>25.595951880295324</v>
      </c>
      <c r="K1009" s="20">
        <v>31.293891812201878</v>
      </c>
      <c r="L1009" s="20">
        <v>23.153335620026503</v>
      </c>
      <c r="M1009" s="55">
        <v>26.095003361746038</v>
      </c>
    </row>
    <row r="1010" spans="1:13" x14ac:dyDescent="0.35">
      <c r="A1010" s="19" t="str">
        <f>B3&amp;C989&amp;D1010</f>
        <v>DISTRIBUCION VOLUMEN X CRITERIO (Consumiciones)Yogures Ing.DE 50 A 59 AÑOS</v>
      </c>
      <c r="B1010" s="19">
        <v>0</v>
      </c>
      <c r="C1010" s="19">
        <v>0</v>
      </c>
      <c r="D1010" s="19" t="s">
        <v>43</v>
      </c>
      <c r="E1010" s="20">
        <v>31.115345133921281</v>
      </c>
      <c r="F1010" s="20">
        <v>26.962803927728</v>
      </c>
      <c r="G1010" s="20">
        <v>30.222569766077356</v>
      </c>
      <c r="H1010" s="20">
        <v>30.680572883875602</v>
      </c>
      <c r="I1010" s="20">
        <v>21.820571130728144</v>
      </c>
      <c r="J1010" s="20">
        <v>22.992681933555108</v>
      </c>
      <c r="K1010" s="20">
        <v>22.915650288273206</v>
      </c>
      <c r="L1010" s="20">
        <v>28.92282303509824</v>
      </c>
      <c r="M1010" s="55">
        <v>30.04329569382956</v>
      </c>
    </row>
    <row r="1011" spans="1:13" x14ac:dyDescent="0.35">
      <c r="A1011" s="19" t="str">
        <f>B3&amp;C989&amp;D1011</f>
        <v>DISTRIBUCION VOLUMEN X CRITERIO (Consumiciones)Yogures Ing.DE 60 A 75 AÑOS</v>
      </c>
      <c r="B1011" s="19">
        <v>0</v>
      </c>
      <c r="C1011" s="19">
        <v>0</v>
      </c>
      <c r="D1011" s="19" t="s">
        <v>44</v>
      </c>
      <c r="E1011" s="20">
        <v>21.957866375181251</v>
      </c>
      <c r="F1011" s="20">
        <v>22.20084477132243</v>
      </c>
      <c r="G1011" s="20">
        <v>18.703641904930635</v>
      </c>
      <c r="H1011" s="20">
        <v>16.789422342766137</v>
      </c>
      <c r="I1011" s="20">
        <v>20.90062493323634</v>
      </c>
      <c r="J1011" s="20">
        <v>21.24659576453432</v>
      </c>
      <c r="K1011" s="20">
        <v>20.793566634689288</v>
      </c>
      <c r="L1011" s="20">
        <v>14.854993864991279</v>
      </c>
      <c r="M1011" s="55">
        <v>14.568029167066268</v>
      </c>
    </row>
    <row r="1012" spans="1:13" x14ac:dyDescent="0.35">
      <c r="A1012" s="19" t="str">
        <f>B3&amp;C989&amp;D1012</f>
        <v>DISTRIBUCION VOLUMEN X CRITERIO (Consumiciones)Yogures Ing.ALTA Y MEDIA ALTA</v>
      </c>
      <c r="B1012" s="19">
        <v>0</v>
      </c>
      <c r="C1012" s="19">
        <v>0</v>
      </c>
      <c r="D1012" s="19" t="s">
        <v>17</v>
      </c>
      <c r="E1012" s="20">
        <v>27.623842646278817</v>
      </c>
      <c r="F1012" s="20">
        <v>30.035635815465668</v>
      </c>
      <c r="G1012" s="20">
        <v>31.113439383421905</v>
      </c>
      <c r="H1012" s="20">
        <v>40.693099232206578</v>
      </c>
      <c r="I1012" s="20">
        <v>31.776297375824154</v>
      </c>
      <c r="J1012" s="20">
        <v>39.663558459538692</v>
      </c>
      <c r="K1012" s="20">
        <v>34.444814229233941</v>
      </c>
      <c r="L1012" s="20">
        <v>34.701878174191435</v>
      </c>
      <c r="M1012" s="55">
        <v>45.458068154741028</v>
      </c>
    </row>
    <row r="1013" spans="1:13" x14ac:dyDescent="0.35">
      <c r="A1013" s="19" t="str">
        <f>B3&amp;C989&amp;D1013</f>
        <v>DISTRIBUCION VOLUMEN X CRITERIO (Consumiciones)Yogures Ing.MEDIA</v>
      </c>
      <c r="B1013" s="19">
        <v>0</v>
      </c>
      <c r="C1013" s="19">
        <v>0</v>
      </c>
      <c r="D1013" s="19" t="s">
        <v>18</v>
      </c>
      <c r="E1013" s="20">
        <v>32.174957799822927</v>
      </c>
      <c r="F1013" s="20">
        <v>33.570971781245589</v>
      </c>
      <c r="G1013" s="20">
        <v>34.443853042913602</v>
      </c>
      <c r="H1013" s="20">
        <v>28.871216744840865</v>
      </c>
      <c r="I1013" s="20">
        <v>28.103390574497698</v>
      </c>
      <c r="J1013" s="20">
        <v>27.03143433957651</v>
      </c>
      <c r="K1013" s="20">
        <v>27.614102977329118</v>
      </c>
      <c r="L1013" s="20">
        <v>35.077084926393269</v>
      </c>
      <c r="M1013" s="55">
        <v>21.359123844109355</v>
      </c>
    </row>
    <row r="1014" spans="1:13" x14ac:dyDescent="0.35">
      <c r="A1014" s="19" t="str">
        <f>B3&amp;C989&amp;D1014</f>
        <v>DISTRIBUCION VOLUMEN X CRITERIO (Consumiciones)Yogures Ing.MEDIA BAJA</v>
      </c>
      <c r="B1014" s="19">
        <v>0</v>
      </c>
      <c r="C1014" s="19">
        <v>0</v>
      </c>
      <c r="D1014" s="19" t="s">
        <v>19</v>
      </c>
      <c r="E1014" s="20">
        <v>17.171589852596849</v>
      </c>
      <c r="F1014" s="20">
        <v>17.277460043839493</v>
      </c>
      <c r="G1014" s="20">
        <v>17.004287364125076</v>
      </c>
      <c r="H1014" s="20">
        <v>19.451428968372962</v>
      </c>
      <c r="I1014" s="20">
        <v>22.151160944629861</v>
      </c>
      <c r="J1014" s="20">
        <v>13.981586567221399</v>
      </c>
      <c r="K1014" s="20">
        <v>22.015146978328492</v>
      </c>
      <c r="L1014" s="20">
        <v>13.00774889326369</v>
      </c>
      <c r="M1014" s="55">
        <v>20.634921121273802</v>
      </c>
    </row>
    <row r="1015" spans="1:13" x14ac:dyDescent="0.35">
      <c r="A1015" s="19" t="str">
        <f>B3&amp;C989&amp;D1015</f>
        <v>DISTRIBUCION VOLUMEN X CRITERIO (Consumiciones)Yogures Ing.BAJA</v>
      </c>
      <c r="B1015" s="19">
        <v>0</v>
      </c>
      <c r="C1015" s="19">
        <v>0</v>
      </c>
      <c r="D1015" s="19" t="s">
        <v>20</v>
      </c>
      <c r="E1015" s="20">
        <v>23.029619784975726</v>
      </c>
      <c r="F1015" s="20">
        <v>19.115897744766908</v>
      </c>
      <c r="G1015" s="20">
        <v>17.438432936975516</v>
      </c>
      <c r="H1015" s="20">
        <v>10.984265759843579</v>
      </c>
      <c r="I1015" s="20">
        <v>17.969151105048294</v>
      </c>
      <c r="J1015" s="20">
        <v>19.323427867098648</v>
      </c>
      <c r="K1015" s="20">
        <v>15.925964423100764</v>
      </c>
      <c r="L1015" s="20">
        <v>17.213288006151593</v>
      </c>
      <c r="M1015" s="55">
        <v>12.547886879875822</v>
      </c>
    </row>
    <row r="1016" spans="1:13" x14ac:dyDescent="0.35">
      <c r="A1016" s="19" t="str">
        <f>B3&amp;C989&amp;D1016</f>
        <v>DISTRIBUCION VOLUMEN X CRITERIO (Consumiciones)Yogures Ing.HOMBRE</v>
      </c>
      <c r="B1016" s="19">
        <v>0</v>
      </c>
      <c r="C1016" s="19">
        <v>0</v>
      </c>
      <c r="D1016" s="19" t="s">
        <v>21</v>
      </c>
      <c r="E1016" s="20">
        <v>45.399979025957393</v>
      </c>
      <c r="F1016" s="20">
        <v>56.096121511380872</v>
      </c>
      <c r="G1016" s="20">
        <v>52.222261253026261</v>
      </c>
      <c r="H1016" s="20">
        <v>61.547143782043676</v>
      </c>
      <c r="I1016" s="20">
        <v>59.636178747765797</v>
      </c>
      <c r="J1016" s="20">
        <v>65.778603353854592</v>
      </c>
      <c r="K1016" s="20">
        <v>58.399754734145922</v>
      </c>
      <c r="L1016" s="20">
        <v>57.936539448400367</v>
      </c>
      <c r="M1016" s="55">
        <v>65.490806239948085</v>
      </c>
    </row>
    <row r="1017" spans="1:13" x14ac:dyDescent="0.35">
      <c r="A1017" s="19" t="str">
        <f>B3&amp;C989&amp;D1017</f>
        <v>DISTRIBUCION VOLUMEN X CRITERIO (Consumiciones)Yogures Ing.MUJER</v>
      </c>
      <c r="B1017" s="19">
        <v>0</v>
      </c>
      <c r="C1017" s="19">
        <v>0</v>
      </c>
      <c r="D1017" s="19" t="s">
        <v>22</v>
      </c>
      <c r="E1017" s="20">
        <v>54.600031057716933</v>
      </c>
      <c r="F1017" s="20">
        <v>43.903843873936779</v>
      </c>
      <c r="G1017" s="20">
        <v>47.777738746973732</v>
      </c>
      <c r="H1017" s="20">
        <v>38.452868112694077</v>
      </c>
      <c r="I1017" s="20">
        <v>40.363821252234203</v>
      </c>
      <c r="J1017" s="20">
        <v>34.221396646145415</v>
      </c>
      <c r="K1017" s="20">
        <v>41.600273873846383</v>
      </c>
      <c r="L1017" s="20">
        <v>42.063460551599618</v>
      </c>
      <c r="M1017" s="55">
        <v>34.509193760051915</v>
      </c>
    </row>
    <row r="1018" spans="1:13" x14ac:dyDescent="0.35">
      <c r="A1018" s="19" t="str">
        <f>B3&amp;C1018&amp;D1018</f>
        <v>DISTRIBUCION VOLUMEN X CRITERIO (Consumiciones)Queso Ing.T.ESPAÑA</v>
      </c>
      <c r="B1018" s="19">
        <v>0</v>
      </c>
      <c r="C1018" s="19" t="s">
        <v>151</v>
      </c>
      <c r="D1018" s="19" t="s">
        <v>36</v>
      </c>
      <c r="E1018" s="20">
        <v>100</v>
      </c>
      <c r="F1018" s="20">
        <v>100</v>
      </c>
      <c r="G1018" s="20">
        <v>100</v>
      </c>
      <c r="H1018" s="20">
        <v>100</v>
      </c>
      <c r="I1018" s="20">
        <v>100</v>
      </c>
      <c r="J1018" s="20">
        <v>100</v>
      </c>
      <c r="K1018" s="20">
        <v>100</v>
      </c>
      <c r="L1018" s="20">
        <v>100</v>
      </c>
      <c r="M1018" s="55">
        <v>100</v>
      </c>
    </row>
    <row r="1019" spans="1:13" x14ac:dyDescent="0.35">
      <c r="A1019" s="19" t="str">
        <f>B3&amp;C1018&amp;D1019</f>
        <v>DISTRIBUCION VOLUMEN X CRITERIO (Consumiciones)Queso Ing.BCN AM</v>
      </c>
      <c r="B1019" s="19">
        <v>0</v>
      </c>
      <c r="C1019" s="19">
        <v>0</v>
      </c>
      <c r="D1019" s="19" t="s">
        <v>1</v>
      </c>
      <c r="E1019" s="20">
        <v>9.1779883027769671</v>
      </c>
      <c r="F1019" s="20">
        <v>8.8309015480941948</v>
      </c>
      <c r="G1019" s="20">
        <v>9.3333984419507861</v>
      </c>
      <c r="H1019" s="20">
        <v>8.9048614901120668</v>
      </c>
      <c r="I1019" s="20">
        <v>8.9230429997631404</v>
      </c>
      <c r="J1019" s="20">
        <v>8.2763388957495145</v>
      </c>
      <c r="K1019" s="20">
        <v>7.9444240488395117</v>
      </c>
      <c r="L1019" s="20">
        <v>6.8127352760399731</v>
      </c>
      <c r="M1019" s="55">
        <v>7.6220079730059744</v>
      </c>
    </row>
    <row r="1020" spans="1:13" x14ac:dyDescent="0.35">
      <c r="A1020" s="19" t="str">
        <f>B3&amp;C1018&amp;D1020</f>
        <v>DISTRIBUCION VOLUMEN X CRITERIO (Consumiciones)Queso Ing.REST.CAT ARAGON</v>
      </c>
      <c r="B1020" s="19">
        <v>0</v>
      </c>
      <c r="C1020" s="19">
        <v>0</v>
      </c>
      <c r="D1020" s="19" t="s">
        <v>2</v>
      </c>
      <c r="E1020" s="20">
        <v>11.486063148475221</v>
      </c>
      <c r="F1020" s="20">
        <v>12.161501879941035</v>
      </c>
      <c r="G1020" s="20">
        <v>13.746929314829465</v>
      </c>
      <c r="H1020" s="20">
        <v>11.539040289151583</v>
      </c>
      <c r="I1020" s="20">
        <v>11.885183474292923</v>
      </c>
      <c r="J1020" s="20">
        <v>12.715618718743805</v>
      </c>
      <c r="K1020" s="20">
        <v>12.415956474252129</v>
      </c>
      <c r="L1020" s="20">
        <v>11.598224922687006</v>
      </c>
      <c r="M1020" s="55">
        <v>12.989113648011392</v>
      </c>
    </row>
    <row r="1021" spans="1:13" x14ac:dyDescent="0.35">
      <c r="A1021" s="19" t="str">
        <f>B3&amp;C1018&amp;D1021</f>
        <v>DISTRIBUCION VOLUMEN X CRITERIO (Consumiciones)Queso Ing.LEVANTE</v>
      </c>
      <c r="B1021" s="19">
        <v>0</v>
      </c>
      <c r="C1021" s="19">
        <v>0</v>
      </c>
      <c r="D1021" s="19" t="s">
        <v>3</v>
      </c>
      <c r="E1021" s="20">
        <v>17.730027693449824</v>
      </c>
      <c r="F1021" s="20">
        <v>16.945472918762302</v>
      </c>
      <c r="G1021" s="20">
        <v>18.83544122482331</v>
      </c>
      <c r="H1021" s="20">
        <v>17.598174180117567</v>
      </c>
      <c r="I1021" s="20">
        <v>17.873887514116678</v>
      </c>
      <c r="J1021" s="20">
        <v>18.218858640321866</v>
      </c>
      <c r="K1021" s="20">
        <v>18.548020524740743</v>
      </c>
      <c r="L1021" s="20">
        <v>16.483964495694408</v>
      </c>
      <c r="M1021" s="55">
        <v>16.880215732068475</v>
      </c>
    </row>
    <row r="1022" spans="1:13" x14ac:dyDescent="0.35">
      <c r="A1022" s="19" t="str">
        <f>B3&amp;C1018&amp;D1022</f>
        <v>DISTRIBUCION VOLUMEN X CRITERIO (Consumiciones)Queso Ing.ANDALUCIA</v>
      </c>
      <c r="B1022" s="19">
        <v>0</v>
      </c>
      <c r="C1022" s="19">
        <v>0</v>
      </c>
      <c r="D1022" s="19" t="s">
        <v>4</v>
      </c>
      <c r="E1022" s="20">
        <v>21.363918434347575</v>
      </c>
      <c r="F1022" s="20">
        <v>18.708360671059829</v>
      </c>
      <c r="G1022" s="20">
        <v>19.045357918347282</v>
      </c>
      <c r="H1022" s="20">
        <v>20.055031505315906</v>
      </c>
      <c r="I1022" s="20">
        <v>20.641751083205637</v>
      </c>
      <c r="J1022" s="20">
        <v>19.733645017577413</v>
      </c>
      <c r="K1022" s="20">
        <v>21.052583359673111</v>
      </c>
      <c r="L1022" s="20">
        <v>21.938546950353434</v>
      </c>
      <c r="M1022" s="55">
        <v>20.05535701387193</v>
      </c>
    </row>
    <row r="1023" spans="1:13" x14ac:dyDescent="0.35">
      <c r="A1023" s="19" t="str">
        <f>B3&amp;C1018&amp;D1023</f>
        <v>DISTRIBUCION VOLUMEN X CRITERIO (Consumiciones)Queso Ing.MDD AM</v>
      </c>
      <c r="B1023" s="19">
        <v>0</v>
      </c>
      <c r="C1023" s="19">
        <v>0</v>
      </c>
      <c r="D1023" s="19" t="s">
        <v>5</v>
      </c>
      <c r="E1023" s="20">
        <v>18.12283010385578</v>
      </c>
      <c r="F1023" s="20">
        <v>16.242167683522133</v>
      </c>
      <c r="G1023" s="20">
        <v>17.888143395219075</v>
      </c>
      <c r="H1023" s="20">
        <v>17.3848582821498</v>
      </c>
      <c r="I1023" s="20">
        <v>18.222940796972392</v>
      </c>
      <c r="J1023" s="20">
        <v>17.486484674388713</v>
      </c>
      <c r="K1023" s="20">
        <v>16.23717449105331</v>
      </c>
      <c r="L1023" s="20">
        <v>15.810170478336838</v>
      </c>
      <c r="M1023" s="55">
        <v>18.048567232252495</v>
      </c>
    </row>
    <row r="1024" spans="1:13" x14ac:dyDescent="0.35">
      <c r="A1024" s="19" t="str">
        <f>B3&amp;C1018&amp;D1024</f>
        <v>DISTRIBUCION VOLUMEN X CRITERIO (Consumiciones)Queso Ing.RTO CENTRO</v>
      </c>
      <c r="B1024" s="19">
        <v>0</v>
      </c>
      <c r="C1024" s="19">
        <v>0</v>
      </c>
      <c r="D1024" s="19" t="s">
        <v>6</v>
      </c>
      <c r="E1024" s="20">
        <v>8.2121587567799796</v>
      </c>
      <c r="F1024" s="20">
        <v>8.7208905266333456</v>
      </c>
      <c r="G1024" s="20">
        <v>9.4862864974493704</v>
      </c>
      <c r="H1024" s="20">
        <v>9.6812495284907154</v>
      </c>
      <c r="I1024" s="20">
        <v>8.4157585972699689</v>
      </c>
      <c r="J1024" s="20">
        <v>9.125275858150065</v>
      </c>
      <c r="K1024" s="20">
        <v>8.9790112865133125</v>
      </c>
      <c r="L1024" s="20">
        <v>11.920156012546675</v>
      </c>
      <c r="M1024" s="55">
        <v>10.007147500610531</v>
      </c>
    </row>
    <row r="1025" spans="1:13" x14ac:dyDescent="0.35">
      <c r="A1025" s="19" t="str">
        <f>B3&amp;C1018&amp;D1025</f>
        <v>DISTRIBUCION VOLUMEN X CRITERIO (Consumiciones)Queso Ing.NORTE-CENTRO</v>
      </c>
      <c r="B1025" s="19">
        <v>0</v>
      </c>
      <c r="C1025" s="19">
        <v>0</v>
      </c>
      <c r="D1025" s="19" t="s">
        <v>7</v>
      </c>
      <c r="E1025" s="20">
        <v>8.0385528159757076</v>
      </c>
      <c r="F1025" s="20">
        <v>11.597593601445098</v>
      </c>
      <c r="G1025" s="20">
        <v>5.2285110635818208</v>
      </c>
      <c r="H1025" s="20">
        <v>8.4314899557477929</v>
      </c>
      <c r="I1025" s="20">
        <v>6.3058075001930201</v>
      </c>
      <c r="J1025" s="20">
        <v>7.6684595167911489</v>
      </c>
      <c r="K1025" s="20">
        <v>7.5160574488566567</v>
      </c>
      <c r="L1025" s="20">
        <v>8.2282131886340419</v>
      </c>
      <c r="M1025" s="55">
        <v>5.8259380664600613</v>
      </c>
    </row>
    <row r="1026" spans="1:13" x14ac:dyDescent="0.35">
      <c r="A1026" s="19" t="str">
        <f>B3&amp;C1018&amp;D1026</f>
        <v>DISTRIBUCION VOLUMEN X CRITERIO (Consumiciones)Queso Ing.NOROESTE</v>
      </c>
      <c r="B1026" s="19">
        <v>0</v>
      </c>
      <c r="C1026" s="19">
        <v>0</v>
      </c>
      <c r="D1026" s="19" t="s">
        <v>8</v>
      </c>
      <c r="E1026" s="20">
        <v>5.8684650191189531</v>
      </c>
      <c r="F1026" s="20">
        <v>6.7931065435643836</v>
      </c>
      <c r="G1026" s="20">
        <v>6.4359327948850673</v>
      </c>
      <c r="H1026" s="20">
        <v>6.4052723403647969</v>
      </c>
      <c r="I1026" s="20">
        <v>7.7315953188242883</v>
      </c>
      <c r="J1026" s="20">
        <v>6.7753234334276602</v>
      </c>
      <c r="K1026" s="20">
        <v>7.306759277982497</v>
      </c>
      <c r="L1026" s="20">
        <v>7.2079438365869288</v>
      </c>
      <c r="M1026" s="55">
        <v>8.571676223037791</v>
      </c>
    </row>
    <row r="1027" spans="1:13" x14ac:dyDescent="0.35">
      <c r="A1027" s="19" t="str">
        <f>B3&amp;C1018&amp;D1027</f>
        <v>DISTRIBUCION VOLUMEN X CRITERIO (Consumiciones)Queso Ing.&lt;2MIL</v>
      </c>
      <c r="B1027" s="19">
        <v>0</v>
      </c>
      <c r="C1027" s="19">
        <v>0</v>
      </c>
      <c r="D1027" s="19" t="s">
        <v>9</v>
      </c>
      <c r="E1027" s="20">
        <v>3.0183637424559038</v>
      </c>
      <c r="F1027" s="20">
        <v>3.0477226478527588</v>
      </c>
      <c r="G1027" s="20">
        <v>4.0663007562365916</v>
      </c>
      <c r="H1027" s="20">
        <v>3.7058821930228185</v>
      </c>
      <c r="I1027" s="20">
        <v>2.7494631409102985</v>
      </c>
      <c r="J1027" s="20">
        <v>4.0590813144946969</v>
      </c>
      <c r="K1027" s="20">
        <v>2.8587415671808318</v>
      </c>
      <c r="L1027" s="20">
        <v>4.3385415696589531</v>
      </c>
      <c r="M1027" s="55">
        <v>2.9630187355321587</v>
      </c>
    </row>
    <row r="1028" spans="1:13" x14ac:dyDescent="0.35">
      <c r="A1028" s="19" t="str">
        <f>B3&amp;C1018&amp;D1028</f>
        <v>DISTRIBUCION VOLUMEN X CRITERIO (Consumiciones)Queso Ing.2-5MIL</v>
      </c>
      <c r="B1028" s="19">
        <v>0</v>
      </c>
      <c r="C1028" s="19">
        <v>0</v>
      </c>
      <c r="D1028" s="19" t="s">
        <v>10</v>
      </c>
      <c r="E1028" s="20">
        <v>6.7114708734301765</v>
      </c>
      <c r="F1028" s="20">
        <v>11.796845141534622</v>
      </c>
      <c r="G1028" s="20">
        <v>7.0164301596137761</v>
      </c>
      <c r="H1028" s="20">
        <v>7.9114330551966612</v>
      </c>
      <c r="I1028" s="20">
        <v>7.8933793267701962</v>
      </c>
      <c r="J1028" s="20">
        <v>5.9632864364571665</v>
      </c>
      <c r="K1028" s="20">
        <v>9.3446401331843916</v>
      </c>
      <c r="L1028" s="20">
        <v>6.6414808774946934</v>
      </c>
      <c r="M1028" s="55">
        <v>5.9041457567304487</v>
      </c>
    </row>
    <row r="1029" spans="1:13" x14ac:dyDescent="0.35">
      <c r="A1029" s="19" t="str">
        <f>B3&amp;C1018&amp;D1029</f>
        <v>DISTRIBUCION VOLUMEN X CRITERIO (Consumiciones)Queso Ing.5-10MIL</v>
      </c>
      <c r="B1029" s="19">
        <v>0</v>
      </c>
      <c r="C1029" s="19">
        <v>0</v>
      </c>
      <c r="D1029" s="19" t="s">
        <v>11</v>
      </c>
      <c r="E1029" s="20">
        <v>7.2912998964790772</v>
      </c>
      <c r="F1029" s="20">
        <v>7.175984320098018</v>
      </c>
      <c r="G1029" s="20">
        <v>6.3437533164702025</v>
      </c>
      <c r="H1029" s="20">
        <v>6.9827279777128171</v>
      </c>
      <c r="I1029" s="20">
        <v>5.8803324404220545</v>
      </c>
      <c r="J1029" s="20">
        <v>7.6365144178531157</v>
      </c>
      <c r="K1029" s="20">
        <v>7.5476062867325373</v>
      </c>
      <c r="L1029" s="20">
        <v>7.6837489919820738</v>
      </c>
      <c r="M1029" s="55">
        <v>6.7355149605649203</v>
      </c>
    </row>
    <row r="1030" spans="1:13" x14ac:dyDescent="0.35">
      <c r="A1030" s="19" t="str">
        <f>B3&amp;C1018&amp;D1030</f>
        <v>DISTRIBUCION VOLUMEN X CRITERIO (Consumiciones)Queso Ing.10-30MIL</v>
      </c>
      <c r="B1030" s="19">
        <v>0</v>
      </c>
      <c r="C1030" s="19">
        <v>0</v>
      </c>
      <c r="D1030" s="19" t="s">
        <v>12</v>
      </c>
      <c r="E1030" s="20">
        <v>18.015910731193998</v>
      </c>
      <c r="F1030" s="20">
        <v>18.010825276994019</v>
      </c>
      <c r="G1030" s="20">
        <v>19.349656063728315</v>
      </c>
      <c r="H1030" s="20">
        <v>17.87004898259341</v>
      </c>
      <c r="I1030" s="20">
        <v>17.532411109090027</v>
      </c>
      <c r="J1030" s="20">
        <v>15.020592177873052</v>
      </c>
      <c r="K1030" s="20">
        <v>15.457791895462817</v>
      </c>
      <c r="L1030" s="20">
        <v>16.773245807369758</v>
      </c>
      <c r="M1030" s="55">
        <v>16.983775379990437</v>
      </c>
    </row>
    <row r="1031" spans="1:13" x14ac:dyDescent="0.35">
      <c r="A1031" s="19" t="str">
        <f>B3&amp;C1018&amp;D1031</f>
        <v>DISTRIBUCION VOLUMEN X CRITERIO (Consumiciones)Queso Ing.30-100MIL</v>
      </c>
      <c r="B1031" s="19">
        <v>0</v>
      </c>
      <c r="C1031" s="19">
        <v>0</v>
      </c>
      <c r="D1031" s="19" t="s">
        <v>13</v>
      </c>
      <c r="E1031" s="20">
        <v>19.331025427103956</v>
      </c>
      <c r="F1031" s="20">
        <v>22.360702523276014</v>
      </c>
      <c r="G1031" s="20">
        <v>21.820651802369305</v>
      </c>
      <c r="H1031" s="20">
        <v>22.542106203940765</v>
      </c>
      <c r="I1031" s="20">
        <v>23.047422880077264</v>
      </c>
      <c r="J1031" s="20">
        <v>23.183463679925136</v>
      </c>
      <c r="K1031" s="20">
        <v>25.757685816503685</v>
      </c>
      <c r="L1031" s="20">
        <v>19.011863051667774</v>
      </c>
      <c r="M1031" s="55">
        <v>21.396700042307149</v>
      </c>
    </row>
    <row r="1032" spans="1:13" x14ac:dyDescent="0.35">
      <c r="A1032" s="19" t="str">
        <f>B3&amp;C1018&amp;D1032</f>
        <v>DISTRIBUCION VOLUMEN X CRITERIO (Consumiciones)Queso Ing.100-200MIL</v>
      </c>
      <c r="B1032" s="19">
        <v>0</v>
      </c>
      <c r="C1032" s="19">
        <v>0</v>
      </c>
      <c r="D1032" s="19" t="s">
        <v>14</v>
      </c>
      <c r="E1032" s="20">
        <v>12.113622227716107</v>
      </c>
      <c r="F1032" s="20">
        <v>9.2711492209557669</v>
      </c>
      <c r="G1032" s="20">
        <v>10.587462033537449</v>
      </c>
      <c r="H1032" s="20">
        <v>10.196494485635194</v>
      </c>
      <c r="I1032" s="20">
        <v>10.568134975731743</v>
      </c>
      <c r="J1032" s="20">
        <v>10.565682176223014</v>
      </c>
      <c r="K1032" s="20">
        <v>9.0409048581022127</v>
      </c>
      <c r="L1032" s="20">
        <v>11.328369297757284</v>
      </c>
      <c r="M1032" s="55">
        <v>10.616521801940626</v>
      </c>
    </row>
    <row r="1033" spans="1:13" x14ac:dyDescent="0.35">
      <c r="A1033" s="19" t="str">
        <f>B3&amp;C1018&amp;D1033</f>
        <v>DISTRIBUCION VOLUMEN X CRITERIO (Consumiciones)Queso Ing.200-500MIL</v>
      </c>
      <c r="B1033" s="19">
        <v>0</v>
      </c>
      <c r="C1033" s="19">
        <v>0</v>
      </c>
      <c r="D1033" s="19" t="s">
        <v>15</v>
      </c>
      <c r="E1033" s="20">
        <v>14.22419511235903</v>
      </c>
      <c r="F1033" s="20">
        <v>12.99879976198827</v>
      </c>
      <c r="G1033" s="20">
        <v>13.965538008783152</v>
      </c>
      <c r="H1033" s="20">
        <v>14.530444717362892</v>
      </c>
      <c r="I1033" s="20">
        <v>17.898424035583847</v>
      </c>
      <c r="J1033" s="20">
        <v>15.972649327170025</v>
      </c>
      <c r="K1033" s="20">
        <v>14.630474174910526</v>
      </c>
      <c r="L1033" s="20">
        <v>18.684158062729239</v>
      </c>
      <c r="M1033" s="55">
        <v>17.545690002098162</v>
      </c>
    </row>
    <row r="1034" spans="1:13" x14ac:dyDescent="0.35">
      <c r="A1034" s="19" t="str">
        <f>B3&amp;C1018&amp;D1034</f>
        <v>DISTRIBUCION VOLUMEN X CRITERIO (Consumiciones)Queso Ing.&gt;500MIL</v>
      </c>
      <c r="B1034" s="19">
        <v>0</v>
      </c>
      <c r="C1034" s="19">
        <v>0</v>
      </c>
      <c r="D1034" s="19" t="s">
        <v>16</v>
      </c>
      <c r="E1034" s="20">
        <v>19.294119826358436</v>
      </c>
      <c r="F1034" s="20">
        <v>15.337972958091614</v>
      </c>
      <c r="G1034" s="20">
        <v>16.850188326675976</v>
      </c>
      <c r="H1034" s="20">
        <v>16.260841315291717</v>
      </c>
      <c r="I1034" s="20">
        <v>14.430405919125008</v>
      </c>
      <c r="J1034" s="20">
        <v>17.598734749638965</v>
      </c>
      <c r="K1034" s="20">
        <v>15.362137599003212</v>
      </c>
      <c r="L1034" s="20">
        <v>15.538562678537303</v>
      </c>
      <c r="M1034" s="55">
        <v>17.854662901444978</v>
      </c>
    </row>
    <row r="1035" spans="1:13" x14ac:dyDescent="0.35">
      <c r="A1035" s="19" t="str">
        <f>B3&amp;C1018&amp;D1035</f>
        <v>DISTRIBUCION VOLUMEN X CRITERIO (Consumiciones)Queso Ing.DE 15 A 19 AÑOS</v>
      </c>
      <c r="B1035" s="19">
        <v>0</v>
      </c>
      <c r="C1035" s="19">
        <v>0</v>
      </c>
      <c r="D1035" s="19" t="s">
        <v>39</v>
      </c>
      <c r="E1035" s="20">
        <v>4.7482389687520703</v>
      </c>
      <c r="F1035" s="20">
        <v>2.8037763541081548</v>
      </c>
      <c r="G1035" s="20">
        <v>4.8428837908841427</v>
      </c>
      <c r="H1035" s="20">
        <v>2.7336276684027272</v>
      </c>
      <c r="I1035" s="20">
        <v>4.6566555478056504</v>
      </c>
      <c r="J1035" s="20">
        <v>3.3904258855159553</v>
      </c>
      <c r="K1035" s="20">
        <v>3.3809399472680903</v>
      </c>
      <c r="L1035" s="20">
        <v>6.3101025298231885</v>
      </c>
      <c r="M1035" s="55">
        <v>3.2625877529400027</v>
      </c>
    </row>
    <row r="1036" spans="1:13" x14ac:dyDescent="0.35">
      <c r="A1036" s="19" t="str">
        <f>B3&amp;C1018&amp;D1036</f>
        <v>DISTRIBUCION VOLUMEN X CRITERIO (Consumiciones)Queso Ing.DE 20 A 24 AÑOS</v>
      </c>
      <c r="B1036" s="19">
        <v>0</v>
      </c>
      <c r="C1036" s="19">
        <v>0</v>
      </c>
      <c r="D1036" s="19" t="s">
        <v>40</v>
      </c>
      <c r="E1036" s="20">
        <v>6.5805471860904348</v>
      </c>
      <c r="F1036" s="20">
        <v>5.1269642677021228</v>
      </c>
      <c r="G1036" s="20">
        <v>5.9717480687156339</v>
      </c>
      <c r="H1036" s="20">
        <v>6.4559948455114702</v>
      </c>
      <c r="I1036" s="20">
        <v>4.3147093501813085</v>
      </c>
      <c r="J1036" s="20">
        <v>4.7079572207668825</v>
      </c>
      <c r="K1036" s="20">
        <v>4.5487737442469669</v>
      </c>
      <c r="L1036" s="20">
        <v>4.4524991601287773</v>
      </c>
      <c r="M1036" s="55">
        <v>3.2491203208464188</v>
      </c>
    </row>
    <row r="1037" spans="1:13" x14ac:dyDescent="0.35">
      <c r="A1037" s="19" t="str">
        <f>B3&amp;C1018&amp;D1037</f>
        <v>DISTRIBUCION VOLUMEN X CRITERIO (Consumiciones)Queso Ing.DE 25 A 34 AÑOS</v>
      </c>
      <c r="B1037" s="19">
        <v>0</v>
      </c>
      <c r="C1037" s="19">
        <v>0</v>
      </c>
      <c r="D1037" s="19" t="s">
        <v>41</v>
      </c>
      <c r="E1037" s="20">
        <v>17.055111176341086</v>
      </c>
      <c r="F1037" s="20">
        <v>14.137457327698291</v>
      </c>
      <c r="G1037" s="20">
        <v>18.106634893661351</v>
      </c>
      <c r="H1037" s="20">
        <v>16.9994542386221</v>
      </c>
      <c r="I1037" s="20">
        <v>14.845112390354466</v>
      </c>
      <c r="J1037" s="20">
        <v>16.649535445602748</v>
      </c>
      <c r="K1037" s="20">
        <v>18.302160778008343</v>
      </c>
      <c r="L1037" s="20">
        <v>17.122818490549637</v>
      </c>
      <c r="M1037" s="55">
        <v>17.563768569571184</v>
      </c>
    </row>
    <row r="1038" spans="1:13" x14ac:dyDescent="0.35">
      <c r="A1038" s="19" t="str">
        <f>B3&amp;C1018&amp;D1038</f>
        <v>DISTRIBUCION VOLUMEN X CRITERIO (Consumiciones)Queso Ing.DE 35 A 49 AÑOS</v>
      </c>
      <c r="B1038" s="19">
        <v>0</v>
      </c>
      <c r="C1038" s="19">
        <v>0</v>
      </c>
      <c r="D1038" s="19" t="s">
        <v>42</v>
      </c>
      <c r="E1038" s="20">
        <v>31.858774092838249</v>
      </c>
      <c r="F1038" s="20">
        <v>30.276299972515751</v>
      </c>
      <c r="G1038" s="20">
        <v>32.3374644751106</v>
      </c>
      <c r="H1038" s="20">
        <v>30.999905528229732</v>
      </c>
      <c r="I1038" s="20">
        <v>33.15557332363214</v>
      </c>
      <c r="J1038" s="20">
        <v>32.106626634642318</v>
      </c>
      <c r="K1038" s="20">
        <v>35.956291018888074</v>
      </c>
      <c r="L1038" s="20">
        <v>30.416617516092071</v>
      </c>
      <c r="M1038" s="55">
        <v>34.679810546518944</v>
      </c>
    </row>
    <row r="1039" spans="1:13" x14ac:dyDescent="0.35">
      <c r="A1039" s="19" t="str">
        <f>B3&amp;C1018&amp;D1039</f>
        <v>DISTRIBUCION VOLUMEN X CRITERIO (Consumiciones)Queso Ing.DE 50 A 59 AÑOS</v>
      </c>
      <c r="B1039" s="19">
        <v>0</v>
      </c>
      <c r="C1039" s="19">
        <v>0</v>
      </c>
      <c r="D1039" s="19" t="s">
        <v>43</v>
      </c>
      <c r="E1039" s="20">
        <v>25.937918794854021</v>
      </c>
      <c r="F1039" s="20">
        <v>25.626094858594932</v>
      </c>
      <c r="G1039" s="20">
        <v>25.564937707330255</v>
      </c>
      <c r="H1039" s="20">
        <v>24.699399662484311</v>
      </c>
      <c r="I1039" s="20">
        <v>26.849275093009776</v>
      </c>
      <c r="J1039" s="20">
        <v>23.996057029467195</v>
      </c>
      <c r="K1039" s="20">
        <v>21.155213607424088</v>
      </c>
      <c r="L1039" s="20">
        <v>25.564431402008932</v>
      </c>
      <c r="M1039" s="55">
        <v>25.743632429978231</v>
      </c>
    </row>
    <row r="1040" spans="1:13" x14ac:dyDescent="0.35">
      <c r="A1040" s="19" t="str">
        <f>B3&amp;C1018&amp;D1040</f>
        <v>DISTRIBUCION VOLUMEN X CRITERIO (Consumiciones)Queso Ing.DE 60 A 75 AÑOS</v>
      </c>
      <c r="B1040" s="19">
        <v>0</v>
      </c>
      <c r="C1040" s="19">
        <v>0</v>
      </c>
      <c r="D1040" s="19" t="s">
        <v>44</v>
      </c>
      <c r="E1040" s="20">
        <v>13.819416193294151</v>
      </c>
      <c r="F1040" s="20">
        <v>22.029410920962896</v>
      </c>
      <c r="G1040" s="20">
        <v>13.176323902350095</v>
      </c>
      <c r="H1040" s="20">
        <v>18.111590870628728</v>
      </c>
      <c r="I1040" s="20">
        <v>16.178642888269188</v>
      </c>
      <c r="J1040" s="20">
        <v>19.14939873503495</v>
      </c>
      <c r="K1040" s="20">
        <v>16.656595382391416</v>
      </c>
      <c r="L1040" s="20">
        <v>16.133495030100846</v>
      </c>
      <c r="M1040" s="55">
        <v>15.501105833227276</v>
      </c>
    </row>
    <row r="1041" spans="1:13" x14ac:dyDescent="0.35">
      <c r="A1041" s="19" t="str">
        <f>B3&amp;C1018&amp;D1041</f>
        <v>DISTRIBUCION VOLUMEN X CRITERIO (Consumiciones)Queso Ing.ALTA Y MEDIA ALTA</v>
      </c>
      <c r="B1041" s="19">
        <v>0</v>
      </c>
      <c r="C1041" s="19">
        <v>0</v>
      </c>
      <c r="D1041" s="19" t="s">
        <v>17</v>
      </c>
      <c r="E1041" s="20">
        <v>25.053545181931074</v>
      </c>
      <c r="F1041" s="20">
        <v>25.313024294409043</v>
      </c>
      <c r="G1041" s="20">
        <v>23.10749758284258</v>
      </c>
      <c r="H1041" s="20">
        <v>28.220675180906646</v>
      </c>
      <c r="I1041" s="20">
        <v>26.634191217364794</v>
      </c>
      <c r="J1041" s="20">
        <v>24.806753074085716</v>
      </c>
      <c r="K1041" s="20">
        <v>22.711230299972449</v>
      </c>
      <c r="L1041" s="20">
        <v>24.371910843272097</v>
      </c>
      <c r="M1041" s="55">
        <v>22.508683284548258</v>
      </c>
    </row>
    <row r="1042" spans="1:13" x14ac:dyDescent="0.35">
      <c r="A1042" s="19" t="str">
        <f>B3&amp;C1018&amp;D1042</f>
        <v>DISTRIBUCION VOLUMEN X CRITERIO (Consumiciones)Queso Ing.MEDIA</v>
      </c>
      <c r="B1042" s="19">
        <v>0</v>
      </c>
      <c r="C1042" s="19">
        <v>0</v>
      </c>
      <c r="D1042" s="19" t="s">
        <v>18</v>
      </c>
      <c r="E1042" s="20">
        <v>30.708259801179981</v>
      </c>
      <c r="F1042" s="20">
        <v>29.55630060178472</v>
      </c>
      <c r="G1042" s="20">
        <v>30.345459813333598</v>
      </c>
      <c r="H1042" s="20">
        <v>28.006169890147682</v>
      </c>
      <c r="I1042" s="20">
        <v>30.67432249756925</v>
      </c>
      <c r="J1042" s="20">
        <v>32.350175916781069</v>
      </c>
      <c r="K1042" s="20">
        <v>30.633993561969152</v>
      </c>
      <c r="L1042" s="20">
        <v>31.949411814211519</v>
      </c>
      <c r="M1042" s="55">
        <v>30.400954834537767</v>
      </c>
    </row>
    <row r="1043" spans="1:13" x14ac:dyDescent="0.35">
      <c r="A1043" s="19" t="str">
        <f>B3&amp;C1018&amp;D1043</f>
        <v>DISTRIBUCION VOLUMEN X CRITERIO (Consumiciones)Queso Ing.MEDIA BAJA</v>
      </c>
      <c r="B1043" s="19">
        <v>0</v>
      </c>
      <c r="C1043" s="19">
        <v>0</v>
      </c>
      <c r="D1043" s="19" t="s">
        <v>19</v>
      </c>
      <c r="E1043" s="20">
        <v>25.187352920850309</v>
      </c>
      <c r="F1043" s="20">
        <v>27.095044599437912</v>
      </c>
      <c r="G1043" s="20">
        <v>24.594370057849009</v>
      </c>
      <c r="H1043" s="20">
        <v>24.733042487149461</v>
      </c>
      <c r="I1043" s="20">
        <v>22.879632331676191</v>
      </c>
      <c r="J1043" s="20">
        <v>22.229732717763291</v>
      </c>
      <c r="K1043" s="20">
        <v>24.100635623029014</v>
      </c>
      <c r="L1043" s="20">
        <v>26.046196711291934</v>
      </c>
      <c r="M1043" s="55">
        <v>27.606811795095808</v>
      </c>
    </row>
    <row r="1044" spans="1:13" x14ac:dyDescent="0.35">
      <c r="A1044" s="19" t="str">
        <f>B3&amp;C1018&amp;D1044</f>
        <v>DISTRIBUCION VOLUMEN X CRITERIO (Consumiciones)Queso Ing.BAJA</v>
      </c>
      <c r="B1044" s="19">
        <v>0</v>
      </c>
      <c r="C1044" s="19">
        <v>0</v>
      </c>
      <c r="D1044" s="19" t="s">
        <v>20</v>
      </c>
      <c r="E1044" s="20">
        <v>19.050849220671981</v>
      </c>
      <c r="F1044" s="20">
        <v>18.035630504368331</v>
      </c>
      <c r="G1044" s="20">
        <v>21.952659524251334</v>
      </c>
      <c r="H1044" s="20">
        <v>19.040085255675272</v>
      </c>
      <c r="I1044" s="20">
        <v>19.811827781100206</v>
      </c>
      <c r="J1044" s="20">
        <v>20.613338291369924</v>
      </c>
      <c r="K1044" s="20">
        <v>22.554114338851925</v>
      </c>
      <c r="L1044" s="20">
        <v>17.632439241266891</v>
      </c>
      <c r="M1044" s="55">
        <v>19.483577602663633</v>
      </c>
    </row>
    <row r="1045" spans="1:13" x14ac:dyDescent="0.35">
      <c r="A1045" s="19" t="str">
        <f>B3&amp;C1018&amp;D1045</f>
        <v>DISTRIBUCION VOLUMEN X CRITERIO (Consumiciones)Queso Ing.HOMBRE</v>
      </c>
      <c r="B1045" s="19">
        <v>0</v>
      </c>
      <c r="C1045" s="19">
        <v>0</v>
      </c>
      <c r="D1045" s="19" t="s">
        <v>21</v>
      </c>
      <c r="E1045" s="20">
        <v>42.201347838136883</v>
      </c>
      <c r="F1045" s="20">
        <v>45.888245533347096</v>
      </c>
      <c r="G1045" s="20">
        <v>41.32724567760166</v>
      </c>
      <c r="H1045" s="20">
        <v>43.258949840927215</v>
      </c>
      <c r="I1045" s="20">
        <v>41.882075514907086</v>
      </c>
      <c r="J1045" s="20">
        <v>44.139282153017881</v>
      </c>
      <c r="K1045" s="20">
        <v>43.581588200302726</v>
      </c>
      <c r="L1045" s="20">
        <v>46.429474616573771</v>
      </c>
      <c r="M1045" s="55">
        <v>43.564628470992091</v>
      </c>
    </row>
    <row r="1046" spans="1:13" x14ac:dyDescent="0.35">
      <c r="A1046" s="19" t="str">
        <f>B3&amp;C1018&amp;D1046</f>
        <v>DISTRIBUCION VOLUMEN X CRITERIO (Consumiciones)Queso Ing.MUJER</v>
      </c>
      <c r="B1046" s="19">
        <v>0</v>
      </c>
      <c r="C1046" s="19">
        <v>0</v>
      </c>
      <c r="D1046" s="19" t="s">
        <v>22</v>
      </c>
      <c r="E1046" s="20">
        <v>57.798659286496466</v>
      </c>
      <c r="F1046" s="20">
        <v>54.111763720608288</v>
      </c>
      <c r="G1046" s="20">
        <v>58.672747811536595</v>
      </c>
      <c r="H1046" s="20">
        <v>56.741029769482076</v>
      </c>
      <c r="I1046" s="20">
        <v>58.117898312803348</v>
      </c>
      <c r="J1046" s="20">
        <v>55.860698826381395</v>
      </c>
      <c r="K1046" s="20">
        <v>56.418392167564178</v>
      </c>
      <c r="L1046" s="20">
        <v>53.570490891794918</v>
      </c>
      <c r="M1046" s="55">
        <v>56.435399045853387</v>
      </c>
    </row>
    <row r="1047" spans="1:13" x14ac:dyDescent="0.35">
      <c r="A1047" s="19" t="str">
        <f>B3&amp;C1047&amp;D1047</f>
        <v>DISTRIBUCION VOLUMEN X CRITERIO (Consumiciones).Fruta Ing.T.ESPAÑA</v>
      </c>
      <c r="B1047" s="19">
        <v>0</v>
      </c>
      <c r="C1047" s="19" t="s">
        <v>152</v>
      </c>
      <c r="D1047" s="19" t="s">
        <v>36</v>
      </c>
      <c r="E1047" s="20">
        <v>100</v>
      </c>
      <c r="F1047" s="20">
        <v>100</v>
      </c>
      <c r="G1047" s="20">
        <v>100</v>
      </c>
      <c r="H1047" s="20">
        <v>100</v>
      </c>
      <c r="I1047" s="20">
        <v>100</v>
      </c>
      <c r="J1047" s="20">
        <v>100</v>
      </c>
      <c r="K1047" s="20">
        <v>100</v>
      </c>
      <c r="L1047" s="20">
        <v>100</v>
      </c>
      <c r="M1047" s="55">
        <v>100</v>
      </c>
    </row>
    <row r="1048" spans="1:13" x14ac:dyDescent="0.35">
      <c r="A1048" s="19" t="str">
        <f>B3&amp;C1047&amp;D1048</f>
        <v>DISTRIBUCION VOLUMEN X CRITERIO (Consumiciones).Fruta Ing.BCN AM</v>
      </c>
      <c r="B1048" s="19">
        <v>0</v>
      </c>
      <c r="C1048" s="19">
        <v>0</v>
      </c>
      <c r="D1048" s="19" t="s">
        <v>1</v>
      </c>
      <c r="E1048" s="20">
        <v>4.4469033463761347</v>
      </c>
      <c r="F1048" s="20">
        <v>8.5925682385035902</v>
      </c>
      <c r="G1048" s="20">
        <v>12.585705128472528</v>
      </c>
      <c r="H1048" s="20">
        <v>4.8359676560628246</v>
      </c>
      <c r="I1048" s="20">
        <v>8.2800793506632466</v>
      </c>
      <c r="J1048" s="20">
        <v>2.6960571712490657</v>
      </c>
      <c r="K1048" s="20">
        <v>6.2435319809461962</v>
      </c>
      <c r="L1048" s="20">
        <v>4.4550776656222517</v>
      </c>
      <c r="M1048" s="55">
        <v>4.6757024089505723</v>
      </c>
    </row>
    <row r="1049" spans="1:13" x14ac:dyDescent="0.35">
      <c r="A1049" s="19" t="str">
        <f>B3&amp;C1047&amp;D1049</f>
        <v>DISTRIBUCION VOLUMEN X CRITERIO (Consumiciones).Fruta Ing.REST.CAT ARAGON</v>
      </c>
      <c r="B1049" s="19">
        <v>0</v>
      </c>
      <c r="C1049" s="19">
        <v>0</v>
      </c>
      <c r="D1049" s="19" t="s">
        <v>2</v>
      </c>
      <c r="E1049" s="20">
        <v>15.001737263279704</v>
      </c>
      <c r="F1049" s="20">
        <v>11.040747481921077</v>
      </c>
      <c r="G1049" s="20">
        <v>6.3192993140808769</v>
      </c>
      <c r="H1049" s="20">
        <v>7.8103661985891124</v>
      </c>
      <c r="I1049" s="20">
        <v>5.6550846382192006</v>
      </c>
      <c r="J1049" s="20">
        <v>8.0311906497703767</v>
      </c>
      <c r="K1049" s="20">
        <v>8.7521715731841283</v>
      </c>
      <c r="L1049" s="20">
        <v>10.643631297971446</v>
      </c>
      <c r="M1049" s="55">
        <v>6.5152347492813805</v>
      </c>
    </row>
    <row r="1050" spans="1:13" x14ac:dyDescent="0.35">
      <c r="A1050" s="19" t="str">
        <f>B3&amp;C1047&amp;D1050</f>
        <v>DISTRIBUCION VOLUMEN X CRITERIO (Consumiciones).Fruta Ing.LEVANTE</v>
      </c>
      <c r="B1050" s="19">
        <v>0</v>
      </c>
      <c r="C1050" s="19">
        <v>0</v>
      </c>
      <c r="D1050" s="19" t="s">
        <v>3</v>
      </c>
      <c r="E1050" s="20">
        <v>14.488296006402432</v>
      </c>
      <c r="F1050" s="20">
        <v>15.363436345814046</v>
      </c>
      <c r="G1050" s="20">
        <v>15.18884675763125</v>
      </c>
      <c r="H1050" s="20">
        <v>11.022415313456676</v>
      </c>
      <c r="I1050" s="20">
        <v>12.497673475379894</v>
      </c>
      <c r="J1050" s="20">
        <v>13.466088236523291</v>
      </c>
      <c r="K1050" s="20">
        <v>13.304033588777648</v>
      </c>
      <c r="L1050" s="20">
        <v>16.445524404603898</v>
      </c>
      <c r="M1050" s="55">
        <v>20.839789785430156</v>
      </c>
    </row>
    <row r="1051" spans="1:13" x14ac:dyDescent="0.35">
      <c r="A1051" s="19" t="str">
        <f>B3&amp;C1047&amp;D1051</f>
        <v>DISTRIBUCION VOLUMEN X CRITERIO (Consumiciones).Fruta Ing.ANDALUCIA</v>
      </c>
      <c r="B1051" s="19">
        <v>0</v>
      </c>
      <c r="C1051" s="19">
        <v>0</v>
      </c>
      <c r="D1051" s="19" t="s">
        <v>4</v>
      </c>
      <c r="E1051" s="20">
        <v>13.458284238079212</v>
      </c>
      <c r="F1051" s="20">
        <v>18.271299216030652</v>
      </c>
      <c r="G1051" s="20">
        <v>12.216184103862588</v>
      </c>
      <c r="H1051" s="20">
        <v>16.872795487821111</v>
      </c>
      <c r="I1051" s="20">
        <v>16.372254514328656</v>
      </c>
      <c r="J1051" s="20">
        <v>23.409889808825511</v>
      </c>
      <c r="K1051" s="20">
        <v>28.511076913497334</v>
      </c>
      <c r="L1051" s="20">
        <v>15.875921047954616</v>
      </c>
      <c r="M1051" s="55">
        <v>16.337431162471088</v>
      </c>
    </row>
    <row r="1052" spans="1:13" x14ac:dyDescent="0.35">
      <c r="A1052" s="19" t="str">
        <f>B3&amp;C1047&amp;D1052</f>
        <v>DISTRIBUCION VOLUMEN X CRITERIO (Consumiciones).Fruta Ing.MDD AM</v>
      </c>
      <c r="B1052" s="19">
        <v>0</v>
      </c>
      <c r="C1052" s="19">
        <v>0</v>
      </c>
      <c r="D1052" s="19" t="s">
        <v>5</v>
      </c>
      <c r="E1052" s="20">
        <v>6.9896789115863829</v>
      </c>
      <c r="F1052" s="20">
        <v>12.591253117697466</v>
      </c>
      <c r="G1052" s="20">
        <v>10.155965605320496</v>
      </c>
      <c r="H1052" s="20">
        <v>13.520206641820845</v>
      </c>
      <c r="I1052" s="20">
        <v>9.6440292918158583</v>
      </c>
      <c r="J1052" s="20">
        <v>9.2741893542230667</v>
      </c>
      <c r="K1052" s="20">
        <v>8.9269337342163428</v>
      </c>
      <c r="L1052" s="20">
        <v>12.617780318860506</v>
      </c>
      <c r="M1052" s="55">
        <v>11.462578515916107</v>
      </c>
    </row>
    <row r="1053" spans="1:13" x14ac:dyDescent="0.35">
      <c r="A1053" s="19" t="str">
        <f>B3&amp;C1047&amp;D1053</f>
        <v>DISTRIBUCION VOLUMEN X CRITERIO (Consumiciones).Fruta Ing.RTO CENTRO</v>
      </c>
      <c r="B1053" s="19">
        <v>0</v>
      </c>
      <c r="C1053" s="19">
        <v>0</v>
      </c>
      <c r="D1053" s="19" t="s">
        <v>6</v>
      </c>
      <c r="E1053" s="20">
        <v>11.203676310779681</v>
      </c>
      <c r="F1053" s="20">
        <v>13.920388944054739</v>
      </c>
      <c r="G1053" s="20">
        <v>11.516433276184994</v>
      </c>
      <c r="H1053" s="20">
        <v>18.264063123918543</v>
      </c>
      <c r="I1053" s="20">
        <v>15.396420511238235</v>
      </c>
      <c r="J1053" s="20">
        <v>8.3666979331609035</v>
      </c>
      <c r="K1053" s="20">
        <v>10.727460337933701</v>
      </c>
      <c r="L1053" s="20">
        <v>15.330976025338225</v>
      </c>
      <c r="M1053" s="55">
        <v>8.5229929444557353</v>
      </c>
    </row>
    <row r="1054" spans="1:13" x14ac:dyDescent="0.35">
      <c r="A1054" s="19" t="str">
        <f>B3&amp;C1047&amp;D1054</f>
        <v>DISTRIBUCION VOLUMEN X CRITERIO (Consumiciones).Fruta Ing.NORTE-CENTRO</v>
      </c>
      <c r="B1054" s="19">
        <v>0</v>
      </c>
      <c r="C1054" s="19">
        <v>0</v>
      </c>
      <c r="D1054" s="19" t="s">
        <v>7</v>
      </c>
      <c r="E1054" s="20">
        <v>27.369518080258654</v>
      </c>
      <c r="F1054" s="20">
        <v>10.525955296524128</v>
      </c>
      <c r="G1054" s="20">
        <v>22.811590545356452</v>
      </c>
      <c r="H1054" s="20">
        <v>20.116793391454816</v>
      </c>
      <c r="I1054" s="20">
        <v>11.740053796216349</v>
      </c>
      <c r="J1054" s="20">
        <v>16.88965558873106</v>
      </c>
      <c r="K1054" s="20">
        <v>13.998492241045735</v>
      </c>
      <c r="L1054" s="20">
        <v>14.498325229850764</v>
      </c>
      <c r="M1054" s="55">
        <v>10.865925302207641</v>
      </c>
    </row>
    <row r="1055" spans="1:13" x14ac:dyDescent="0.35">
      <c r="A1055" s="19" t="str">
        <f>B3&amp;C1047&amp;D1055</f>
        <v>DISTRIBUCION VOLUMEN X CRITERIO (Consumiciones).Fruta Ing.NOROESTE</v>
      </c>
      <c r="B1055" s="19">
        <v>0</v>
      </c>
      <c r="C1055" s="19">
        <v>0</v>
      </c>
      <c r="D1055" s="19" t="s">
        <v>8</v>
      </c>
      <c r="E1055" s="20">
        <v>7.0419131121218088</v>
      </c>
      <c r="F1055" s="20">
        <v>9.6943619909887122</v>
      </c>
      <c r="G1055" s="20">
        <v>9.2059822214435574</v>
      </c>
      <c r="H1055" s="20">
        <v>7.5573755490483157</v>
      </c>
      <c r="I1055" s="20">
        <v>20.414410642792628</v>
      </c>
      <c r="J1055" s="20">
        <v>17.866233579286103</v>
      </c>
      <c r="K1055" s="20">
        <v>9.5363085257319735</v>
      </c>
      <c r="L1055" s="20">
        <v>10.132775353917618</v>
      </c>
      <c r="M1055" s="55">
        <v>20.780364488061707</v>
      </c>
    </row>
    <row r="1056" spans="1:13" x14ac:dyDescent="0.35">
      <c r="A1056" s="19" t="str">
        <f>B3&amp;C1047&amp;D1056</f>
        <v>DISTRIBUCION VOLUMEN X CRITERIO (Consumiciones).Fruta Ing.&lt;2MIL</v>
      </c>
      <c r="B1056" s="19">
        <v>0</v>
      </c>
      <c r="C1056" s="19">
        <v>0</v>
      </c>
      <c r="D1056" s="19" t="s">
        <v>9</v>
      </c>
      <c r="E1056" s="20">
        <v>2.6168669365361006</v>
      </c>
      <c r="F1056" s="20">
        <v>5.1157986727592446</v>
      </c>
      <c r="G1056" s="20">
        <v>2.0399593426411431</v>
      </c>
      <c r="H1056" s="20">
        <v>9.7445677492346601</v>
      </c>
      <c r="I1056" s="20">
        <v>8.066026644305488</v>
      </c>
      <c r="J1056" s="20">
        <v>2.1173364197387543</v>
      </c>
      <c r="K1056" s="20">
        <v>3.1292540818459593</v>
      </c>
      <c r="L1056" s="20">
        <v>4.9196231332306324</v>
      </c>
      <c r="M1056" s="55">
        <v>4.2326761708428906</v>
      </c>
    </row>
    <row r="1057" spans="1:13" x14ac:dyDescent="0.35">
      <c r="A1057" s="19" t="str">
        <f>B3&amp;C1047&amp;D1057</f>
        <v>DISTRIBUCION VOLUMEN X CRITERIO (Consumiciones).Fruta Ing.2-5MIL</v>
      </c>
      <c r="B1057" s="19">
        <v>0</v>
      </c>
      <c r="C1057" s="19">
        <v>0</v>
      </c>
      <c r="D1057" s="19" t="s">
        <v>10</v>
      </c>
      <c r="E1057" s="20">
        <v>6.4655778363003709</v>
      </c>
      <c r="F1057" s="20">
        <v>9.2025977091169668</v>
      </c>
      <c r="G1057" s="20">
        <v>4.054299265414409</v>
      </c>
      <c r="H1057" s="20">
        <v>6.2147527618794092</v>
      </c>
      <c r="I1057" s="20">
        <v>8.2610628111882196</v>
      </c>
      <c r="J1057" s="20">
        <v>4.43735401875061</v>
      </c>
      <c r="K1057" s="20">
        <v>3.6437890560717321</v>
      </c>
      <c r="L1057" s="20">
        <v>1.0150804940893356</v>
      </c>
      <c r="M1057" s="55">
        <v>3.689995064022531</v>
      </c>
    </row>
    <row r="1058" spans="1:13" x14ac:dyDescent="0.35">
      <c r="A1058" s="19" t="str">
        <f>B3&amp;C1047&amp;D1058</f>
        <v>DISTRIBUCION VOLUMEN X CRITERIO (Consumiciones).Fruta Ing.5-10MIL</v>
      </c>
      <c r="B1058" s="19">
        <v>0</v>
      </c>
      <c r="C1058" s="19">
        <v>0</v>
      </c>
      <c r="D1058" s="19" t="s">
        <v>11</v>
      </c>
      <c r="E1058" s="20">
        <v>6.507086798470918</v>
      </c>
      <c r="F1058" s="20">
        <v>4.9243646063461757</v>
      </c>
      <c r="G1058" s="20">
        <v>5.4029096986711274</v>
      </c>
      <c r="H1058" s="20">
        <v>4.7730309130839883</v>
      </c>
      <c r="I1058" s="20">
        <v>18.864456924458867</v>
      </c>
      <c r="J1058" s="20">
        <v>21.093620706467984</v>
      </c>
      <c r="K1058" s="20">
        <v>10.795287252542952</v>
      </c>
      <c r="L1058" s="20">
        <v>7.24570454921873</v>
      </c>
      <c r="M1058" s="55">
        <v>5.331389913184867</v>
      </c>
    </row>
    <row r="1059" spans="1:13" x14ac:dyDescent="0.35">
      <c r="A1059" s="19" t="str">
        <f>B3&amp;C1047&amp;D1059</f>
        <v>DISTRIBUCION VOLUMEN X CRITERIO (Consumiciones).Fruta Ing.10-30MIL</v>
      </c>
      <c r="B1059" s="19">
        <v>0</v>
      </c>
      <c r="C1059" s="19">
        <v>0</v>
      </c>
      <c r="D1059" s="19" t="s">
        <v>12</v>
      </c>
      <c r="E1059" s="20">
        <v>14.760733779303598</v>
      </c>
      <c r="F1059" s="20">
        <v>15.593917380219818</v>
      </c>
      <c r="G1059" s="20">
        <v>20.715643906054247</v>
      </c>
      <c r="H1059" s="20">
        <v>18.911715526420871</v>
      </c>
      <c r="I1059" s="20">
        <v>13.218917879901564</v>
      </c>
      <c r="J1059" s="20">
        <v>19.958057236258608</v>
      </c>
      <c r="K1059" s="20">
        <v>19.782718146924214</v>
      </c>
      <c r="L1059" s="20">
        <v>20.485036728476995</v>
      </c>
      <c r="M1059" s="55">
        <v>20.520441721591514</v>
      </c>
    </row>
    <row r="1060" spans="1:13" x14ac:dyDescent="0.35">
      <c r="A1060" s="19" t="str">
        <f>B3&amp;C1047&amp;D1060</f>
        <v>DISTRIBUCION VOLUMEN X CRITERIO (Consumiciones).Fruta Ing.30-100MIL</v>
      </c>
      <c r="B1060" s="19">
        <v>0</v>
      </c>
      <c r="C1060" s="19">
        <v>0</v>
      </c>
      <c r="D1060" s="19" t="s">
        <v>13</v>
      </c>
      <c r="E1060" s="20">
        <v>31.682172407752407</v>
      </c>
      <c r="F1060" s="20">
        <v>17.718113902007023</v>
      </c>
      <c r="G1060" s="20">
        <v>22.710207861442392</v>
      </c>
      <c r="H1060" s="20">
        <v>19.290151237854385</v>
      </c>
      <c r="I1060" s="20">
        <v>18.128926787878186</v>
      </c>
      <c r="J1060" s="20">
        <v>13.447330661750707</v>
      </c>
      <c r="K1060" s="20">
        <v>17.566254664490273</v>
      </c>
      <c r="L1060" s="20">
        <v>16.230201675753307</v>
      </c>
      <c r="M1060" s="55">
        <v>16.135179969609865</v>
      </c>
    </row>
    <row r="1061" spans="1:13" x14ac:dyDescent="0.35">
      <c r="A1061" s="19" t="str">
        <f>B3&amp;C1047&amp;D1061</f>
        <v>DISTRIBUCION VOLUMEN X CRITERIO (Consumiciones).Fruta Ing.100-200MIL</v>
      </c>
      <c r="B1061" s="19">
        <v>0</v>
      </c>
      <c r="C1061" s="19">
        <v>0</v>
      </c>
      <c r="D1061" s="19" t="s">
        <v>14</v>
      </c>
      <c r="E1061" s="20">
        <v>13.515050587798305</v>
      </c>
      <c r="F1061" s="20">
        <v>14.215807390617458</v>
      </c>
      <c r="G1061" s="20">
        <v>16.282476177763318</v>
      </c>
      <c r="H1061" s="20">
        <v>14.301140523093306</v>
      </c>
      <c r="I1061" s="20">
        <v>9.3269625541507946</v>
      </c>
      <c r="J1061" s="20">
        <v>12.0477564742539</v>
      </c>
      <c r="K1061" s="20">
        <v>15.430502986608074</v>
      </c>
      <c r="L1061" s="20">
        <v>10.349107709387864</v>
      </c>
      <c r="M1061" s="55">
        <v>12.569638899373809</v>
      </c>
    </row>
    <row r="1062" spans="1:13" x14ac:dyDescent="0.35">
      <c r="A1062" s="19" t="str">
        <f>B3&amp;C1047&amp;D1062</f>
        <v>DISTRIBUCION VOLUMEN X CRITERIO (Consumiciones).Fruta Ing.200-500MIL</v>
      </c>
      <c r="B1062" s="19">
        <v>0</v>
      </c>
      <c r="C1062" s="19">
        <v>0</v>
      </c>
      <c r="D1062" s="19" t="s">
        <v>15</v>
      </c>
      <c r="E1062" s="20">
        <v>12.099377274706393</v>
      </c>
      <c r="F1062" s="20">
        <v>17.260631002830117</v>
      </c>
      <c r="G1062" s="20">
        <v>11.287527062033062</v>
      </c>
      <c r="H1062" s="20">
        <v>12.245000332756554</v>
      </c>
      <c r="I1062" s="20">
        <v>11.266189252202734</v>
      </c>
      <c r="J1062" s="20">
        <v>13.577990555042188</v>
      </c>
      <c r="K1062" s="20">
        <v>13.394725957026646</v>
      </c>
      <c r="L1062" s="20">
        <v>20.706103363077617</v>
      </c>
      <c r="M1062" s="55">
        <v>19.355914946333343</v>
      </c>
    </row>
    <row r="1063" spans="1:13" x14ac:dyDescent="0.35">
      <c r="A1063" s="19" t="str">
        <f>B3&amp;C1047&amp;D1063</f>
        <v>DISTRIBUCION VOLUMEN X CRITERIO (Consumiciones).Fruta Ing.&gt;500MIL</v>
      </c>
      <c r="B1063" s="19">
        <v>0</v>
      </c>
      <c r="C1063" s="19">
        <v>0</v>
      </c>
      <c r="D1063" s="19" t="s">
        <v>16</v>
      </c>
      <c r="E1063" s="20">
        <v>12.35314128457172</v>
      </c>
      <c r="F1063" s="20">
        <v>15.968777309754008</v>
      </c>
      <c r="G1063" s="20">
        <v>17.506987114509421</v>
      </c>
      <c r="H1063" s="20">
        <v>14.519628477306004</v>
      </c>
      <c r="I1063" s="20">
        <v>12.867466476895247</v>
      </c>
      <c r="J1063" s="20">
        <v>13.320550445083191</v>
      </c>
      <c r="K1063" s="20">
        <v>16.257479863189779</v>
      </c>
      <c r="L1063" s="20">
        <v>19.049151043923672</v>
      </c>
      <c r="M1063" s="55">
        <v>18.164788091712396</v>
      </c>
    </row>
    <row r="1064" spans="1:13" x14ac:dyDescent="0.35">
      <c r="A1064" s="19" t="str">
        <f>B3&amp;C1047&amp;D1064</f>
        <v>DISTRIBUCION VOLUMEN X CRITERIO (Consumiciones).Fruta Ing.DE 15 A 19 AÑOS</v>
      </c>
      <c r="B1064" s="19">
        <v>0</v>
      </c>
      <c r="C1064" s="19">
        <v>0</v>
      </c>
      <c r="D1064" s="19" t="s">
        <v>39</v>
      </c>
      <c r="E1064" s="20">
        <v>2.6966262201730431</v>
      </c>
      <c r="F1064" s="20">
        <v>0.47721848228467417</v>
      </c>
      <c r="G1064" s="20">
        <v>2.5798039714619825</v>
      </c>
      <c r="H1064" s="20">
        <v>1.0482858877944896</v>
      </c>
      <c r="I1064" s="20">
        <v>0.20933424694006028</v>
      </c>
      <c r="J1064" s="20">
        <v>0.61439241617251672</v>
      </c>
      <c r="K1064" s="20">
        <v>0.19410737556540958</v>
      </c>
      <c r="L1064" s="20">
        <v>3.6908027930734324</v>
      </c>
      <c r="M1064" s="55" t="s">
        <v>278</v>
      </c>
    </row>
    <row r="1065" spans="1:13" x14ac:dyDescent="0.35">
      <c r="A1065" s="19" t="str">
        <f>B3&amp;C1047&amp;D1065</f>
        <v>DISTRIBUCION VOLUMEN X CRITERIO (Consumiciones).Fruta Ing.DE 20 A 24 AÑOS</v>
      </c>
      <c r="B1065" s="19">
        <v>0</v>
      </c>
      <c r="C1065" s="19">
        <v>0</v>
      </c>
      <c r="D1065" s="19" t="s">
        <v>40</v>
      </c>
      <c r="E1065" s="20">
        <v>2.982969004751669</v>
      </c>
      <c r="F1065" s="20">
        <v>2.3425581385459036</v>
      </c>
      <c r="G1065" s="20">
        <v>2.6827575394789349</v>
      </c>
      <c r="H1065" s="20">
        <v>3.7762403500598967</v>
      </c>
      <c r="I1065" s="20">
        <v>1.258020911350703</v>
      </c>
      <c r="J1065" s="20">
        <v>0.89354455243251785</v>
      </c>
      <c r="K1065" s="20">
        <v>3.5436276057766296</v>
      </c>
      <c r="L1065" s="20">
        <v>1.4853626828388433</v>
      </c>
      <c r="M1065" s="55">
        <v>1.3793927779874762</v>
      </c>
    </row>
    <row r="1066" spans="1:13" x14ac:dyDescent="0.35">
      <c r="A1066" s="19" t="str">
        <f>B3&amp;C1047&amp;D1066</f>
        <v>DISTRIBUCION VOLUMEN X CRITERIO (Consumiciones).Fruta Ing.DE 25 A 34 AÑOS</v>
      </c>
      <c r="B1066" s="19">
        <v>0</v>
      </c>
      <c r="C1066" s="19">
        <v>0</v>
      </c>
      <c r="D1066" s="19" t="s">
        <v>41</v>
      </c>
      <c r="E1066" s="20">
        <v>7.8014424373440363</v>
      </c>
      <c r="F1066" s="20">
        <v>5.1965930184839859</v>
      </c>
      <c r="G1066" s="20">
        <v>5.0963283234679446</v>
      </c>
      <c r="H1066" s="20">
        <v>4.1816518035405297</v>
      </c>
      <c r="I1066" s="20">
        <v>3.5010400933595762</v>
      </c>
      <c r="J1066" s="20">
        <v>12.092420351701625</v>
      </c>
      <c r="K1066" s="20">
        <v>6.7833408202386618</v>
      </c>
      <c r="L1066" s="20">
        <v>9.5996130899036576</v>
      </c>
      <c r="M1066" s="55">
        <v>4.5388654994531716</v>
      </c>
    </row>
    <row r="1067" spans="1:13" x14ac:dyDescent="0.35">
      <c r="A1067" s="19" t="str">
        <f>B3&amp;C1047&amp;D1067</f>
        <v>DISTRIBUCION VOLUMEN X CRITERIO (Consumiciones).Fruta Ing.DE 35 A 49 AÑOS</v>
      </c>
      <c r="B1067" s="19">
        <v>0</v>
      </c>
      <c r="C1067" s="19">
        <v>0</v>
      </c>
      <c r="D1067" s="19" t="s">
        <v>42</v>
      </c>
      <c r="E1067" s="20">
        <v>14.519523132133047</v>
      </c>
      <c r="F1067" s="20">
        <v>19.526979113287503</v>
      </c>
      <c r="G1067" s="20">
        <v>15.16708589353723</v>
      </c>
      <c r="H1067" s="20">
        <v>26.732018667642755</v>
      </c>
      <c r="I1067" s="20">
        <v>33.194436495830921</v>
      </c>
      <c r="J1067" s="20">
        <v>26.605248127493002</v>
      </c>
      <c r="K1067" s="20">
        <v>23.762036497551559</v>
      </c>
      <c r="L1067" s="20">
        <v>21.542667879731162</v>
      </c>
      <c r="M1067" s="55">
        <v>19.782588581438791</v>
      </c>
    </row>
    <row r="1068" spans="1:13" x14ac:dyDescent="0.35">
      <c r="A1068" s="19" t="str">
        <f>B3&amp;C1047&amp;D1068</f>
        <v>DISTRIBUCION VOLUMEN X CRITERIO (Consumiciones).Fruta Ing.DE 50 A 59 AÑOS</v>
      </c>
      <c r="B1068" s="19">
        <v>0</v>
      </c>
      <c r="C1068" s="19">
        <v>0</v>
      </c>
      <c r="D1068" s="19" t="s">
        <v>43</v>
      </c>
      <c r="E1068" s="20">
        <v>31.149345037205784</v>
      </c>
      <c r="F1068" s="20">
        <v>37.554885296375289</v>
      </c>
      <c r="G1068" s="20">
        <v>31.890504615666988</v>
      </c>
      <c r="H1068" s="20">
        <v>33.575090676161324</v>
      </c>
      <c r="I1068" s="20">
        <v>26.205320152182082</v>
      </c>
      <c r="J1068" s="20">
        <v>32.365813339029408</v>
      </c>
      <c r="K1068" s="20">
        <v>39.911442511686239</v>
      </c>
      <c r="L1068" s="20">
        <v>28.776461103661806</v>
      </c>
      <c r="M1068" s="55">
        <v>39.102039236181682</v>
      </c>
    </row>
    <row r="1069" spans="1:13" x14ac:dyDescent="0.35">
      <c r="A1069" s="19" t="str">
        <f>B3&amp;C1047&amp;D1069</f>
        <v>DISTRIBUCION VOLUMEN X CRITERIO (Consumiciones).Fruta Ing.DE 60 A 75 AÑOS</v>
      </c>
      <c r="B1069" s="19">
        <v>0</v>
      </c>
      <c r="C1069" s="19">
        <v>0</v>
      </c>
      <c r="D1069" s="19" t="s">
        <v>44</v>
      </c>
      <c r="E1069" s="20">
        <v>40.850110523381453</v>
      </c>
      <c r="F1069" s="20">
        <v>34.901759306313643</v>
      </c>
      <c r="G1069" s="20">
        <v>42.583542946768617</v>
      </c>
      <c r="H1069" s="20">
        <v>30.686697224810334</v>
      </c>
      <c r="I1069" s="20">
        <v>35.631875377904734</v>
      </c>
      <c r="J1069" s="20">
        <v>27.428570765208747</v>
      </c>
      <c r="K1069" s="20">
        <v>25.805454618234542</v>
      </c>
      <c r="L1069" s="20">
        <v>34.905098879125383</v>
      </c>
      <c r="M1069" s="55">
        <v>35.197139068745578</v>
      </c>
    </row>
    <row r="1070" spans="1:13" x14ac:dyDescent="0.35">
      <c r="A1070" s="19" t="str">
        <f>B3&amp;C1047&amp;D1070</f>
        <v>DISTRIBUCION VOLUMEN X CRITERIO (Consumiciones).Fruta Ing.ALTA Y MEDIA ALTA</v>
      </c>
      <c r="B1070" s="19">
        <v>0</v>
      </c>
      <c r="C1070" s="19">
        <v>0</v>
      </c>
      <c r="D1070" s="19" t="s">
        <v>17</v>
      </c>
      <c r="E1070" s="20">
        <v>28.983940854544542</v>
      </c>
      <c r="F1070" s="20">
        <v>29.853268877884069</v>
      </c>
      <c r="G1070" s="20">
        <v>30.3039672905708</v>
      </c>
      <c r="H1070" s="20">
        <v>29.633177492346601</v>
      </c>
      <c r="I1070" s="20">
        <v>24.429208334681142</v>
      </c>
      <c r="J1070" s="20">
        <v>22.439494690113442</v>
      </c>
      <c r="K1070" s="20">
        <v>27.730724925168008</v>
      </c>
      <c r="L1070" s="20">
        <v>25.106842697147556</v>
      </c>
      <c r="M1070" s="55">
        <v>26.835810032616163</v>
      </c>
    </row>
    <row r="1071" spans="1:13" x14ac:dyDescent="0.35">
      <c r="A1071" s="19" t="str">
        <f>B3&amp;C1047&amp;D1071</f>
        <v>DISTRIBUCION VOLUMEN X CRITERIO (Consumiciones).Fruta Ing.MEDIA</v>
      </c>
      <c r="B1071" s="19">
        <v>0</v>
      </c>
      <c r="C1071" s="19">
        <v>0</v>
      </c>
      <c r="D1071" s="19" t="s">
        <v>18</v>
      </c>
      <c r="E1071" s="20">
        <v>19.097782481553391</v>
      </c>
      <c r="F1071" s="20">
        <v>25.35359420283692</v>
      </c>
      <c r="G1071" s="20">
        <v>26.651861631494711</v>
      </c>
      <c r="H1071" s="20">
        <v>30.095472015173701</v>
      </c>
      <c r="I1071" s="20">
        <v>36.752557310885898</v>
      </c>
      <c r="J1071" s="20">
        <v>33.043607472382554</v>
      </c>
      <c r="K1071" s="20">
        <v>30.428937407988897</v>
      </c>
      <c r="L1071" s="20">
        <v>33.843172088021291</v>
      </c>
      <c r="M1071" s="55">
        <v>25.66361023199094</v>
      </c>
    </row>
    <row r="1072" spans="1:13" x14ac:dyDescent="0.35">
      <c r="A1072" s="19" t="str">
        <f>B3&amp;C1047&amp;D1072</f>
        <v>DISTRIBUCION VOLUMEN X CRITERIO (Consumiciones).Fruta Ing.MEDIA BAJA</v>
      </c>
      <c r="B1072" s="19">
        <v>0</v>
      </c>
      <c r="C1072" s="19">
        <v>0</v>
      </c>
      <c r="D1072" s="19" t="s">
        <v>19</v>
      </c>
      <c r="E1072" s="20">
        <v>34.980646596308709</v>
      </c>
      <c r="F1072" s="20">
        <v>22.979503464817068</v>
      </c>
      <c r="G1072" s="20">
        <v>23.42019950471439</v>
      </c>
      <c r="H1072" s="20">
        <v>25.630960501796885</v>
      </c>
      <c r="I1072" s="20">
        <v>17.529753388390272</v>
      </c>
      <c r="J1072" s="20">
        <v>19.310336981606945</v>
      </c>
      <c r="K1072" s="20">
        <v>22.524695668417564</v>
      </c>
      <c r="L1072" s="20">
        <v>22.528815953764397</v>
      </c>
      <c r="M1072" s="55">
        <v>26.485131093754539</v>
      </c>
    </row>
    <row r="1073" spans="1:13" x14ac:dyDescent="0.35">
      <c r="A1073" s="19" t="str">
        <f>B3&amp;C1047&amp;D1073</f>
        <v>DISTRIBUCION VOLUMEN X CRITERIO (Consumiciones).Fruta Ing.BAJA</v>
      </c>
      <c r="B1073" s="19">
        <v>0</v>
      </c>
      <c r="C1073" s="19">
        <v>0</v>
      </c>
      <c r="D1073" s="19" t="s">
        <v>20</v>
      </c>
      <c r="E1073" s="20">
        <v>16.93763370203536</v>
      </c>
      <c r="F1073" s="20">
        <v>21.813649401763559</v>
      </c>
      <c r="G1073" s="20">
        <v>19.623978525572838</v>
      </c>
      <c r="H1073" s="20">
        <v>14.640377512311995</v>
      </c>
      <c r="I1073" s="20">
        <v>21.288490297023792</v>
      </c>
      <c r="J1073" s="20">
        <v>25.206567821205191</v>
      </c>
      <c r="K1073" s="20">
        <v>19.315650893758587</v>
      </c>
      <c r="L1073" s="20">
        <v>18.521173042439866</v>
      </c>
      <c r="M1073" s="55">
        <v>21.015471869767623</v>
      </c>
    </row>
    <row r="1074" spans="1:13" x14ac:dyDescent="0.35">
      <c r="A1074" s="19" t="str">
        <f>B3&amp;C1047&amp;D1074</f>
        <v>DISTRIBUCION VOLUMEN X CRITERIO (Consumiciones).Fruta Ing.HOMBRE</v>
      </c>
      <c r="B1074" s="19">
        <v>0</v>
      </c>
      <c r="C1074" s="19">
        <v>0</v>
      </c>
      <c r="D1074" s="19" t="s">
        <v>21</v>
      </c>
      <c r="E1074" s="20">
        <v>49.803812820421491</v>
      </c>
      <c r="F1074" s="20">
        <v>43.788526022806771</v>
      </c>
      <c r="G1074" s="20">
        <v>51.40927666331563</v>
      </c>
      <c r="H1074" s="20">
        <v>46.455435578330892</v>
      </c>
      <c r="I1074" s="20">
        <v>51.580699301047304</v>
      </c>
      <c r="J1074" s="20">
        <v>54.690740319382606</v>
      </c>
      <c r="K1074" s="20">
        <v>48.415518798062593</v>
      </c>
      <c r="L1074" s="20">
        <v>50.074077099172563</v>
      </c>
      <c r="M1074" s="55">
        <v>47.205597979152749</v>
      </c>
    </row>
    <row r="1075" spans="1:13" x14ac:dyDescent="0.35">
      <c r="A1075" s="19" t="str">
        <f>B3&amp;C1047&amp;D1075</f>
        <v>DISTRIBUCION VOLUMEN X CRITERIO (Consumiciones).Fruta Ing.MUJER</v>
      </c>
      <c r="B1075" s="19">
        <v>0</v>
      </c>
      <c r="C1075" s="19">
        <v>0</v>
      </c>
      <c r="D1075" s="19" t="s">
        <v>22</v>
      </c>
      <c r="E1075" s="20">
        <v>50.196187179578502</v>
      </c>
      <c r="F1075" s="20">
        <v>56.211473977193236</v>
      </c>
      <c r="G1075" s="20">
        <v>48.590758098448092</v>
      </c>
      <c r="H1075" s="20">
        <v>53.544522827099698</v>
      </c>
      <c r="I1075" s="20">
        <v>48.419300698952696</v>
      </c>
      <c r="J1075" s="20">
        <v>45.309259680617409</v>
      </c>
      <c r="K1075" s="20">
        <v>51.584481201937407</v>
      </c>
      <c r="L1075" s="20">
        <v>49.925960714558514</v>
      </c>
      <c r="M1075" s="55">
        <v>52.794402020847251</v>
      </c>
    </row>
    <row r="1076" spans="1:13" x14ac:dyDescent="0.35">
      <c r="A1076" s="19" t="str">
        <f>B3&amp;C1076&amp;D1076</f>
        <v>DISTRIBUCION VOLUMEN X CRITERIO (Consumiciones)Fruta Fresca IngT.ESPAÑA</v>
      </c>
      <c r="B1076" s="19">
        <v>0</v>
      </c>
      <c r="C1076" s="19" t="s">
        <v>153</v>
      </c>
      <c r="D1076" s="19" t="s">
        <v>36</v>
      </c>
      <c r="E1076" s="20">
        <v>100</v>
      </c>
      <c r="F1076" s="20">
        <v>100</v>
      </c>
      <c r="G1076" s="20">
        <v>100</v>
      </c>
      <c r="H1076" s="20">
        <v>100</v>
      </c>
      <c r="I1076" s="20">
        <v>100</v>
      </c>
      <c r="J1076" s="20">
        <v>100</v>
      </c>
      <c r="K1076" s="20">
        <v>100</v>
      </c>
      <c r="L1076" s="20">
        <v>100</v>
      </c>
      <c r="M1076" s="55">
        <v>100</v>
      </c>
    </row>
    <row r="1077" spans="1:13" x14ac:dyDescent="0.35">
      <c r="A1077" s="19" t="str">
        <f>B3&amp;C1076&amp;D1077</f>
        <v>DISTRIBUCION VOLUMEN X CRITERIO (Consumiciones)Fruta Fresca IngBCN AM</v>
      </c>
      <c r="B1077" s="19">
        <v>0</v>
      </c>
      <c r="C1077" s="19">
        <v>0</v>
      </c>
      <c r="D1077" s="19" t="s">
        <v>1</v>
      </c>
      <c r="E1077" s="20">
        <v>4.3385421880255866</v>
      </c>
      <c r="F1077" s="20">
        <v>10.30183134010859</v>
      </c>
      <c r="G1077" s="20">
        <v>15.426760380893734</v>
      </c>
      <c r="H1077" s="20">
        <v>5.4297267875532071</v>
      </c>
      <c r="I1077" s="20">
        <v>10.467841042381524</v>
      </c>
      <c r="J1077" s="20">
        <v>2.7679795972956502</v>
      </c>
      <c r="K1077" s="20">
        <v>8.4741981686648327</v>
      </c>
      <c r="L1077" s="20">
        <v>6.2751124500106714</v>
      </c>
      <c r="M1077" s="55">
        <v>6.0575308326037431</v>
      </c>
    </row>
    <row r="1078" spans="1:13" x14ac:dyDescent="0.35">
      <c r="A1078" s="19" t="str">
        <f>B3&amp;C1076&amp;D1078</f>
        <v>DISTRIBUCION VOLUMEN X CRITERIO (Consumiciones)Fruta Fresca IngREST.CAT ARAGON</v>
      </c>
      <c r="B1078" s="19">
        <v>0</v>
      </c>
      <c r="C1078" s="19">
        <v>0</v>
      </c>
      <c r="D1078" s="19" t="s">
        <v>2</v>
      </c>
      <c r="E1078" s="20">
        <v>18.611821286504142</v>
      </c>
      <c r="F1078" s="20">
        <v>13.969359100163176</v>
      </c>
      <c r="G1078" s="20">
        <v>8.2434319640353078</v>
      </c>
      <c r="H1078" s="20">
        <v>10.451288587798288</v>
      </c>
      <c r="I1078" s="20">
        <v>7.3467228584321811</v>
      </c>
      <c r="J1078" s="20">
        <v>9.5037737251645424</v>
      </c>
      <c r="K1078" s="20">
        <v>13.309422171059687</v>
      </c>
      <c r="L1078" s="20">
        <v>14.851222330923131</v>
      </c>
      <c r="M1078" s="55">
        <v>8.001918791681554</v>
      </c>
    </row>
    <row r="1079" spans="1:13" x14ac:dyDescent="0.35">
      <c r="A1079" s="19" t="str">
        <f>B3&amp;C1076&amp;D1079</f>
        <v>DISTRIBUCION VOLUMEN X CRITERIO (Consumiciones)Fruta Fresca IngLEVANTE</v>
      </c>
      <c r="B1079" s="19">
        <v>0</v>
      </c>
      <c r="C1079" s="19">
        <v>0</v>
      </c>
      <c r="D1079" s="19" t="s">
        <v>3</v>
      </c>
      <c r="E1079" s="20">
        <v>14.353636684188837</v>
      </c>
      <c r="F1079" s="20">
        <v>14.638624501924483</v>
      </c>
      <c r="G1079" s="20">
        <v>11.47133758875353</v>
      </c>
      <c r="H1079" s="20">
        <v>8.2768458188415011</v>
      </c>
      <c r="I1079" s="20">
        <v>10.321673446526928</v>
      </c>
      <c r="J1079" s="20">
        <v>10.660416199411783</v>
      </c>
      <c r="K1079" s="20">
        <v>8.5309217458607076</v>
      </c>
      <c r="L1079" s="20">
        <v>17.16296175175361</v>
      </c>
      <c r="M1079" s="55">
        <v>23.111877660305915</v>
      </c>
    </row>
    <row r="1080" spans="1:13" x14ac:dyDescent="0.35">
      <c r="A1080" s="19" t="str">
        <f>B3&amp;C1076&amp;D1080</f>
        <v>DISTRIBUCION VOLUMEN X CRITERIO (Consumiciones)Fruta Fresca IngANDALUCIA</v>
      </c>
      <c r="B1080" s="19">
        <v>0</v>
      </c>
      <c r="C1080" s="19">
        <v>0</v>
      </c>
      <c r="D1080" s="19" t="s">
        <v>4</v>
      </c>
      <c r="E1080" s="20">
        <v>7.8181337763024175</v>
      </c>
      <c r="F1080" s="20">
        <v>11.228061494939316</v>
      </c>
      <c r="G1080" s="20">
        <v>6.8607869451574794</v>
      </c>
      <c r="H1080" s="20">
        <v>7.7656168198789688</v>
      </c>
      <c r="I1080" s="20">
        <v>7.4051252552419982</v>
      </c>
      <c r="J1080" s="20">
        <v>18.373044439036818</v>
      </c>
      <c r="K1080" s="20">
        <v>23.637389747972332</v>
      </c>
      <c r="L1080" s="20">
        <v>7.5744886053427276</v>
      </c>
      <c r="M1080" s="55">
        <v>7.7601319262194339</v>
      </c>
    </row>
    <row r="1081" spans="1:13" x14ac:dyDescent="0.35">
      <c r="A1081" s="19" t="str">
        <f>B3&amp;C1076&amp;D1081</f>
        <v>DISTRIBUCION VOLUMEN X CRITERIO (Consumiciones)Fruta Fresca IngMDD AM</v>
      </c>
      <c r="B1081" s="19">
        <v>0</v>
      </c>
      <c r="C1081" s="19">
        <v>0</v>
      </c>
      <c r="D1081" s="19" t="s">
        <v>5</v>
      </c>
      <c r="E1081" s="20">
        <v>6.6753330609867074</v>
      </c>
      <c r="F1081" s="20">
        <v>13.178064332187823</v>
      </c>
      <c r="G1081" s="20">
        <v>9.2630881422752935</v>
      </c>
      <c r="H1081" s="20">
        <v>14.604787690002535</v>
      </c>
      <c r="I1081" s="20">
        <v>10.671944634118701</v>
      </c>
      <c r="J1081" s="20">
        <v>11.059921507533154</v>
      </c>
      <c r="K1081" s="20">
        <v>11.093501010592467</v>
      </c>
      <c r="L1081" s="20">
        <v>14.993495497842456</v>
      </c>
      <c r="M1081" s="55">
        <v>13.349560414063987</v>
      </c>
    </row>
    <row r="1082" spans="1:13" x14ac:dyDescent="0.35">
      <c r="A1082" s="19" t="str">
        <f>B3&amp;C1076&amp;D1082</f>
        <v>DISTRIBUCION VOLUMEN X CRITERIO (Consumiciones)Fruta Fresca IngRTO CENTRO</v>
      </c>
      <c r="B1082" s="19">
        <v>0</v>
      </c>
      <c r="C1082" s="19">
        <v>0</v>
      </c>
      <c r="D1082" s="19" t="s">
        <v>6</v>
      </c>
      <c r="E1082" s="20">
        <v>12.86098778859048</v>
      </c>
      <c r="F1082" s="20">
        <v>16.245645515555733</v>
      </c>
      <c r="G1082" s="20">
        <v>14.953879959284896</v>
      </c>
      <c r="H1082" s="20">
        <v>24.506883526902229</v>
      </c>
      <c r="I1082" s="20">
        <v>18.362826373254116</v>
      </c>
      <c r="J1082" s="20">
        <v>8.5629156450595296</v>
      </c>
      <c r="K1082" s="20">
        <v>12.946204792374601</v>
      </c>
      <c r="L1082" s="20">
        <v>14.918185169069945</v>
      </c>
      <c r="M1082" s="55">
        <v>8.6441671440638768</v>
      </c>
    </row>
    <row r="1083" spans="1:13" x14ac:dyDescent="0.35">
      <c r="A1083" s="19" t="str">
        <f>B3&amp;C1076&amp;D1083</f>
        <v>DISTRIBUCION VOLUMEN X CRITERIO (Consumiciones)Fruta Fresca IngNORTE-CENTRO</v>
      </c>
      <c r="B1083" s="19">
        <v>0</v>
      </c>
      <c r="C1083" s="19">
        <v>0</v>
      </c>
      <c r="D1083" s="19" t="s">
        <v>7</v>
      </c>
      <c r="E1083" s="20">
        <v>27.636572364392574</v>
      </c>
      <c r="F1083" s="20">
        <v>8.9303642335069355</v>
      </c>
      <c r="G1083" s="20">
        <v>22.168696126949278</v>
      </c>
      <c r="H1083" s="20">
        <v>17.891212340680408</v>
      </c>
      <c r="I1083" s="20">
        <v>8.8787885358652083</v>
      </c>
      <c r="J1083" s="20">
        <v>14.957036906199789</v>
      </c>
      <c r="K1083" s="20">
        <v>9.1670867244675556</v>
      </c>
      <c r="L1083" s="20">
        <v>10.37917894170891</v>
      </c>
      <c r="M1083" s="55">
        <v>6.1592947511437615</v>
      </c>
    </row>
    <row r="1084" spans="1:13" x14ac:dyDescent="0.35">
      <c r="A1084" s="19" t="str">
        <f>B3&amp;C1076&amp;D1084</f>
        <v>DISTRIBUCION VOLUMEN X CRITERIO (Consumiciones)Fruta Fresca IngNOROESTE</v>
      </c>
      <c r="B1084" s="19">
        <v>0</v>
      </c>
      <c r="C1084" s="19">
        <v>0</v>
      </c>
      <c r="D1084" s="19" t="s">
        <v>8</v>
      </c>
      <c r="E1084" s="20">
        <v>7.704952109378735</v>
      </c>
      <c r="F1084" s="20">
        <v>11.508049481613938</v>
      </c>
      <c r="G1084" s="20">
        <v>11.612014111637608</v>
      </c>
      <c r="H1084" s="20">
        <v>11.073628200694586</v>
      </c>
      <c r="I1084" s="20">
        <v>26.54507785417934</v>
      </c>
      <c r="J1084" s="20">
        <v>24.114923416792202</v>
      </c>
      <c r="K1084" s="20">
        <v>12.841303681809546</v>
      </c>
      <c r="L1084" s="20">
        <v>13.84535525334856</v>
      </c>
      <c r="M1084" s="55">
        <v>26.915539717235724</v>
      </c>
    </row>
    <row r="1085" spans="1:13" x14ac:dyDescent="0.35">
      <c r="A1085" s="19" t="str">
        <f>B3&amp;C1076&amp;D1085</f>
        <v>DISTRIBUCION VOLUMEN X CRITERIO (Consumiciones)Fruta Fresca Ing&lt;2MIL</v>
      </c>
      <c r="B1085" s="19">
        <v>0</v>
      </c>
      <c r="C1085" s="19">
        <v>0</v>
      </c>
      <c r="D1085" s="19" t="s">
        <v>9</v>
      </c>
      <c r="E1085" s="20">
        <v>3.0516029222251984</v>
      </c>
      <c r="F1085" s="20">
        <v>6.3087223939180452</v>
      </c>
      <c r="G1085" s="20">
        <v>2.8056895965637905</v>
      </c>
      <c r="H1085" s="20">
        <v>13.172495041188656</v>
      </c>
      <c r="I1085" s="20">
        <v>10.421217314602561</v>
      </c>
      <c r="J1085" s="20">
        <v>2.3280834533635679</v>
      </c>
      <c r="K1085" s="20">
        <v>4.0529588310638527</v>
      </c>
      <c r="L1085" s="20">
        <v>6.0709259562061604</v>
      </c>
      <c r="M1085" s="55">
        <v>5.6147486802334194</v>
      </c>
    </row>
    <row r="1086" spans="1:13" x14ac:dyDescent="0.35">
      <c r="A1086" s="19" t="str">
        <f>B3&amp;C1076&amp;D1086</f>
        <v>DISTRIBUCION VOLUMEN X CRITERIO (Consumiciones)Fruta Fresca Ing2-5MIL</v>
      </c>
      <c r="B1086" s="19">
        <v>0</v>
      </c>
      <c r="C1086" s="19">
        <v>0</v>
      </c>
      <c r="D1086" s="19" t="s">
        <v>10</v>
      </c>
      <c r="E1086" s="20">
        <v>7.6327216355948027</v>
      </c>
      <c r="F1086" s="20">
        <v>11.460850814705527</v>
      </c>
      <c r="G1086" s="20">
        <v>4.7710143444729338</v>
      </c>
      <c r="H1086" s="20">
        <v>7.3034805326303536</v>
      </c>
      <c r="I1086" s="20">
        <v>6.2966252619925376</v>
      </c>
      <c r="J1086" s="20">
        <v>4.5078019123087802</v>
      </c>
      <c r="K1086" s="20">
        <v>4.7635381883368595</v>
      </c>
      <c r="L1086" s="20">
        <v>1.353638170092593</v>
      </c>
      <c r="M1086" s="55">
        <v>5.060605465317602</v>
      </c>
    </row>
    <row r="1087" spans="1:13" x14ac:dyDescent="0.35">
      <c r="A1087" s="19" t="str">
        <f>B3&amp;C1076&amp;D1087</f>
        <v>DISTRIBUCION VOLUMEN X CRITERIO (Consumiciones)Fruta Fresca Ing5-10MIL</v>
      </c>
      <c r="B1087" s="19">
        <v>0</v>
      </c>
      <c r="C1087" s="19">
        <v>0</v>
      </c>
      <c r="D1087" s="19" t="s">
        <v>11</v>
      </c>
      <c r="E1087" s="20">
        <v>7.7614955978143731</v>
      </c>
      <c r="F1087" s="20">
        <v>5.718384401499728</v>
      </c>
      <c r="G1087" s="20">
        <v>4.576209584305273</v>
      </c>
      <c r="H1087" s="20">
        <v>6.492754030812069</v>
      </c>
      <c r="I1087" s="20">
        <v>23.240001325560531</v>
      </c>
      <c r="J1087" s="20">
        <v>27.447454077713516</v>
      </c>
      <c r="K1087" s="20">
        <v>15.300566254273898</v>
      </c>
      <c r="L1087" s="20">
        <v>10.357622905159538</v>
      </c>
      <c r="M1087" s="55">
        <v>6.9296094404125981</v>
      </c>
    </row>
    <row r="1088" spans="1:13" x14ac:dyDescent="0.35">
      <c r="A1088" s="19" t="str">
        <f>B3&amp;C1076&amp;D1088</f>
        <v>DISTRIBUCION VOLUMEN X CRITERIO (Consumiciones)Fruta Fresca Ing10-30MIL</v>
      </c>
      <c r="B1088" s="19">
        <v>0</v>
      </c>
      <c r="C1088" s="19">
        <v>0</v>
      </c>
      <c r="D1088" s="19" t="s">
        <v>12</v>
      </c>
      <c r="E1088" s="20">
        <v>13.433677734581078</v>
      </c>
      <c r="F1088" s="20">
        <v>13.234072309700206</v>
      </c>
      <c r="G1088" s="20">
        <v>22.317050956513341</v>
      </c>
      <c r="H1088" s="20">
        <v>19.7859289293506</v>
      </c>
      <c r="I1088" s="20">
        <v>12.565250103405996</v>
      </c>
      <c r="J1088" s="20">
        <v>23.789037358576639</v>
      </c>
      <c r="K1088" s="20">
        <v>22.601825165750487</v>
      </c>
      <c r="L1088" s="20">
        <v>24.172215493851624</v>
      </c>
      <c r="M1088" s="55">
        <v>23.522925950250517</v>
      </c>
    </row>
    <row r="1089" spans="1:13" x14ac:dyDescent="0.35">
      <c r="A1089" s="19" t="str">
        <f>B3&amp;C1076&amp;D1089</f>
        <v>DISTRIBUCION VOLUMEN X CRITERIO (Consumiciones)Fruta Fresca Ing30-100MIL</v>
      </c>
      <c r="B1089" s="19">
        <v>0</v>
      </c>
      <c r="C1089" s="19">
        <v>0</v>
      </c>
      <c r="D1089" s="19" t="s">
        <v>13</v>
      </c>
      <c r="E1089" s="20">
        <v>36.482350225136877</v>
      </c>
      <c r="F1089" s="20">
        <v>17.365697803969656</v>
      </c>
      <c r="G1089" s="20">
        <v>27.601561861286562</v>
      </c>
      <c r="H1089" s="20">
        <v>21.779016317573593</v>
      </c>
      <c r="I1089" s="20">
        <v>20.136152249627596</v>
      </c>
      <c r="J1089" s="20">
        <v>12.103857338639019</v>
      </c>
      <c r="K1089" s="20">
        <v>18.668590870245254</v>
      </c>
      <c r="L1089" s="20">
        <v>13.584194087471282</v>
      </c>
      <c r="M1089" s="55">
        <v>15.679421622881511</v>
      </c>
    </row>
    <row r="1090" spans="1:13" x14ac:dyDescent="0.35">
      <c r="A1090" s="19" t="str">
        <f>B3&amp;C1076&amp;D1090</f>
        <v>DISTRIBUCION VOLUMEN X CRITERIO (Consumiciones)Fruta Fresca Ing100-200MIL</v>
      </c>
      <c r="B1090" s="19">
        <v>0</v>
      </c>
      <c r="C1090" s="19">
        <v>0</v>
      </c>
      <c r="D1090" s="19" t="s">
        <v>14</v>
      </c>
      <c r="E1090" s="20">
        <v>11.546622225468738</v>
      </c>
      <c r="F1090" s="20">
        <v>10.774693404158436</v>
      </c>
      <c r="G1090" s="20">
        <v>13.592429170489485</v>
      </c>
      <c r="H1090" s="20">
        <v>5.3852039169335981</v>
      </c>
      <c r="I1090" s="20">
        <v>6.1559971999579419</v>
      </c>
      <c r="J1090" s="20">
        <v>6.8496495032431994</v>
      </c>
      <c r="K1090" s="20">
        <v>7.0598664741995707</v>
      </c>
      <c r="L1090" s="20">
        <v>3.9352742449982956</v>
      </c>
      <c r="M1090" s="55">
        <v>6.2165930351153742</v>
      </c>
    </row>
    <row r="1091" spans="1:13" x14ac:dyDescent="0.35">
      <c r="A1091" s="19" t="str">
        <f>B3&amp;C1076&amp;D1091</f>
        <v>DISTRIBUCION VOLUMEN X CRITERIO (Consumiciones)Fruta Fresca Ing200-500MIL</v>
      </c>
      <c r="B1091" s="19">
        <v>0</v>
      </c>
      <c r="C1091" s="19">
        <v>0</v>
      </c>
      <c r="D1091" s="19" t="s">
        <v>15</v>
      </c>
      <c r="E1091" s="20">
        <v>8.0967434738263169</v>
      </c>
      <c r="F1091" s="20">
        <v>16.605159501806842</v>
      </c>
      <c r="G1091" s="20">
        <v>7.6559889118749362</v>
      </c>
      <c r="H1091" s="20">
        <v>9.7501001989916798</v>
      </c>
      <c r="I1091" s="20">
        <v>7.8167527121827591</v>
      </c>
      <c r="J1091" s="20">
        <v>8.3615857079411828</v>
      </c>
      <c r="K1091" s="20">
        <v>7.5478462777737665</v>
      </c>
      <c r="L1091" s="20">
        <v>16.443813794422262</v>
      </c>
      <c r="M1091" s="55">
        <v>16.611830141806884</v>
      </c>
    </row>
    <row r="1092" spans="1:13" x14ac:dyDescent="0.35">
      <c r="A1092" s="19" t="str">
        <f>B3&amp;C1076&amp;D1092</f>
        <v>DISTRIBUCION VOLUMEN X CRITERIO (Consumiciones)Fruta Fresca Ing&gt;500MIL</v>
      </c>
      <c r="B1092" s="19">
        <v>0</v>
      </c>
      <c r="C1092" s="19">
        <v>0</v>
      </c>
      <c r="D1092" s="19" t="s">
        <v>16</v>
      </c>
      <c r="E1092" s="20">
        <v>11.994767698247152</v>
      </c>
      <c r="F1092" s="20">
        <v>18.532419370241556</v>
      </c>
      <c r="G1092" s="20">
        <v>16.680050315379518</v>
      </c>
      <c r="H1092" s="20">
        <v>16.331003773362983</v>
      </c>
      <c r="I1092" s="20">
        <v>13.368003832670075</v>
      </c>
      <c r="J1092" s="20">
        <v>14.612541131666443</v>
      </c>
      <c r="K1092" s="20">
        <v>20.004830372597695</v>
      </c>
      <c r="L1092" s="20">
        <v>24.082316456362747</v>
      </c>
      <c r="M1092" s="55">
        <v>20.364283715702395</v>
      </c>
    </row>
    <row r="1093" spans="1:13" x14ac:dyDescent="0.35">
      <c r="A1093" s="19" t="str">
        <f>B3&amp;C1076&amp;D1093</f>
        <v>DISTRIBUCION VOLUMEN X CRITERIO (Consumiciones)Fruta Fresca IngDE 15 A 19 AÑOS</v>
      </c>
      <c r="B1093" s="19">
        <v>0</v>
      </c>
      <c r="C1093" s="19">
        <v>0</v>
      </c>
      <c r="D1093" s="19" t="s">
        <v>39</v>
      </c>
      <c r="E1093" s="20">
        <v>1.2688074734800219</v>
      </c>
      <c r="F1093" s="20">
        <v>0.62124773885134332</v>
      </c>
      <c r="G1093" s="20">
        <v>3.5481732466950056</v>
      </c>
      <c r="H1093" s="20">
        <v>1.6110124924331386</v>
      </c>
      <c r="I1093" s="20" t="s">
        <v>278</v>
      </c>
      <c r="J1093" s="20" t="s">
        <v>278</v>
      </c>
      <c r="K1093" s="20">
        <v>0.30596463382060035</v>
      </c>
      <c r="L1093" s="20">
        <v>5.4100624398950199</v>
      </c>
      <c r="M1093" s="55" t="s">
        <v>278</v>
      </c>
    </row>
    <row r="1094" spans="1:13" x14ac:dyDescent="0.35">
      <c r="A1094" s="19" t="str">
        <f>B3&amp;C1076&amp;D1094</f>
        <v>DISTRIBUCION VOLUMEN X CRITERIO (Consumiciones)Fruta Fresca IngDE 20 A 24 AÑOS</v>
      </c>
      <c r="B1094" s="19">
        <v>0</v>
      </c>
      <c r="C1094" s="19">
        <v>0</v>
      </c>
      <c r="D1094" s="19" t="s">
        <v>40</v>
      </c>
      <c r="E1094" s="20">
        <v>3.6692422360920602</v>
      </c>
      <c r="F1094" s="20">
        <v>2.9048864339384743</v>
      </c>
      <c r="G1094" s="20">
        <v>3.6897720269630008</v>
      </c>
      <c r="H1094" s="20">
        <v>5.803350449728871</v>
      </c>
      <c r="I1094" s="20">
        <v>1.561447708478146</v>
      </c>
      <c r="J1094" s="20">
        <v>1.2226088039397449</v>
      </c>
      <c r="K1094" s="20">
        <v>5.1920392094453769</v>
      </c>
      <c r="L1094" s="20">
        <v>1.3322301269029204</v>
      </c>
      <c r="M1094" s="55">
        <v>1.8917539210725693</v>
      </c>
    </row>
    <row r="1095" spans="1:13" x14ac:dyDescent="0.35">
      <c r="A1095" s="19" t="str">
        <f>B3&amp;C1076&amp;D1095</f>
        <v>DISTRIBUCION VOLUMEN X CRITERIO (Consumiciones)Fruta Fresca IngDE 25 A 34 AÑOS</v>
      </c>
      <c r="B1095" s="19">
        <v>0</v>
      </c>
      <c r="C1095" s="19">
        <v>0</v>
      </c>
      <c r="D1095" s="19" t="s">
        <v>41</v>
      </c>
      <c r="E1095" s="20">
        <v>8.7297329469979204</v>
      </c>
      <c r="F1095" s="20">
        <v>5.5425753358679417</v>
      </c>
      <c r="G1095" s="20">
        <v>5.3914908489023041</v>
      </c>
      <c r="H1095" s="20">
        <v>4.9037386529036606</v>
      </c>
      <c r="I1095" s="20">
        <v>3.4558230360327444</v>
      </c>
      <c r="J1095" s="20">
        <v>15.887668855060872</v>
      </c>
      <c r="K1095" s="20">
        <v>8.751716745268304</v>
      </c>
      <c r="L1095" s="20">
        <v>13.009503169108743</v>
      </c>
      <c r="M1095" s="55">
        <v>5.5893913225380505</v>
      </c>
    </row>
    <row r="1096" spans="1:13" x14ac:dyDescent="0.35">
      <c r="A1096" s="19" t="str">
        <f>B3&amp;C1076&amp;D1096</f>
        <v>DISTRIBUCION VOLUMEN X CRITERIO (Consumiciones)Fruta Fresca IngDE 35 A 49 AÑOS</v>
      </c>
      <c r="B1096" s="19">
        <v>0</v>
      </c>
      <c r="C1096" s="19">
        <v>0</v>
      </c>
      <c r="D1096" s="19" t="s">
        <v>42</v>
      </c>
      <c r="E1096" s="20">
        <v>14.534562320032537</v>
      </c>
      <c r="F1096" s="20">
        <v>19.213909160991015</v>
      </c>
      <c r="G1096" s="20">
        <v>15.595879149381314</v>
      </c>
      <c r="H1096" s="20">
        <v>31.582159657424917</v>
      </c>
      <c r="I1096" s="20">
        <v>39.454028619833743</v>
      </c>
      <c r="J1096" s="20">
        <v>32.19102883330612</v>
      </c>
      <c r="K1096" s="20">
        <v>29.315138696191994</v>
      </c>
      <c r="L1096" s="20">
        <v>25.301244086501288</v>
      </c>
      <c r="M1096" s="55">
        <v>21.987462549317033</v>
      </c>
    </row>
    <row r="1097" spans="1:13" x14ac:dyDescent="0.35">
      <c r="A1097" s="19" t="str">
        <f>B3&amp;C1076&amp;D1097</f>
        <v>DISTRIBUCION VOLUMEN X CRITERIO (Consumiciones)Fruta Fresca IngDE 50 A 59 AÑOS</v>
      </c>
      <c r="B1097" s="19">
        <v>0</v>
      </c>
      <c r="C1097" s="19">
        <v>0</v>
      </c>
      <c r="D1097" s="19" t="s">
        <v>43</v>
      </c>
      <c r="E1097" s="20">
        <v>32.591811023906082</v>
      </c>
      <c r="F1097" s="20">
        <v>39.256827734726947</v>
      </c>
      <c r="G1097" s="20">
        <v>27.657480587892469</v>
      </c>
      <c r="H1097" s="20">
        <v>27.286566559297665</v>
      </c>
      <c r="I1097" s="20">
        <v>22.659978586469705</v>
      </c>
      <c r="J1097" s="20">
        <v>26.971429097870331</v>
      </c>
      <c r="K1097" s="20">
        <v>36.77971888493407</v>
      </c>
      <c r="L1097" s="20">
        <v>25.998071097783704</v>
      </c>
      <c r="M1097" s="55">
        <v>38.181984701697971</v>
      </c>
    </row>
    <row r="1098" spans="1:13" x14ac:dyDescent="0.35">
      <c r="A1098" s="19" t="str">
        <f>B3&amp;C1076&amp;D1098</f>
        <v>DISTRIBUCION VOLUMEN X CRITERIO (Consumiciones)Fruta Fresca IngDE 60 A 75 AÑOS</v>
      </c>
      <c r="B1098" s="19">
        <v>0</v>
      </c>
      <c r="C1098" s="19">
        <v>0</v>
      </c>
      <c r="D1098" s="19" t="s">
        <v>44</v>
      </c>
      <c r="E1098" s="20">
        <v>39.205825512385914</v>
      </c>
      <c r="F1098" s="20">
        <v>32.460569165890455</v>
      </c>
      <c r="G1098" s="20">
        <v>44.117197924849179</v>
      </c>
      <c r="H1098" s="20">
        <v>28.813164517475531</v>
      </c>
      <c r="I1098" s="20">
        <v>32.868721640062034</v>
      </c>
      <c r="J1098" s="20">
        <v>23.727283470645379</v>
      </c>
      <c r="K1098" s="20">
        <v>19.655445105865084</v>
      </c>
      <c r="L1098" s="20">
        <v>28.948886862679352</v>
      </c>
      <c r="M1098" s="55">
        <v>32.349431397357122</v>
      </c>
    </row>
    <row r="1099" spans="1:13" x14ac:dyDescent="0.35">
      <c r="A1099" s="19" t="str">
        <f>B3&amp;C1076&amp;D1099</f>
        <v>DISTRIBUCION VOLUMEN X CRITERIO (Consumiciones)Fruta Fresca IngALTA Y MEDIA ALTA</v>
      </c>
      <c r="B1099" s="19">
        <v>0</v>
      </c>
      <c r="C1099" s="19">
        <v>0</v>
      </c>
      <c r="D1099" s="19" t="s">
        <v>17</v>
      </c>
      <c r="E1099" s="20">
        <v>25.530295856814213</v>
      </c>
      <c r="F1099" s="20">
        <v>27.620600361783783</v>
      </c>
      <c r="G1099" s="20">
        <v>29.287390030727568</v>
      </c>
      <c r="H1099" s="20">
        <v>29.846777044299138</v>
      </c>
      <c r="I1099" s="20">
        <v>21.0639014273914</v>
      </c>
      <c r="J1099" s="20">
        <v>19.34165189982394</v>
      </c>
      <c r="K1099" s="20">
        <v>25.787543527686307</v>
      </c>
      <c r="L1099" s="20">
        <v>14.439673306044174</v>
      </c>
      <c r="M1099" s="55">
        <v>22.334135219065587</v>
      </c>
    </row>
    <row r="1100" spans="1:13" x14ac:dyDescent="0.35">
      <c r="A1100" s="19" t="str">
        <f>B3&amp;C1076&amp;D1100</f>
        <v>DISTRIBUCION VOLUMEN X CRITERIO (Consumiciones)Fruta Fresca IngMEDIA</v>
      </c>
      <c r="B1100" s="19">
        <v>0</v>
      </c>
      <c r="C1100" s="19">
        <v>0</v>
      </c>
      <c r="D1100" s="19" t="s">
        <v>18</v>
      </c>
      <c r="E1100" s="20">
        <v>19.173004136602575</v>
      </c>
      <c r="F1100" s="20">
        <v>26.493420351514331</v>
      </c>
      <c r="G1100" s="20">
        <v>30.438136801033849</v>
      </c>
      <c r="H1100" s="20">
        <v>36.855835544529583</v>
      </c>
      <c r="I1100" s="20">
        <v>43.432318065794441</v>
      </c>
      <c r="J1100" s="20">
        <v>35.482928174373484</v>
      </c>
      <c r="K1100" s="20">
        <v>33.48889610212067</v>
      </c>
      <c r="L1100" s="20">
        <v>41.682462786875703</v>
      </c>
      <c r="M1100" s="55">
        <v>29.131786584067655</v>
      </c>
    </row>
    <row r="1101" spans="1:13" x14ac:dyDescent="0.35">
      <c r="A1101" s="19" t="str">
        <f>B3&amp;C1076&amp;D1101</f>
        <v>DISTRIBUCION VOLUMEN X CRITERIO (Consumiciones)Fruta Fresca IngMEDIA BAJA</v>
      </c>
      <c r="B1101" s="19">
        <v>0</v>
      </c>
      <c r="C1101" s="19">
        <v>0</v>
      </c>
      <c r="D1101" s="19" t="s">
        <v>19</v>
      </c>
      <c r="E1101" s="20">
        <v>38.896193550074351</v>
      </c>
      <c r="F1101" s="20">
        <v>22.323180597095487</v>
      </c>
      <c r="G1101" s="20">
        <v>21.811697895445942</v>
      </c>
      <c r="H1101" s="20">
        <v>23.378473485141463</v>
      </c>
      <c r="I1101" s="20">
        <v>16.643754380179761</v>
      </c>
      <c r="J1101" s="20">
        <v>17.016542887803553</v>
      </c>
      <c r="K1101" s="20">
        <v>20.53596103733128</v>
      </c>
      <c r="L1101" s="20">
        <v>21.60376025075729</v>
      </c>
      <c r="M1101" s="55">
        <v>25.608005831767521</v>
      </c>
    </row>
    <row r="1102" spans="1:13" x14ac:dyDescent="0.35">
      <c r="A1102" s="19" t="str">
        <f>B3&amp;C1076&amp;D1102</f>
        <v>DISTRIBUCION VOLUMEN X CRITERIO (Consumiciones)Fruta Fresca IngBAJA</v>
      </c>
      <c r="B1102" s="19">
        <v>0</v>
      </c>
      <c r="C1102" s="19">
        <v>0</v>
      </c>
      <c r="D1102" s="19" t="s">
        <v>20</v>
      </c>
      <c r="E1102" s="20">
        <v>16.400488420308402</v>
      </c>
      <c r="F1102" s="20">
        <v>23.562802149665547</v>
      </c>
      <c r="G1102" s="20">
        <v>18.462765710766888</v>
      </c>
      <c r="H1102" s="20">
        <v>9.9189011414694708</v>
      </c>
      <c r="I1102" s="20">
        <v>18.860026126634395</v>
      </c>
      <c r="J1102" s="20">
        <v>28.15888021480276</v>
      </c>
      <c r="K1102" s="20">
        <v>20.187620364963045</v>
      </c>
      <c r="L1102" s="20">
        <v>22.27410365632284</v>
      </c>
      <c r="M1102" s="55">
        <v>22.926104221076233</v>
      </c>
    </row>
    <row r="1103" spans="1:13" x14ac:dyDescent="0.35">
      <c r="A1103" s="19" t="str">
        <f>B3&amp;C1076&amp;D1103</f>
        <v>DISTRIBUCION VOLUMEN X CRITERIO (Consumiciones)Fruta Fresca IngHOMBRE</v>
      </c>
      <c r="B1103" s="19">
        <v>0</v>
      </c>
      <c r="C1103" s="19">
        <v>0</v>
      </c>
      <c r="D1103" s="19" t="s">
        <v>21</v>
      </c>
      <c r="E1103" s="20">
        <v>45.128963342324383</v>
      </c>
      <c r="F1103" s="20">
        <v>35.996517796468247</v>
      </c>
      <c r="G1103" s="20">
        <v>45.40727775342117</v>
      </c>
      <c r="H1103" s="20">
        <v>42.049243569525949</v>
      </c>
      <c r="I1103" s="20">
        <v>49.9923289321178</v>
      </c>
      <c r="J1103" s="20">
        <v>53.463351438996796</v>
      </c>
      <c r="K1103" s="20">
        <v>42.174025214685173</v>
      </c>
      <c r="L1103" s="20">
        <v>44.929486984067161</v>
      </c>
      <c r="M1103" s="55">
        <v>41.059673147057275</v>
      </c>
    </row>
    <row r="1104" spans="1:13" x14ac:dyDescent="0.35">
      <c r="A1104" s="19" t="str">
        <f>B3&amp;C1076&amp;D1104</f>
        <v>DISTRIBUCION VOLUMEN X CRITERIO (Consumiciones)Fruta Fresca IngMUJER</v>
      </c>
      <c r="B1104" s="19">
        <v>0</v>
      </c>
      <c r="C1104" s="19">
        <v>0</v>
      </c>
      <c r="D1104" s="19" t="s">
        <v>22</v>
      </c>
      <c r="E1104" s="20">
        <v>54.870991567174478</v>
      </c>
      <c r="F1104" s="20">
        <v>64.003482203531746</v>
      </c>
      <c r="G1104" s="20">
        <v>54.592712684553071</v>
      </c>
      <c r="H1104" s="20">
        <v>57.95073725363352</v>
      </c>
      <c r="I1104" s="20">
        <v>50.0076710678822</v>
      </c>
      <c r="J1104" s="20">
        <v>46.536680329040628</v>
      </c>
      <c r="K1104" s="20">
        <v>57.825995817416121</v>
      </c>
      <c r="L1104" s="20">
        <v>55.070507473110389</v>
      </c>
      <c r="M1104" s="55">
        <v>58.940353399590229</v>
      </c>
    </row>
    <row r="1105" spans="1:13" x14ac:dyDescent="0.35">
      <c r="A1105" s="19" t="str">
        <f>B3&amp;C1105&amp;D1105</f>
        <v>DISTRIBUCION VOLUMEN X CRITERIO (Consumiciones)Manzana Ing.T.ESPAÑA</v>
      </c>
      <c r="B1105" s="19">
        <v>0</v>
      </c>
      <c r="C1105" s="19" t="s">
        <v>154</v>
      </c>
      <c r="D1105" s="19" t="s">
        <v>36</v>
      </c>
      <c r="E1105" s="20">
        <v>100</v>
      </c>
      <c r="F1105" s="20">
        <v>100</v>
      </c>
      <c r="G1105" s="20">
        <v>100</v>
      </c>
      <c r="H1105" s="20">
        <v>100</v>
      </c>
      <c r="I1105" s="20">
        <v>100</v>
      </c>
      <c r="J1105" s="20">
        <v>100</v>
      </c>
      <c r="K1105" s="20">
        <v>100</v>
      </c>
      <c r="L1105" s="20">
        <v>100</v>
      </c>
      <c r="M1105" s="55">
        <v>100</v>
      </c>
    </row>
    <row r="1106" spans="1:13" x14ac:dyDescent="0.35">
      <c r="A1106" s="19" t="str">
        <f>B3&amp;C1105&amp;D1106</f>
        <v>DISTRIBUCION VOLUMEN X CRITERIO (Consumiciones)Manzana Ing.BCN AM</v>
      </c>
      <c r="B1106" s="19">
        <v>0</v>
      </c>
      <c r="C1106" s="19">
        <v>0</v>
      </c>
      <c r="D1106" s="19" t="s">
        <v>1</v>
      </c>
      <c r="E1106" s="20">
        <v>1.8311301393814365</v>
      </c>
      <c r="F1106" s="20">
        <v>7.4886792206904262</v>
      </c>
      <c r="G1106" s="20">
        <v>24.51534824429466</v>
      </c>
      <c r="H1106" s="20">
        <v>4.4237570218120936</v>
      </c>
      <c r="I1106" s="20">
        <v>3.9702720751992584</v>
      </c>
      <c r="J1106" s="20">
        <v>0.80066299538104502</v>
      </c>
      <c r="K1106" s="20" t="s">
        <v>278</v>
      </c>
      <c r="L1106" s="20">
        <v>1.9629821167192283</v>
      </c>
      <c r="M1106" s="55" t="s">
        <v>278</v>
      </c>
    </row>
    <row r="1107" spans="1:13" x14ac:dyDescent="0.35">
      <c r="A1107" s="19" t="str">
        <f>B3&amp;C1105&amp;D1107</f>
        <v>DISTRIBUCION VOLUMEN X CRITERIO (Consumiciones)Manzana Ing.REST.CAT ARAGON</v>
      </c>
      <c r="B1107" s="19">
        <v>0</v>
      </c>
      <c r="C1107" s="19">
        <v>0</v>
      </c>
      <c r="D1107" s="19" t="s">
        <v>2</v>
      </c>
      <c r="E1107" s="20">
        <v>13.273011479178759</v>
      </c>
      <c r="F1107" s="20">
        <v>6.5935264556259536</v>
      </c>
      <c r="G1107" s="20">
        <v>2.6049008999392096</v>
      </c>
      <c r="H1107" s="20">
        <v>6.0925608454361893</v>
      </c>
      <c r="I1107" s="20">
        <v>0.71917270834887936</v>
      </c>
      <c r="J1107" s="20">
        <v>1.5923365643631588</v>
      </c>
      <c r="K1107" s="20">
        <v>13.784066381906534</v>
      </c>
      <c r="L1107" s="20">
        <v>35.191784680312693</v>
      </c>
      <c r="M1107" s="55">
        <v>9.5371517117311466</v>
      </c>
    </row>
    <row r="1108" spans="1:13" x14ac:dyDescent="0.35">
      <c r="A1108" s="19" t="str">
        <f>B3&amp;C1105&amp;D1108</f>
        <v>DISTRIBUCION VOLUMEN X CRITERIO (Consumiciones)Manzana Ing.LEVANTE</v>
      </c>
      <c r="B1108" s="19">
        <v>0</v>
      </c>
      <c r="C1108" s="19">
        <v>0</v>
      </c>
      <c r="D1108" s="19" t="s">
        <v>3</v>
      </c>
      <c r="E1108" s="20">
        <v>8.6905432753323488</v>
      </c>
      <c r="F1108" s="20">
        <v>4.3802446427097328</v>
      </c>
      <c r="G1108" s="20">
        <v>13.43012104385625</v>
      </c>
      <c r="H1108" s="20">
        <v>4.9099236476609871</v>
      </c>
      <c r="I1108" s="20">
        <v>0.45638348382710775</v>
      </c>
      <c r="J1108" s="20">
        <v>4.397651720355487</v>
      </c>
      <c r="K1108" s="20" t="s">
        <v>278</v>
      </c>
      <c r="L1108" s="20">
        <v>1.2309967631862069</v>
      </c>
      <c r="M1108" s="55">
        <v>18.962622933768888</v>
      </c>
    </row>
    <row r="1109" spans="1:13" x14ac:dyDescent="0.35">
      <c r="A1109" s="19" t="str">
        <f>B3&amp;C1105&amp;D1109</f>
        <v>DISTRIBUCION VOLUMEN X CRITERIO (Consumiciones)Manzana Ing.ANDALUCIA</v>
      </c>
      <c r="B1109" s="19">
        <v>0</v>
      </c>
      <c r="C1109" s="19">
        <v>0</v>
      </c>
      <c r="D1109" s="19" t="s">
        <v>4</v>
      </c>
      <c r="E1109" s="20">
        <v>15.01661805904812</v>
      </c>
      <c r="F1109" s="20">
        <v>6.7863644377409162</v>
      </c>
      <c r="G1109" s="20">
        <v>3.6501827279071768</v>
      </c>
      <c r="H1109" s="20">
        <v>0.94140878306047049</v>
      </c>
      <c r="I1109" s="20">
        <v>2.3365605595124626</v>
      </c>
      <c r="J1109" s="20">
        <v>24.760023281323456</v>
      </c>
      <c r="K1109" s="20">
        <v>39.010747486262709</v>
      </c>
      <c r="L1109" s="20" t="s">
        <v>278</v>
      </c>
      <c r="M1109" s="55">
        <v>1.157673994861147</v>
      </c>
    </row>
    <row r="1110" spans="1:13" x14ac:dyDescent="0.35">
      <c r="A1110" s="19" t="str">
        <f>B3&amp;C1105&amp;D1110</f>
        <v>DISTRIBUCION VOLUMEN X CRITERIO (Consumiciones)Manzana Ing.MDD AM</v>
      </c>
      <c r="B1110" s="19">
        <v>0</v>
      </c>
      <c r="C1110" s="19">
        <v>0</v>
      </c>
      <c r="D1110" s="19" t="s">
        <v>5</v>
      </c>
      <c r="E1110" s="20">
        <v>10.693650836783085</v>
      </c>
      <c r="F1110" s="20">
        <v>23.384272171588783</v>
      </c>
      <c r="G1110" s="20">
        <v>24.008879921528006</v>
      </c>
      <c r="H1110" s="20">
        <v>18.642705093903984</v>
      </c>
      <c r="I1110" s="20">
        <v>11.19749480182678</v>
      </c>
      <c r="J1110" s="20">
        <v>10.42205980016864</v>
      </c>
      <c r="K1110" s="20">
        <v>21.094993764442982</v>
      </c>
      <c r="L1110" s="20">
        <v>19.619081040397838</v>
      </c>
      <c r="M1110" s="55">
        <v>12.338240732536951</v>
      </c>
    </row>
    <row r="1111" spans="1:13" x14ac:dyDescent="0.35">
      <c r="A1111" s="19" t="str">
        <f>B3&amp;C1105&amp;D1111</f>
        <v>DISTRIBUCION VOLUMEN X CRITERIO (Consumiciones)Manzana Ing.RTO CENTRO</v>
      </c>
      <c r="B1111" s="19">
        <v>0</v>
      </c>
      <c r="C1111" s="19">
        <v>0</v>
      </c>
      <c r="D1111" s="19" t="s">
        <v>6</v>
      </c>
      <c r="E1111" s="20">
        <v>17.75688499038019</v>
      </c>
      <c r="F1111" s="20">
        <v>13.87928343691611</v>
      </c>
      <c r="G1111" s="20">
        <v>6.4579334818905902</v>
      </c>
      <c r="H1111" s="20">
        <v>43.010033470573475</v>
      </c>
      <c r="I1111" s="20">
        <v>42.850296142276342</v>
      </c>
      <c r="J1111" s="20">
        <v>17.761601486422958</v>
      </c>
      <c r="K1111" s="20">
        <v>12.141695998896296</v>
      </c>
      <c r="L1111" s="20">
        <v>9.4586902216824953</v>
      </c>
      <c r="M1111" s="55">
        <v>8.4689328597678646</v>
      </c>
    </row>
    <row r="1112" spans="1:13" x14ac:dyDescent="0.35">
      <c r="A1112" s="19" t="str">
        <f>B3&amp;C1105&amp;D1112</f>
        <v>DISTRIBUCION VOLUMEN X CRITERIO (Consumiciones)Manzana Ing.NORTE-CENTRO</v>
      </c>
      <c r="B1112" s="19">
        <v>0</v>
      </c>
      <c r="C1112" s="19">
        <v>0</v>
      </c>
      <c r="D1112" s="19" t="s">
        <v>7</v>
      </c>
      <c r="E1112" s="20">
        <v>3.6801211842054267</v>
      </c>
      <c r="F1112" s="20">
        <v>2.5488680592698216</v>
      </c>
      <c r="G1112" s="20">
        <v>4.4969125391654003</v>
      </c>
      <c r="H1112" s="20">
        <v>6.4581148042210197</v>
      </c>
      <c r="I1112" s="20">
        <v>0.74526255924081364</v>
      </c>
      <c r="J1112" s="20" t="s">
        <v>278</v>
      </c>
      <c r="K1112" s="20" t="s">
        <v>278</v>
      </c>
      <c r="L1112" s="20">
        <v>1.1272866634960359</v>
      </c>
      <c r="M1112" s="55">
        <v>4.2846261041407443</v>
      </c>
    </row>
    <row r="1113" spans="1:13" x14ac:dyDescent="0.35">
      <c r="A1113" s="19" t="str">
        <f>B3&amp;C1105&amp;D1113</f>
        <v>DISTRIBUCION VOLUMEN X CRITERIO (Consumiciones)Manzana Ing.NOROESTE</v>
      </c>
      <c r="B1113" s="19">
        <v>0</v>
      </c>
      <c r="C1113" s="19">
        <v>0</v>
      </c>
      <c r="D1113" s="19" t="s">
        <v>8</v>
      </c>
      <c r="E1113" s="20">
        <v>29.05802488989227</v>
      </c>
      <c r="F1113" s="20">
        <v>34.938750142059973</v>
      </c>
      <c r="G1113" s="20">
        <v>20.835723003297701</v>
      </c>
      <c r="H1113" s="20">
        <v>15.521493252745188</v>
      </c>
      <c r="I1113" s="20">
        <v>37.724578384779925</v>
      </c>
      <c r="J1113" s="20">
        <v>40.265683179989992</v>
      </c>
      <c r="K1113" s="20">
        <v>13.968491830240362</v>
      </c>
      <c r="L1113" s="20">
        <v>31.409219147531292</v>
      </c>
      <c r="M1113" s="55">
        <v>45.250726142277657</v>
      </c>
    </row>
    <row r="1114" spans="1:13" x14ac:dyDescent="0.35">
      <c r="A1114" s="19" t="str">
        <f>B3&amp;C1105&amp;D1114</f>
        <v>DISTRIBUCION VOLUMEN X CRITERIO (Consumiciones)Manzana Ing.&lt;2MIL</v>
      </c>
      <c r="B1114" s="19">
        <v>0</v>
      </c>
      <c r="C1114" s="19">
        <v>0</v>
      </c>
      <c r="D1114" s="19" t="s">
        <v>9</v>
      </c>
      <c r="E1114" s="20" t="s">
        <v>278</v>
      </c>
      <c r="F1114" s="20">
        <v>3.9951220549566866</v>
      </c>
      <c r="G1114" s="20" t="s">
        <v>278</v>
      </c>
      <c r="H1114" s="20">
        <v>30.173949173401599</v>
      </c>
      <c r="I1114" s="20">
        <v>16.269866696546497</v>
      </c>
      <c r="J1114" s="20" t="s">
        <v>278</v>
      </c>
      <c r="K1114" s="20">
        <v>3.5719448947398034</v>
      </c>
      <c r="L1114" s="20" t="s">
        <v>278</v>
      </c>
      <c r="M1114" s="55">
        <v>3.3637486469099467</v>
      </c>
    </row>
    <row r="1115" spans="1:13" x14ac:dyDescent="0.35">
      <c r="A1115" s="19" t="str">
        <f>B3&amp;C1105&amp;D1115</f>
        <v>DISTRIBUCION VOLUMEN X CRITERIO (Consumiciones)Manzana Ing.2-5MIL</v>
      </c>
      <c r="B1115" s="19">
        <v>0</v>
      </c>
      <c r="C1115" s="19">
        <v>0</v>
      </c>
      <c r="D1115" s="19" t="s">
        <v>10</v>
      </c>
      <c r="E1115" s="20">
        <v>4.7646543394716874</v>
      </c>
      <c r="F1115" s="20">
        <v>8.3470850436744382</v>
      </c>
      <c r="G1115" s="20">
        <v>1.175042381020502</v>
      </c>
      <c r="H1115" s="20">
        <v>7.9711718705475905</v>
      </c>
      <c r="I1115" s="20" t="s">
        <v>278</v>
      </c>
      <c r="J1115" s="20" t="s">
        <v>278</v>
      </c>
      <c r="K1115" s="20" t="s">
        <v>278</v>
      </c>
      <c r="L1115" s="20" t="s">
        <v>278</v>
      </c>
      <c r="M1115" s="55" t="s">
        <v>278</v>
      </c>
    </row>
    <row r="1116" spans="1:13" x14ac:dyDescent="0.35">
      <c r="A1116" s="19" t="str">
        <f>B3&amp;C1105&amp;D1116</f>
        <v>DISTRIBUCION VOLUMEN X CRITERIO (Consumiciones)Manzana Ing.5-10MIL</v>
      </c>
      <c r="B1116" s="19">
        <v>0</v>
      </c>
      <c r="C1116" s="19">
        <v>0</v>
      </c>
      <c r="D1116" s="19" t="s">
        <v>11</v>
      </c>
      <c r="E1116" s="20">
        <v>14.324677806549843</v>
      </c>
      <c r="F1116" s="20">
        <v>3.2648045929332912</v>
      </c>
      <c r="G1116" s="20">
        <v>2.2585808572152932</v>
      </c>
      <c r="H1116" s="20">
        <v>1.1034645817256523</v>
      </c>
      <c r="I1116" s="20">
        <v>28.840969208312274</v>
      </c>
      <c r="J1116" s="20">
        <v>53.54734242200383</v>
      </c>
      <c r="K1116" s="20">
        <v>29.516662642750692</v>
      </c>
      <c r="L1116" s="20">
        <v>48.506392822677093</v>
      </c>
      <c r="M1116" s="55">
        <v>10.611640041449819</v>
      </c>
    </row>
    <row r="1117" spans="1:13" x14ac:dyDescent="0.35">
      <c r="A1117" s="19" t="str">
        <f>B3&amp;C1105&amp;D1117</f>
        <v>DISTRIBUCION VOLUMEN X CRITERIO (Consumiciones)Manzana Ing.10-30MIL</v>
      </c>
      <c r="B1117" s="19">
        <v>0</v>
      </c>
      <c r="C1117" s="19">
        <v>0</v>
      </c>
      <c r="D1117" s="19" t="s">
        <v>12</v>
      </c>
      <c r="E1117" s="20">
        <v>3.3178960526040302</v>
      </c>
      <c r="F1117" s="20">
        <v>4.8606851852656421</v>
      </c>
      <c r="G1117" s="20">
        <v>22.274198298180544</v>
      </c>
      <c r="H1117" s="20">
        <v>11.208456364260881</v>
      </c>
      <c r="I1117" s="20">
        <v>4.9953850249768896</v>
      </c>
      <c r="J1117" s="20">
        <v>11.304657010887004</v>
      </c>
      <c r="K1117" s="20">
        <v>12.875041071172483</v>
      </c>
      <c r="L1117" s="20">
        <v>3.9996130599203039</v>
      </c>
      <c r="M1117" s="55">
        <v>24.75631377821265</v>
      </c>
    </row>
    <row r="1118" spans="1:13" x14ac:dyDescent="0.35">
      <c r="A1118" s="19" t="str">
        <f>B3&amp;C1105&amp;D1118</f>
        <v>DISTRIBUCION VOLUMEN X CRITERIO (Consumiciones)Manzana Ing.30-100MIL</v>
      </c>
      <c r="B1118" s="19">
        <v>0</v>
      </c>
      <c r="C1118" s="19">
        <v>0</v>
      </c>
      <c r="D1118" s="19" t="s">
        <v>13</v>
      </c>
      <c r="E1118" s="20">
        <v>34.441389546815437</v>
      </c>
      <c r="F1118" s="20">
        <v>20.231832730297796</v>
      </c>
      <c r="G1118" s="20">
        <v>23.922882834127375</v>
      </c>
      <c r="H1118" s="20">
        <v>16.404142926896139</v>
      </c>
      <c r="I1118" s="20">
        <v>33.366681363339652</v>
      </c>
      <c r="J1118" s="20">
        <v>11.98966891271742</v>
      </c>
      <c r="K1118" s="20">
        <v>10.997008384872737</v>
      </c>
      <c r="L1118" s="20">
        <v>6.840375673566637</v>
      </c>
      <c r="M1118" s="55">
        <v>30.873397960638084</v>
      </c>
    </row>
    <row r="1119" spans="1:13" x14ac:dyDescent="0.35">
      <c r="A1119" s="19" t="str">
        <f>B3&amp;C1105&amp;D1119</f>
        <v>DISTRIBUCION VOLUMEN X CRITERIO (Consumiciones)Manzana Ing.100-200MIL</v>
      </c>
      <c r="B1119" s="19">
        <v>0</v>
      </c>
      <c r="C1119" s="19">
        <v>0</v>
      </c>
      <c r="D1119" s="19" t="s">
        <v>14</v>
      </c>
      <c r="E1119" s="20">
        <v>3.6251085263271836</v>
      </c>
      <c r="F1119" s="20">
        <v>1.0349505265422911</v>
      </c>
      <c r="G1119" s="20">
        <v>10.347935533060609</v>
      </c>
      <c r="H1119" s="20">
        <v>4.0507788493084851</v>
      </c>
      <c r="I1119" s="20">
        <v>2.1745333884792051</v>
      </c>
      <c r="J1119" s="20">
        <v>7.0639340959459149</v>
      </c>
      <c r="K1119" s="20">
        <v>0.6932491699538732</v>
      </c>
      <c r="L1119" s="20" t="s">
        <v>278</v>
      </c>
      <c r="M1119" s="55">
        <v>6.5715346448836804</v>
      </c>
    </row>
    <row r="1120" spans="1:13" x14ac:dyDescent="0.35">
      <c r="A1120" s="19" t="str">
        <f>B3&amp;C1105&amp;D1120</f>
        <v>DISTRIBUCION VOLUMEN X CRITERIO (Consumiciones)Manzana Ing.200-500MIL</v>
      </c>
      <c r="B1120" s="19">
        <v>0</v>
      </c>
      <c r="C1120" s="19">
        <v>0</v>
      </c>
      <c r="D1120" s="19" t="s">
        <v>15</v>
      </c>
      <c r="E1120" s="20">
        <v>11.201110810669947</v>
      </c>
      <c r="F1120" s="20">
        <v>29.174876799416804</v>
      </c>
      <c r="G1120" s="20">
        <v>11.786116030436755</v>
      </c>
      <c r="H1120" s="20">
        <v>10.514592738749313</v>
      </c>
      <c r="I1120" s="20">
        <v>4.9659838324042571</v>
      </c>
      <c r="J1120" s="20">
        <v>3.3422884347040958</v>
      </c>
      <c r="K1120" s="20">
        <v>14.588117406371341</v>
      </c>
      <c r="L1120" s="20">
        <v>9.5939622571812482</v>
      </c>
      <c r="M1120" s="55">
        <v>12.565858408034178</v>
      </c>
    </row>
    <row r="1121" spans="1:13" x14ac:dyDescent="0.35">
      <c r="A1121" s="19" t="str">
        <f>B3&amp;C1105&amp;D1121</f>
        <v>DISTRIBUCION VOLUMEN X CRITERIO (Consumiciones)Manzana Ing.&gt;500MIL</v>
      </c>
      <c r="B1121" s="19">
        <v>0</v>
      </c>
      <c r="C1121" s="19">
        <v>0</v>
      </c>
      <c r="D1121" s="19" t="s">
        <v>16</v>
      </c>
      <c r="E1121" s="20">
        <v>28.325150890016111</v>
      </c>
      <c r="F1121" s="20">
        <v>29.090635520870183</v>
      </c>
      <c r="G1121" s="20">
        <v>28.235242824706262</v>
      </c>
      <c r="H1121" s="20">
        <v>18.573430402617266</v>
      </c>
      <c r="I1121" s="20">
        <v>9.3865979053827715</v>
      </c>
      <c r="J1121" s="20">
        <v>12.752132255825927</v>
      </c>
      <c r="K1121" s="20">
        <v>27.757972345713071</v>
      </c>
      <c r="L1121" s="20">
        <v>31.059689432103099</v>
      </c>
      <c r="M1121" s="55">
        <v>11.257482925062886</v>
      </c>
    </row>
    <row r="1122" spans="1:13" x14ac:dyDescent="0.35">
      <c r="A1122" s="19" t="str">
        <f>B3&amp;C1105&amp;D1122</f>
        <v>DISTRIBUCION VOLUMEN X CRITERIO (Consumiciones)Manzana Ing.DE 15 A 19 AÑOS</v>
      </c>
      <c r="B1122" s="19">
        <v>0</v>
      </c>
      <c r="C1122" s="19">
        <v>0</v>
      </c>
      <c r="D1122" s="19" t="s">
        <v>39</v>
      </c>
      <c r="E1122" s="20" t="s">
        <v>278</v>
      </c>
      <c r="F1122" s="20" t="s">
        <v>278</v>
      </c>
      <c r="G1122" s="20">
        <v>9.6118540870260887</v>
      </c>
      <c r="H1122" s="20" t="s">
        <v>278</v>
      </c>
      <c r="I1122" s="20" t="s">
        <v>278</v>
      </c>
      <c r="J1122" s="20" t="s">
        <v>278</v>
      </c>
      <c r="K1122" s="20" t="s">
        <v>278</v>
      </c>
      <c r="L1122" s="20" t="s">
        <v>278</v>
      </c>
      <c r="M1122" s="55" t="s">
        <v>278</v>
      </c>
    </row>
    <row r="1123" spans="1:13" x14ac:dyDescent="0.35">
      <c r="A1123" s="19" t="str">
        <f>B3&amp;C1105&amp;D1123</f>
        <v>DISTRIBUCION VOLUMEN X CRITERIO (Consumiciones)Manzana Ing.DE 20 A 24 AÑOS</v>
      </c>
      <c r="B1123" s="19">
        <v>0</v>
      </c>
      <c r="C1123" s="19">
        <v>0</v>
      </c>
      <c r="D1123" s="19" t="s">
        <v>40</v>
      </c>
      <c r="E1123" s="20">
        <v>0.99879813635405879</v>
      </c>
      <c r="F1123" s="20">
        <v>1.8577399418680296</v>
      </c>
      <c r="G1123" s="20">
        <v>5.8986033114759087</v>
      </c>
      <c r="H1123" s="20">
        <v>1.5908696033898777</v>
      </c>
      <c r="I1123" s="20">
        <v>2.8759356770642683</v>
      </c>
      <c r="J1123" s="20">
        <v>3.4813256922835842</v>
      </c>
      <c r="K1123" s="20">
        <v>0.53652066810317445</v>
      </c>
      <c r="L1123" s="20" t="s">
        <v>278</v>
      </c>
      <c r="M1123" s="55" t="s">
        <v>278</v>
      </c>
    </row>
    <row r="1124" spans="1:13" x14ac:dyDescent="0.35">
      <c r="A1124" s="19" t="str">
        <f>B3&amp;C1105&amp;D1124</f>
        <v>DISTRIBUCION VOLUMEN X CRITERIO (Consumiciones)Manzana Ing.DE 25 A 34 AÑOS</v>
      </c>
      <c r="B1124" s="19">
        <v>0</v>
      </c>
      <c r="C1124" s="19">
        <v>0</v>
      </c>
      <c r="D1124" s="19" t="s">
        <v>41</v>
      </c>
      <c r="E1124" s="20">
        <v>3.7865734279440866</v>
      </c>
      <c r="F1124" s="20">
        <v>4.431720088457916</v>
      </c>
      <c r="G1124" s="20">
        <v>1.6617813030732485</v>
      </c>
      <c r="H1124" s="20">
        <v>5.0894217276853855</v>
      </c>
      <c r="I1124" s="20">
        <v>0.86825770510156586</v>
      </c>
      <c r="J1124" s="20">
        <v>0.70246356696738355</v>
      </c>
      <c r="K1124" s="20">
        <v>1.9718596663840844</v>
      </c>
      <c r="L1124" s="20">
        <v>4.1874941705029753</v>
      </c>
      <c r="M1124" s="55">
        <v>1.2978488275787681</v>
      </c>
    </row>
    <row r="1125" spans="1:13" x14ac:dyDescent="0.35">
      <c r="A1125" s="19" t="str">
        <f>B3&amp;C1105&amp;D1125</f>
        <v>DISTRIBUCION VOLUMEN X CRITERIO (Consumiciones)Manzana Ing.DE 35 A 49 AÑOS</v>
      </c>
      <c r="B1125" s="19">
        <v>0</v>
      </c>
      <c r="C1125" s="19">
        <v>0</v>
      </c>
      <c r="D1125" s="19" t="s">
        <v>42</v>
      </c>
      <c r="E1125" s="20">
        <v>14.306819128430579</v>
      </c>
      <c r="F1125" s="20">
        <v>19.186216443833544</v>
      </c>
      <c r="G1125" s="20">
        <v>17.847618237849456</v>
      </c>
      <c r="H1125" s="20">
        <v>44.433033438227312</v>
      </c>
      <c r="I1125" s="20">
        <v>57.071881325581828</v>
      </c>
      <c r="J1125" s="20">
        <v>47.850992067933703</v>
      </c>
      <c r="K1125" s="20">
        <v>25.948258491521642</v>
      </c>
      <c r="L1125" s="20">
        <v>33.702647168826857</v>
      </c>
      <c r="M1125" s="55">
        <v>18.625621650981735</v>
      </c>
    </row>
    <row r="1126" spans="1:13" x14ac:dyDescent="0.35">
      <c r="A1126" s="19" t="str">
        <f>B3&amp;C1105&amp;D1126</f>
        <v>DISTRIBUCION VOLUMEN X CRITERIO (Consumiciones)Manzana Ing.DE 50 A 59 AÑOS</v>
      </c>
      <c r="B1126" s="19">
        <v>0</v>
      </c>
      <c r="C1126" s="19">
        <v>0</v>
      </c>
      <c r="D1126" s="19" t="s">
        <v>43</v>
      </c>
      <c r="E1126" s="20">
        <v>51.107581051180773</v>
      </c>
      <c r="F1126" s="20">
        <v>34.751608278969428</v>
      </c>
      <c r="G1126" s="20">
        <v>30.251837752141086</v>
      </c>
      <c r="H1126" s="20">
        <v>26.22040904028945</v>
      </c>
      <c r="I1126" s="20">
        <v>6.7003740707375261</v>
      </c>
      <c r="J1126" s="20">
        <v>32.376937312051815</v>
      </c>
      <c r="K1126" s="20">
        <v>43.196272099013747</v>
      </c>
      <c r="L1126" s="20">
        <v>40.422392656449851</v>
      </c>
      <c r="M1126" s="55">
        <v>36.524113894549501</v>
      </c>
    </row>
    <row r="1127" spans="1:13" x14ac:dyDescent="0.35">
      <c r="A1127" s="19" t="str">
        <f>B3&amp;C1105&amp;D1127</f>
        <v>DISTRIBUCION VOLUMEN X CRITERIO (Consumiciones)Manzana Ing.DE 60 A 75 AÑOS</v>
      </c>
      <c r="B1127" s="19">
        <v>0</v>
      </c>
      <c r="C1127" s="19">
        <v>0</v>
      </c>
      <c r="D1127" s="19" t="s">
        <v>44</v>
      </c>
      <c r="E1127" s="20">
        <v>29.800231374343106</v>
      </c>
      <c r="F1127" s="20">
        <v>39.772699468781447</v>
      </c>
      <c r="G1127" s="20">
        <v>34.728294447473445</v>
      </c>
      <c r="H1127" s="20">
        <v>22.666270811287884</v>
      </c>
      <c r="I1127" s="20">
        <v>32.483562756009881</v>
      </c>
      <c r="J1127" s="20">
        <v>15.58828994202055</v>
      </c>
      <c r="K1127" s="20">
        <v>28.347082721425803</v>
      </c>
      <c r="L1127" s="20">
        <v>21.68749278527596</v>
      </c>
      <c r="M1127" s="55">
        <v>43.552395884294917</v>
      </c>
    </row>
    <row r="1128" spans="1:13" x14ac:dyDescent="0.35">
      <c r="A1128" s="19" t="str">
        <f>B3&amp;C1105&amp;D1128</f>
        <v>DISTRIBUCION VOLUMEN X CRITERIO (Consumiciones)Manzana Ing.ALTA Y MEDIA ALTA</v>
      </c>
      <c r="B1128" s="19">
        <v>0</v>
      </c>
      <c r="C1128" s="19">
        <v>0</v>
      </c>
      <c r="D1128" s="19" t="s">
        <v>17</v>
      </c>
      <c r="E1128" s="20">
        <v>46.770047134615403</v>
      </c>
      <c r="F1128" s="20">
        <v>24.820810065415046</v>
      </c>
      <c r="G1128" s="20">
        <v>17.758760063068046</v>
      </c>
      <c r="H1128" s="20">
        <v>26.963357962623242</v>
      </c>
      <c r="I1128" s="20">
        <v>13.42318155742519</v>
      </c>
      <c r="J1128" s="20">
        <v>16.758631625290082</v>
      </c>
      <c r="K1128" s="20">
        <v>19.686002944417314</v>
      </c>
      <c r="L1128" s="20">
        <v>10.252083612302663</v>
      </c>
      <c r="M1128" s="55">
        <v>15.288241888201053</v>
      </c>
    </row>
    <row r="1129" spans="1:13" x14ac:dyDescent="0.35">
      <c r="A1129" s="19" t="str">
        <f>B3&amp;C1105&amp;D1129</f>
        <v>DISTRIBUCION VOLUMEN X CRITERIO (Consumiciones)Manzana Ing.MEDIA</v>
      </c>
      <c r="B1129" s="19">
        <v>0</v>
      </c>
      <c r="C1129" s="19">
        <v>0</v>
      </c>
      <c r="D1129" s="19" t="s">
        <v>18</v>
      </c>
      <c r="E1129" s="20">
        <v>27.546968679825394</v>
      </c>
      <c r="F1129" s="20">
        <v>22.943537534588888</v>
      </c>
      <c r="G1129" s="20">
        <v>44.069031025420543</v>
      </c>
      <c r="H1129" s="20">
        <v>41.595197057423675</v>
      </c>
      <c r="I1129" s="20">
        <v>77.862808715464467</v>
      </c>
      <c r="J1129" s="20">
        <v>50.117563221478513</v>
      </c>
      <c r="K1129" s="20">
        <v>46.118070771302996</v>
      </c>
      <c r="L1129" s="20">
        <v>75.747057546947659</v>
      </c>
      <c r="M1129" s="55">
        <v>28.679639317233647</v>
      </c>
    </row>
    <row r="1130" spans="1:13" x14ac:dyDescent="0.35">
      <c r="A1130" s="19" t="str">
        <f>B3&amp;C1105&amp;D1130</f>
        <v>DISTRIBUCION VOLUMEN X CRITERIO (Consumiciones)Manzana Ing.MEDIA BAJA</v>
      </c>
      <c r="B1130" s="19">
        <v>0</v>
      </c>
      <c r="C1130" s="19">
        <v>0</v>
      </c>
      <c r="D1130" s="19" t="s">
        <v>19</v>
      </c>
      <c r="E1130" s="20">
        <v>20.919033680246358</v>
      </c>
      <c r="F1130" s="20">
        <v>41.3622619652228</v>
      </c>
      <c r="G1130" s="20">
        <v>11.905701414810814</v>
      </c>
      <c r="H1130" s="20">
        <v>24.058626643685489</v>
      </c>
      <c r="I1130" s="20">
        <v>6.1148595604604097</v>
      </c>
      <c r="J1130" s="20">
        <v>13.568720944982948</v>
      </c>
      <c r="K1130" s="20">
        <v>12.423081182051032</v>
      </c>
      <c r="L1130" s="20">
        <v>5.8137931671368746</v>
      </c>
      <c r="M1130" s="55">
        <v>37.759489928387353</v>
      </c>
    </row>
    <row r="1131" spans="1:13" x14ac:dyDescent="0.35">
      <c r="A1131" s="19" t="str">
        <f>B3&amp;C1105&amp;D1131</f>
        <v>DISTRIBUCION VOLUMEN X CRITERIO (Consumiciones)Manzana Ing.BAJA</v>
      </c>
      <c r="B1131" s="19">
        <v>0</v>
      </c>
      <c r="C1131" s="19">
        <v>0</v>
      </c>
      <c r="D1131" s="19" t="s">
        <v>20</v>
      </c>
      <c r="E1131" s="20">
        <v>4.7639371413731091</v>
      </c>
      <c r="F1131" s="20">
        <v>10.873388148093605</v>
      </c>
      <c r="G1131" s="20">
        <v>26.266498187305647</v>
      </c>
      <c r="H1131" s="20">
        <v>7.3828221870008495</v>
      </c>
      <c r="I1131" s="20">
        <v>2.5991548746070912</v>
      </c>
      <c r="J1131" s="20">
        <v>19.555114056099036</v>
      </c>
      <c r="K1131" s="20">
        <v>21.772826949224228</v>
      </c>
      <c r="L1131" s="20">
        <v>8.1871072304232797</v>
      </c>
      <c r="M1131" s="55">
        <v>18.272609605109576</v>
      </c>
    </row>
    <row r="1132" spans="1:13" x14ac:dyDescent="0.35">
      <c r="A1132" s="19" t="str">
        <f>B3&amp;C1105&amp;D1132</f>
        <v>DISTRIBUCION VOLUMEN X CRITERIO (Consumiciones)Manzana Ing.HOMBRE</v>
      </c>
      <c r="B1132" s="19">
        <v>0</v>
      </c>
      <c r="C1132" s="19">
        <v>0</v>
      </c>
      <c r="D1132" s="19" t="s">
        <v>21</v>
      </c>
      <c r="E1132" s="20">
        <v>36.629641129217269</v>
      </c>
      <c r="F1132" s="20">
        <v>52.299565096396115</v>
      </c>
      <c r="G1132" s="20">
        <v>40.563019793945855</v>
      </c>
      <c r="H1132" s="20">
        <v>42.123517660232871</v>
      </c>
      <c r="I1132" s="20">
        <v>68.550022162708416</v>
      </c>
      <c r="J1132" s="20">
        <v>69.629289695775782</v>
      </c>
      <c r="K1132" s="20">
        <v>52.711378121636024</v>
      </c>
      <c r="L1132" s="20">
        <v>75.246925950381168</v>
      </c>
      <c r="M1132" s="55">
        <v>44.747968920340071</v>
      </c>
    </row>
    <row r="1133" spans="1:13" x14ac:dyDescent="0.35">
      <c r="A1133" s="19" t="str">
        <f>B3&amp;C1105&amp;D1133</f>
        <v>DISTRIBUCION VOLUMEN X CRITERIO (Consumiciones)Manzana Ing.MUJER</v>
      </c>
      <c r="B1133" s="19">
        <v>0</v>
      </c>
      <c r="C1133" s="19">
        <v>0</v>
      </c>
      <c r="D1133" s="19" t="s">
        <v>22</v>
      </c>
      <c r="E1133" s="20">
        <v>63.370332142903273</v>
      </c>
      <c r="F1133" s="20">
        <v>47.70043490360387</v>
      </c>
      <c r="G1133" s="20">
        <v>59.437011237370641</v>
      </c>
      <c r="H1133" s="20">
        <v>57.876482339767144</v>
      </c>
      <c r="I1133" s="20">
        <v>31.450001377077474</v>
      </c>
      <c r="J1133" s="20">
        <v>30.370743883056118</v>
      </c>
      <c r="K1133" s="20">
        <v>47.288621878363976</v>
      </c>
      <c r="L1133" s="20">
        <v>24.753110989005915</v>
      </c>
      <c r="M1133" s="55">
        <v>55.252011818591548</v>
      </c>
    </row>
    <row r="1134" spans="1:13" x14ac:dyDescent="0.35">
      <c r="A1134" s="19" t="str">
        <f>B3&amp;C1134&amp;D1134</f>
        <v>DISTRIBUCION VOLUMEN X CRITERIO (Consumiciones)Platano Ing.T.ESPAÑA</v>
      </c>
      <c r="B1134" s="19">
        <v>0</v>
      </c>
      <c r="C1134" s="19" t="s">
        <v>155</v>
      </c>
      <c r="D1134" s="19" t="s">
        <v>36</v>
      </c>
      <c r="E1134" s="20">
        <v>100</v>
      </c>
      <c r="F1134" s="20">
        <v>100</v>
      </c>
      <c r="G1134" s="20">
        <v>100</v>
      </c>
      <c r="H1134" s="20">
        <v>100</v>
      </c>
      <c r="I1134" s="20">
        <v>100</v>
      </c>
      <c r="J1134" s="20">
        <v>100</v>
      </c>
      <c r="K1134" s="20">
        <v>100</v>
      </c>
      <c r="L1134" s="20">
        <v>100</v>
      </c>
      <c r="M1134" s="55">
        <v>100</v>
      </c>
    </row>
    <row r="1135" spans="1:13" x14ac:dyDescent="0.35">
      <c r="A1135" s="19" t="str">
        <f>B3&amp;C1134&amp;D1135</f>
        <v>DISTRIBUCION VOLUMEN X CRITERIO (Consumiciones)Platano Ing.BCN AM</v>
      </c>
      <c r="B1135" s="19">
        <v>0</v>
      </c>
      <c r="C1135" s="19">
        <v>0</v>
      </c>
      <c r="D1135" s="19" t="s">
        <v>1</v>
      </c>
      <c r="E1135" s="20">
        <v>10.771055477839242</v>
      </c>
      <c r="F1135" s="20">
        <v>23.956404378797945</v>
      </c>
      <c r="G1135" s="20">
        <v>28.432684365500844</v>
      </c>
      <c r="H1135" s="20">
        <v>4.9643504901338327</v>
      </c>
      <c r="I1135" s="20">
        <v>3.8538841747762849</v>
      </c>
      <c r="J1135" s="20">
        <v>5.660638280939116</v>
      </c>
      <c r="K1135" s="20">
        <v>25.237948858994169</v>
      </c>
      <c r="L1135" s="20">
        <v>21.399770688166452</v>
      </c>
      <c r="M1135" s="55">
        <v>5.9724148006032642</v>
      </c>
    </row>
    <row r="1136" spans="1:13" x14ac:dyDescent="0.35">
      <c r="A1136" s="19" t="str">
        <f>B3&amp;C1134&amp;D1136</f>
        <v>DISTRIBUCION VOLUMEN X CRITERIO (Consumiciones)Platano Ing.REST.CAT ARAGON</v>
      </c>
      <c r="B1136" s="19">
        <v>0</v>
      </c>
      <c r="C1136" s="19">
        <v>0</v>
      </c>
      <c r="D1136" s="19" t="s">
        <v>2</v>
      </c>
      <c r="E1136" s="20">
        <v>2.6865578509278554</v>
      </c>
      <c r="F1136" s="20">
        <v>4.5415671480036206</v>
      </c>
      <c r="G1136" s="20">
        <v>3.9574247267931915</v>
      </c>
      <c r="H1136" s="20" t="s">
        <v>278</v>
      </c>
      <c r="I1136" s="20">
        <v>2.7870610683030836</v>
      </c>
      <c r="J1136" s="20">
        <v>7.2708762435336247</v>
      </c>
      <c r="K1136" s="20">
        <v>13.966673812278049</v>
      </c>
      <c r="L1136" s="20">
        <v>14.705861755807481</v>
      </c>
      <c r="M1136" s="55">
        <v>2.2526270412135565</v>
      </c>
    </row>
    <row r="1137" spans="1:13" x14ac:dyDescent="0.35">
      <c r="A1137" s="19" t="str">
        <f>B3&amp;C1134&amp;D1137</f>
        <v>DISTRIBUCION VOLUMEN X CRITERIO (Consumiciones)Platano Ing.LEVANTE</v>
      </c>
      <c r="B1137" s="19">
        <v>0</v>
      </c>
      <c r="C1137" s="19">
        <v>0</v>
      </c>
      <c r="D1137" s="19" t="s">
        <v>3</v>
      </c>
      <c r="E1137" s="20">
        <v>27.457501107699333</v>
      </c>
      <c r="F1137" s="20">
        <v>5.021657723635597</v>
      </c>
      <c r="G1137" s="20">
        <v>21.599003101620319</v>
      </c>
      <c r="H1137" s="20">
        <v>3.8930863624448553</v>
      </c>
      <c r="I1137" s="20">
        <v>11.486652561683153</v>
      </c>
      <c r="J1137" s="20">
        <v>1.7887000397930759</v>
      </c>
      <c r="K1137" s="20">
        <v>5.1406590006390607</v>
      </c>
      <c r="L1137" s="20">
        <v>22.363748317225131</v>
      </c>
      <c r="M1137" s="55">
        <v>28.826478481230716</v>
      </c>
    </row>
    <row r="1138" spans="1:13" x14ac:dyDescent="0.35">
      <c r="A1138" s="19" t="str">
        <f>B3&amp;C1134&amp;D1138</f>
        <v>DISTRIBUCION VOLUMEN X CRITERIO (Consumiciones)Platano Ing.ANDALUCIA</v>
      </c>
      <c r="B1138" s="19">
        <v>0</v>
      </c>
      <c r="C1138" s="19">
        <v>0</v>
      </c>
      <c r="D1138" s="19" t="s">
        <v>4</v>
      </c>
      <c r="E1138" s="20">
        <v>3.3677005516245937</v>
      </c>
      <c r="F1138" s="20">
        <v>5.0674856759335469</v>
      </c>
      <c r="G1138" s="20">
        <v>5.5600935960942923</v>
      </c>
      <c r="H1138" s="20">
        <v>4.1041467868513539</v>
      </c>
      <c r="I1138" s="20">
        <v>10.873436909335137</v>
      </c>
      <c r="J1138" s="20">
        <v>15.480588937524869</v>
      </c>
      <c r="K1138" s="20">
        <v>19.225897717988332</v>
      </c>
      <c r="L1138" s="20">
        <v>5.4946929732089576</v>
      </c>
      <c r="M1138" s="55">
        <v>5.6899804259674287</v>
      </c>
    </row>
    <row r="1139" spans="1:13" x14ac:dyDescent="0.35">
      <c r="A1139" s="19" t="str">
        <f>B3&amp;C1134&amp;D1139</f>
        <v>DISTRIBUCION VOLUMEN X CRITERIO (Consumiciones)Platano Ing.MDD AM</v>
      </c>
      <c r="B1139" s="19">
        <v>0</v>
      </c>
      <c r="C1139" s="19">
        <v>0</v>
      </c>
      <c r="D1139" s="19" t="s">
        <v>5</v>
      </c>
      <c r="E1139" s="20">
        <v>5.0775389532870134</v>
      </c>
      <c r="F1139" s="20">
        <v>3.4282521258719716</v>
      </c>
      <c r="G1139" s="20">
        <v>1.6347381475495293</v>
      </c>
      <c r="H1139" s="20" t="s">
        <v>278</v>
      </c>
      <c r="I1139" s="20">
        <v>5.1445125786868324</v>
      </c>
      <c r="J1139" s="20">
        <v>8.1867027457222452</v>
      </c>
      <c r="K1139" s="20" t="s">
        <v>278</v>
      </c>
      <c r="L1139" s="20">
        <v>17.711783782334052</v>
      </c>
      <c r="M1139" s="55">
        <v>2.1371782486729685</v>
      </c>
    </row>
    <row r="1140" spans="1:13" x14ac:dyDescent="0.35">
      <c r="A1140" s="19" t="str">
        <f>B3&amp;C1134&amp;D1140</f>
        <v>DISTRIBUCION VOLUMEN X CRITERIO (Consumiciones)Platano Ing.RTO CENTRO</v>
      </c>
      <c r="B1140" s="19">
        <v>0</v>
      </c>
      <c r="C1140" s="19">
        <v>0</v>
      </c>
      <c r="D1140" s="19" t="s">
        <v>6</v>
      </c>
      <c r="E1140" s="20">
        <v>13.293146581997807</v>
      </c>
      <c r="F1140" s="20">
        <v>12.637137124230655</v>
      </c>
      <c r="G1140" s="20">
        <v>6.5145214387900126</v>
      </c>
      <c r="H1140" s="20">
        <v>44.155936075126547</v>
      </c>
      <c r="I1140" s="20">
        <v>3.3828744731176053</v>
      </c>
      <c r="J1140" s="20">
        <v>9.8797803422204531</v>
      </c>
      <c r="K1140" s="20">
        <v>15.102815910175622</v>
      </c>
      <c r="L1140" s="20">
        <v>0.92214758950648779</v>
      </c>
      <c r="M1140" s="55">
        <v>0.66932847050637467</v>
      </c>
    </row>
    <row r="1141" spans="1:13" x14ac:dyDescent="0.35">
      <c r="A1141" s="19" t="str">
        <f>B3&amp;C1134&amp;D1141</f>
        <v>DISTRIBUCION VOLUMEN X CRITERIO (Consumiciones)Platano Ing.NORTE-CENTRO</v>
      </c>
      <c r="B1141" s="19">
        <v>0</v>
      </c>
      <c r="C1141" s="19">
        <v>0</v>
      </c>
      <c r="D1141" s="19" t="s">
        <v>7</v>
      </c>
      <c r="E1141" s="20">
        <v>26.237967676462787</v>
      </c>
      <c r="F1141" s="20">
        <v>9.1479680768986817</v>
      </c>
      <c r="G1141" s="20">
        <v>3.0763008119437378</v>
      </c>
      <c r="H1141" s="20">
        <v>32.37735391551665</v>
      </c>
      <c r="I1141" s="20">
        <v>1.5636345434632215</v>
      </c>
      <c r="J1141" s="20" t="s">
        <v>278</v>
      </c>
      <c r="K1141" s="20">
        <v>2.358368252453102</v>
      </c>
      <c r="L1141" s="20">
        <v>0.67418014314482033</v>
      </c>
      <c r="M1141" s="55">
        <v>3.0813850781356877</v>
      </c>
    </row>
    <row r="1142" spans="1:13" x14ac:dyDescent="0.35">
      <c r="A1142" s="19" t="str">
        <f>B3&amp;C1134&amp;D1142</f>
        <v>DISTRIBUCION VOLUMEN X CRITERIO (Consumiciones)Platano Ing.NOROESTE</v>
      </c>
      <c r="B1142" s="19">
        <v>0</v>
      </c>
      <c r="C1142" s="19">
        <v>0</v>
      </c>
      <c r="D1142" s="19" t="s">
        <v>8</v>
      </c>
      <c r="E1142" s="20">
        <v>11.108526479334877</v>
      </c>
      <c r="F1142" s="20">
        <v>36.199517292376825</v>
      </c>
      <c r="G1142" s="20">
        <v>29.225237620297879</v>
      </c>
      <c r="H1142" s="20">
        <v>10.505125265748182</v>
      </c>
      <c r="I1142" s="20">
        <v>60.907941075833705</v>
      </c>
      <c r="J1142" s="20">
        <v>51.732717867091125</v>
      </c>
      <c r="K1142" s="20">
        <v>18.967649592700152</v>
      </c>
      <c r="L1142" s="20">
        <v>16.727795380536207</v>
      </c>
      <c r="M1142" s="55">
        <v>51.370604498143081</v>
      </c>
    </row>
    <row r="1143" spans="1:13" x14ac:dyDescent="0.35">
      <c r="A1143" s="19" t="str">
        <f>B3&amp;C1134&amp;D1143</f>
        <v>DISTRIBUCION VOLUMEN X CRITERIO (Consumiciones)Platano Ing.&lt;2MIL</v>
      </c>
      <c r="B1143" s="19">
        <v>0</v>
      </c>
      <c r="C1143" s="19">
        <v>0</v>
      </c>
      <c r="D1143" s="19" t="s">
        <v>9</v>
      </c>
      <c r="E1143" s="20" t="s">
        <v>278</v>
      </c>
      <c r="F1143" s="20">
        <v>7.7350830032693922</v>
      </c>
      <c r="G1143" s="20">
        <v>4.9782791363070489</v>
      </c>
      <c r="H1143" s="20">
        <v>21.886420657149678</v>
      </c>
      <c r="I1143" s="20">
        <v>2.9028638794382511</v>
      </c>
      <c r="J1143" s="20">
        <v>1.0799697572622364</v>
      </c>
      <c r="K1143" s="20">
        <v>1.0524949643663191</v>
      </c>
      <c r="L1143" s="20">
        <v>3.2375206458875483</v>
      </c>
      <c r="M1143" s="55">
        <v>1.4740344293553067</v>
      </c>
    </row>
    <row r="1144" spans="1:13" x14ac:dyDescent="0.35">
      <c r="A1144" s="19" t="str">
        <f>B3&amp;C1134&amp;D1144</f>
        <v>DISTRIBUCION VOLUMEN X CRITERIO (Consumiciones)Platano Ing.2-5MIL</v>
      </c>
      <c r="B1144" s="19">
        <v>0</v>
      </c>
      <c r="C1144" s="19">
        <v>0</v>
      </c>
      <c r="D1144" s="19" t="s">
        <v>10</v>
      </c>
      <c r="E1144" s="20">
        <v>5.4553514937978518</v>
      </c>
      <c r="F1144" s="20">
        <v>15.604304503064141</v>
      </c>
      <c r="G1144" s="20" t="s">
        <v>278</v>
      </c>
      <c r="H1144" s="20">
        <v>18.796785426962675</v>
      </c>
      <c r="I1144" s="20">
        <v>1.4124310626401719</v>
      </c>
      <c r="J1144" s="20" t="s">
        <v>278</v>
      </c>
      <c r="K1144" s="20">
        <v>1.9222646801867027</v>
      </c>
      <c r="L1144" s="20" t="s">
        <v>278</v>
      </c>
      <c r="M1144" s="55">
        <v>12.30217391671494</v>
      </c>
    </row>
    <row r="1145" spans="1:13" x14ac:dyDescent="0.35">
      <c r="A1145" s="19" t="str">
        <f>B3&amp;C1134&amp;D1145</f>
        <v>DISTRIBUCION VOLUMEN X CRITERIO (Consumiciones)Platano Ing.5-10MIL</v>
      </c>
      <c r="B1145" s="19">
        <v>0</v>
      </c>
      <c r="C1145" s="19">
        <v>0</v>
      </c>
      <c r="D1145" s="19" t="s">
        <v>11</v>
      </c>
      <c r="E1145" s="20">
        <v>26.675508912868079</v>
      </c>
      <c r="F1145" s="20">
        <v>10.918541868927386</v>
      </c>
      <c r="G1145" s="20">
        <v>6.5015389083153421</v>
      </c>
      <c r="H1145" s="20">
        <v>9.7655276770092136</v>
      </c>
      <c r="I1145" s="20">
        <v>67.233294036610204</v>
      </c>
      <c r="J1145" s="20">
        <v>49.591181854357345</v>
      </c>
      <c r="K1145" s="20">
        <v>17.149330806753007</v>
      </c>
      <c r="L1145" s="20">
        <v>11.82362135386362</v>
      </c>
      <c r="M1145" s="55">
        <v>6.8183541599463622</v>
      </c>
    </row>
    <row r="1146" spans="1:13" x14ac:dyDescent="0.35">
      <c r="A1146" s="19" t="str">
        <f>B3&amp;C1134&amp;D1146</f>
        <v>DISTRIBUCION VOLUMEN X CRITERIO (Consumiciones)Platano Ing.10-30MIL</v>
      </c>
      <c r="B1146" s="19">
        <v>0</v>
      </c>
      <c r="C1146" s="19">
        <v>0</v>
      </c>
      <c r="D1146" s="19" t="s">
        <v>12</v>
      </c>
      <c r="E1146" s="20">
        <v>2.5259695029574121</v>
      </c>
      <c r="F1146" s="20">
        <v>5.9661853761753179</v>
      </c>
      <c r="G1146" s="20">
        <v>13.462726997902893</v>
      </c>
      <c r="H1146" s="20">
        <v>2.3872871060870495</v>
      </c>
      <c r="I1146" s="20">
        <v>11.525654185848099</v>
      </c>
      <c r="J1146" s="20">
        <v>8.855547950656586</v>
      </c>
      <c r="K1146" s="20">
        <v>23.867922811218339</v>
      </c>
      <c r="L1146" s="20">
        <v>17.098233077077236</v>
      </c>
      <c r="M1146" s="55">
        <v>46.95331618564763</v>
      </c>
    </row>
    <row r="1147" spans="1:13" x14ac:dyDescent="0.35">
      <c r="A1147" s="19" t="str">
        <f>B3&amp;C1134&amp;D1147</f>
        <v>DISTRIBUCION VOLUMEN X CRITERIO (Consumiciones)Platano Ing.30-100MIL</v>
      </c>
      <c r="B1147" s="19">
        <v>0</v>
      </c>
      <c r="C1147" s="19">
        <v>0</v>
      </c>
      <c r="D1147" s="19" t="s">
        <v>13</v>
      </c>
      <c r="E1147" s="20">
        <v>18.651523594479499</v>
      </c>
      <c r="F1147" s="20">
        <v>18.333937356733198</v>
      </c>
      <c r="G1147" s="20">
        <v>35.69165656993642</v>
      </c>
      <c r="H1147" s="20">
        <v>42.969385765327154</v>
      </c>
      <c r="I1147" s="20">
        <v>8.2099819653441752</v>
      </c>
      <c r="J1147" s="20">
        <v>17.338323915638679</v>
      </c>
      <c r="K1147" s="20">
        <v>15.129617008712254</v>
      </c>
      <c r="L1147" s="20">
        <v>8.6624891881482</v>
      </c>
      <c r="M1147" s="55">
        <v>5.9146933598598919</v>
      </c>
    </row>
    <row r="1148" spans="1:13" x14ac:dyDescent="0.35">
      <c r="A1148" s="19" t="str">
        <f>B3&amp;C1134&amp;D1148</f>
        <v>DISTRIBUCION VOLUMEN X CRITERIO (Consumiciones)Platano Ing.100-200MIL</v>
      </c>
      <c r="B1148" s="19">
        <v>0</v>
      </c>
      <c r="C1148" s="19">
        <v>0</v>
      </c>
      <c r="D1148" s="19" t="s">
        <v>14</v>
      </c>
      <c r="E1148" s="20">
        <v>31.538154195616801</v>
      </c>
      <c r="F1148" s="20">
        <v>25.3240190601907</v>
      </c>
      <c r="G1148" s="20">
        <v>29.224471141600993</v>
      </c>
      <c r="H1148" s="20" t="s">
        <v>278</v>
      </c>
      <c r="I1148" s="20">
        <v>6.9595542586142756</v>
      </c>
      <c r="J1148" s="20">
        <v>5.0751420612813369</v>
      </c>
      <c r="K1148" s="20">
        <v>8.8235778885122844</v>
      </c>
      <c r="L1148" s="20">
        <v>11.604147281075365</v>
      </c>
      <c r="M1148" s="55" t="s">
        <v>278</v>
      </c>
    </row>
    <row r="1149" spans="1:13" x14ac:dyDescent="0.35">
      <c r="A1149" s="19" t="str">
        <f>B3&amp;C1134&amp;D1149</f>
        <v>DISTRIBUCION VOLUMEN X CRITERIO (Consumiciones)Platano Ing.200-500MIL</v>
      </c>
      <c r="B1149" s="19">
        <v>0</v>
      </c>
      <c r="C1149" s="19">
        <v>0</v>
      </c>
      <c r="D1149" s="19" t="s">
        <v>15</v>
      </c>
      <c r="E1149" s="20">
        <v>7.2706965639069958</v>
      </c>
      <c r="F1149" s="20">
        <v>7.763030701347831</v>
      </c>
      <c r="G1149" s="20">
        <v>3.1167680306972345</v>
      </c>
      <c r="H1149" s="20">
        <v>2.688800736177948</v>
      </c>
      <c r="I1149" s="20" t="s">
        <v>278</v>
      </c>
      <c r="J1149" s="20">
        <v>7.3997357739753289</v>
      </c>
      <c r="K1149" s="20">
        <v>5.590564557228257</v>
      </c>
      <c r="L1149" s="20">
        <v>4.7289642897851936</v>
      </c>
      <c r="M1149" s="55" t="s">
        <v>278</v>
      </c>
    </row>
    <row r="1150" spans="1:13" x14ac:dyDescent="0.35">
      <c r="A1150" s="19" t="str">
        <f>B3&amp;C1134&amp;D1150</f>
        <v>DISTRIBUCION VOLUMEN X CRITERIO (Consumiciones)Platano Ing.&gt;500MIL</v>
      </c>
      <c r="B1150" s="19">
        <v>0</v>
      </c>
      <c r="C1150" s="19">
        <v>0</v>
      </c>
      <c r="D1150" s="19" t="s">
        <v>16</v>
      </c>
      <c r="E1150" s="20">
        <v>7.8827947689503661</v>
      </c>
      <c r="F1150" s="20">
        <v>8.3548981302920282</v>
      </c>
      <c r="G1150" s="20">
        <v>7.0245630238298702</v>
      </c>
      <c r="H1150" s="20">
        <v>1.5058003605363923</v>
      </c>
      <c r="I1150" s="20">
        <v>1.7562385415686115</v>
      </c>
      <c r="J1150" s="20">
        <v>10.660100278551534</v>
      </c>
      <c r="K1150" s="20">
        <v>26.464236889151344</v>
      </c>
      <c r="L1150" s="20">
        <v>42.844993991553153</v>
      </c>
      <c r="M1150" s="55">
        <v>26.537431326220929</v>
      </c>
    </row>
    <row r="1151" spans="1:13" x14ac:dyDescent="0.35">
      <c r="A1151" s="19" t="str">
        <f>B3&amp;C1134&amp;D1151</f>
        <v>DISTRIBUCION VOLUMEN X CRITERIO (Consumiciones)Platano Ing.DE 15 A 19 AÑOS</v>
      </c>
      <c r="B1151" s="19">
        <v>0</v>
      </c>
      <c r="C1151" s="19">
        <v>0</v>
      </c>
      <c r="D1151" s="19" t="s">
        <v>39</v>
      </c>
      <c r="E1151" s="20" t="s">
        <v>278</v>
      </c>
      <c r="F1151" s="20" t="s">
        <v>278</v>
      </c>
      <c r="G1151" s="20" t="s">
        <v>278</v>
      </c>
      <c r="H1151" s="20" t="s">
        <v>278</v>
      </c>
      <c r="I1151" s="20" t="s">
        <v>278</v>
      </c>
      <c r="J1151" s="20" t="s">
        <v>278</v>
      </c>
      <c r="K1151" s="20" t="s">
        <v>278</v>
      </c>
      <c r="L1151" s="20" t="s">
        <v>278</v>
      </c>
      <c r="M1151" s="55" t="s">
        <v>278</v>
      </c>
    </row>
    <row r="1152" spans="1:13" x14ac:dyDescent="0.35">
      <c r="A1152" s="19" t="str">
        <f>B3&amp;C1134&amp;D1152</f>
        <v>DISTRIBUCION VOLUMEN X CRITERIO (Consumiciones)Platano Ing.DE 20 A 24 AÑOS</v>
      </c>
      <c r="B1152" s="19">
        <v>0</v>
      </c>
      <c r="C1152" s="19">
        <v>0</v>
      </c>
      <c r="D1152" s="19" t="s">
        <v>40</v>
      </c>
      <c r="E1152" s="20">
        <v>1.0333509404318961</v>
      </c>
      <c r="F1152" s="20" t="s">
        <v>278</v>
      </c>
      <c r="G1152" s="20">
        <v>0.31992301887870356</v>
      </c>
      <c r="H1152" s="20">
        <v>24.475896112695118</v>
      </c>
      <c r="I1152" s="20">
        <v>1.1292249580511216</v>
      </c>
      <c r="J1152" s="20">
        <v>1.1428657381615599</v>
      </c>
      <c r="K1152" s="20" t="s">
        <v>278</v>
      </c>
      <c r="L1152" s="20" t="s">
        <v>278</v>
      </c>
      <c r="M1152" s="55">
        <v>9.2207879941429916</v>
      </c>
    </row>
    <row r="1153" spans="1:13" x14ac:dyDescent="0.35">
      <c r="A1153" s="19" t="str">
        <f>B3&amp;C1134&amp;D1153</f>
        <v>DISTRIBUCION VOLUMEN X CRITERIO (Consumiciones)Platano Ing.DE 25 A 34 AÑOS</v>
      </c>
      <c r="B1153" s="19">
        <v>0</v>
      </c>
      <c r="C1153" s="19">
        <v>0</v>
      </c>
      <c r="D1153" s="19" t="s">
        <v>41</v>
      </c>
      <c r="E1153" s="20">
        <v>28.32250786998609</v>
      </c>
      <c r="F1153" s="20">
        <v>8.8746660737944687</v>
      </c>
      <c r="G1153" s="20">
        <v>1.8088249786361916</v>
      </c>
      <c r="H1153" s="20" t="s">
        <v>278</v>
      </c>
      <c r="I1153" s="20">
        <v>3.9480879828229987</v>
      </c>
      <c r="J1153" s="20">
        <v>7.4201894150417838</v>
      </c>
      <c r="K1153" s="20">
        <v>13.873282019754244</v>
      </c>
      <c r="L1153" s="20">
        <v>0.38437967722012667</v>
      </c>
      <c r="M1153" s="55">
        <v>1.4740344293553067</v>
      </c>
    </row>
    <row r="1154" spans="1:13" x14ac:dyDescent="0.35">
      <c r="A1154" s="19" t="str">
        <f>B3&amp;C1134&amp;D1154</f>
        <v>DISTRIBUCION VOLUMEN X CRITERIO (Consumiciones)Platano Ing.DE 35 A 49 AÑOS</v>
      </c>
      <c r="B1154" s="19">
        <v>0</v>
      </c>
      <c r="C1154" s="19">
        <v>0</v>
      </c>
      <c r="D1154" s="19" t="s">
        <v>42</v>
      </c>
      <c r="E1154" s="20">
        <v>11.57710264551493</v>
      </c>
      <c r="F1154" s="20">
        <v>30.175213249299741</v>
      </c>
      <c r="G1154" s="20">
        <v>13.26802712668084</v>
      </c>
      <c r="H1154" s="20">
        <v>41.940688826353124</v>
      </c>
      <c r="I1154" s="20">
        <v>63.369178519185908</v>
      </c>
      <c r="J1154" s="20">
        <v>52.583589335455628</v>
      </c>
      <c r="K1154" s="20">
        <v>35.967549486729382</v>
      </c>
      <c r="L1154" s="20">
        <v>36.196574924549843</v>
      </c>
      <c r="M1154" s="55">
        <v>28.350938422018846</v>
      </c>
    </row>
    <row r="1155" spans="1:13" x14ac:dyDescent="0.35">
      <c r="A1155" s="19" t="str">
        <f>B3&amp;C1134&amp;D1155</f>
        <v>DISTRIBUCION VOLUMEN X CRITERIO (Consumiciones)Platano Ing.DE 50 A 59 AÑOS</v>
      </c>
      <c r="B1155" s="19">
        <v>0</v>
      </c>
      <c r="C1155" s="19">
        <v>0</v>
      </c>
      <c r="D1155" s="19" t="s">
        <v>43</v>
      </c>
      <c r="E1155" s="20">
        <v>27.236406255744079</v>
      </c>
      <c r="F1155" s="20">
        <v>36.155365505013506</v>
      </c>
      <c r="G1155" s="20">
        <v>34.925058854614228</v>
      </c>
      <c r="H1155" s="20">
        <v>33.583415060951772</v>
      </c>
      <c r="I1155" s="20">
        <v>17.948793231998589</v>
      </c>
      <c r="J1155" s="20">
        <v>28.450454436927973</v>
      </c>
      <c r="K1155" s="20">
        <v>43.81091296645338</v>
      </c>
      <c r="L1155" s="20">
        <v>32.073282936383471</v>
      </c>
      <c r="M1155" s="55">
        <v>48.944116897000725</v>
      </c>
    </row>
    <row r="1156" spans="1:13" x14ac:dyDescent="0.35">
      <c r="A1156" s="19" t="str">
        <f>B3&amp;C1134&amp;D1156</f>
        <v>DISTRIBUCION VOLUMEN X CRITERIO (Consumiciones)Platano Ing.DE 60 A 75 AÑOS</v>
      </c>
      <c r="B1156" s="19">
        <v>0</v>
      </c>
      <c r="C1156" s="19">
        <v>0</v>
      </c>
      <c r="D1156" s="19" t="s">
        <v>44</v>
      </c>
      <c r="E1156" s="20">
        <v>31.830630353477012</v>
      </c>
      <c r="F1156" s="20">
        <v>24.79474471764113</v>
      </c>
      <c r="G1156" s="20">
        <v>49.678150358364505</v>
      </c>
      <c r="H1156" s="20" t="s">
        <v>278</v>
      </c>
      <c r="I1156" s="20">
        <v>13.604697377877587</v>
      </c>
      <c r="J1156" s="20">
        <v>10.402890569040988</v>
      </c>
      <c r="K1156" s="20">
        <v>6.3482656387772103</v>
      </c>
      <c r="L1156" s="20">
        <v>31.34575054180322</v>
      </c>
      <c r="M1156" s="55">
        <v>12.010117190864552</v>
      </c>
    </row>
    <row r="1157" spans="1:13" x14ac:dyDescent="0.35">
      <c r="A1157" s="19" t="str">
        <f>B3&amp;C1134&amp;D1157</f>
        <v>DISTRIBUCION VOLUMEN X CRITERIO (Consumiciones)Platano Ing.ALTA Y MEDIA ALTA</v>
      </c>
      <c r="B1157" s="19">
        <v>0</v>
      </c>
      <c r="C1157" s="19">
        <v>0</v>
      </c>
      <c r="D1157" s="19" t="s">
        <v>17</v>
      </c>
      <c r="E1157" s="20">
        <v>11.897503468211447</v>
      </c>
      <c r="F1157" s="20">
        <v>19.775885248563764</v>
      </c>
      <c r="G1157" s="20">
        <v>36.436869053541635</v>
      </c>
      <c r="H1157" s="20" t="s">
        <v>278</v>
      </c>
      <c r="I1157" s="20">
        <v>4.3560940551379348</v>
      </c>
      <c r="J1157" s="20">
        <v>9.4558726621567857</v>
      </c>
      <c r="K1157" s="20">
        <v>27.818023523891959</v>
      </c>
      <c r="L1157" s="20">
        <v>4.3003232566750382</v>
      </c>
      <c r="M1157" s="55">
        <v>11.156620126969436</v>
      </c>
    </row>
    <row r="1158" spans="1:13" x14ac:dyDescent="0.35">
      <c r="A1158" s="19" t="str">
        <f>B3&amp;C1134&amp;D1158</f>
        <v>DISTRIBUCION VOLUMEN X CRITERIO (Consumiciones)Platano Ing.MEDIA</v>
      </c>
      <c r="B1158" s="19">
        <v>0</v>
      </c>
      <c r="C1158" s="19">
        <v>0</v>
      </c>
      <c r="D1158" s="19" t="s">
        <v>18</v>
      </c>
      <c r="E1158" s="20">
        <v>10.756316788465222</v>
      </c>
      <c r="F1158" s="20">
        <v>17.441945800980328</v>
      </c>
      <c r="G1158" s="20">
        <v>23.946127497304236</v>
      </c>
      <c r="H1158" s="20">
        <v>68.605232525656135</v>
      </c>
      <c r="I1158" s="20">
        <v>66.274446521343492</v>
      </c>
      <c r="J1158" s="20">
        <v>54.373832073219262</v>
      </c>
      <c r="K1158" s="20">
        <v>27.204879508813374</v>
      </c>
      <c r="L1158" s="20">
        <v>46.114065874629453</v>
      </c>
      <c r="M1158" s="55">
        <v>26.42404042485277</v>
      </c>
    </row>
    <row r="1159" spans="1:13" x14ac:dyDescent="0.35">
      <c r="A1159" s="19" t="str">
        <f>B3&amp;C1134&amp;D1159</f>
        <v>DISTRIBUCION VOLUMEN X CRITERIO (Consumiciones)Platano Ing.MEDIA BAJA</v>
      </c>
      <c r="B1159" s="19">
        <v>0</v>
      </c>
      <c r="C1159" s="19">
        <v>0</v>
      </c>
      <c r="D1159" s="19" t="s">
        <v>19</v>
      </c>
      <c r="E1159" s="20">
        <v>6.1295098841607709</v>
      </c>
      <c r="F1159" s="20">
        <v>3.4696098403775237</v>
      </c>
      <c r="G1159" s="20">
        <v>2.662462300911919</v>
      </c>
      <c r="H1159" s="20">
        <v>9.8222835605696073</v>
      </c>
      <c r="I1159" s="20">
        <v>7.9045732121858681</v>
      </c>
      <c r="J1159" s="20">
        <v>17.06832948666932</v>
      </c>
      <c r="K1159" s="20">
        <v>22.109702998729968</v>
      </c>
      <c r="L1159" s="20">
        <v>23.544171583063704</v>
      </c>
      <c r="M1159" s="55">
        <v>18.310325259959704</v>
      </c>
    </row>
    <row r="1160" spans="1:13" x14ac:dyDescent="0.35">
      <c r="A1160" s="19" t="str">
        <f>B3&amp;C1134&amp;D1160</f>
        <v>DISTRIBUCION VOLUMEN X CRITERIO (Consumiciones)Platano Ing.BAJA</v>
      </c>
      <c r="B1160" s="19">
        <v>0</v>
      </c>
      <c r="C1160" s="19">
        <v>0</v>
      </c>
      <c r="D1160" s="19" t="s">
        <v>20</v>
      </c>
      <c r="E1160" s="20">
        <v>71.216650510702607</v>
      </c>
      <c r="F1160" s="20">
        <v>59.31257723078037</v>
      </c>
      <c r="G1160" s="20">
        <v>36.954546861126921</v>
      </c>
      <c r="H1160" s="20">
        <v>21.572491643024364</v>
      </c>
      <c r="I1160" s="20">
        <v>21.464871269612871</v>
      </c>
      <c r="J1160" s="20">
        <v>19.101965777954636</v>
      </c>
      <c r="K1160" s="20">
        <v>22.867404080278924</v>
      </c>
      <c r="L1160" s="20">
        <v>26.041431835604723</v>
      </c>
      <c r="M1160" s="55">
        <v>44.109001521674138</v>
      </c>
    </row>
    <row r="1161" spans="1:13" x14ac:dyDescent="0.35">
      <c r="A1161" s="19" t="str">
        <f>B3&amp;C1134&amp;D1161</f>
        <v>DISTRIBUCION VOLUMEN X CRITERIO (Consumiciones)Platano Ing.HOMBRE</v>
      </c>
      <c r="B1161" s="19">
        <v>0</v>
      </c>
      <c r="C1161" s="19">
        <v>0</v>
      </c>
      <c r="D1161" s="19" t="s">
        <v>21</v>
      </c>
      <c r="E1161" s="20">
        <v>4.8060137915822585</v>
      </c>
      <c r="F1161" s="20">
        <v>18.991753686691666</v>
      </c>
      <c r="G1161" s="20">
        <v>10.643742129906238</v>
      </c>
      <c r="H1161" s="20">
        <v>35.74722967113366</v>
      </c>
      <c r="I1161" s="20">
        <v>70.176364589917029</v>
      </c>
      <c r="J1161" s="20">
        <v>62.881146040588931</v>
      </c>
      <c r="K1161" s="20">
        <v>45.864738632410877</v>
      </c>
      <c r="L1161" s="20">
        <v>39.897279026609262</v>
      </c>
      <c r="M1161" s="55">
        <v>40.016770504179114</v>
      </c>
    </row>
    <row r="1162" spans="1:13" x14ac:dyDescent="0.35">
      <c r="A1162" s="19" t="str">
        <f>B3&amp;C1134&amp;D1162</f>
        <v>DISTRIBUCION VOLUMEN X CRITERIO (Consumiciones)Platano Ing.MUJER</v>
      </c>
      <c r="B1162" s="19">
        <v>0</v>
      </c>
      <c r="C1162" s="19">
        <v>0</v>
      </c>
      <c r="D1162" s="19" t="s">
        <v>22</v>
      </c>
      <c r="E1162" s="20">
        <v>95.193987659552235</v>
      </c>
      <c r="F1162" s="20">
        <v>81.008249798058714</v>
      </c>
      <c r="G1162" s="20">
        <v>89.356276913042763</v>
      </c>
      <c r="H1162" s="20">
        <v>64.252781370652215</v>
      </c>
      <c r="I1162" s="20">
        <v>29.823657822662703</v>
      </c>
      <c r="J1162" s="20">
        <v>37.118853959411062</v>
      </c>
      <c r="K1162" s="20">
        <v>54.135286646874668</v>
      </c>
      <c r="L1162" s="20">
        <v>60.102683723255332</v>
      </c>
      <c r="M1162" s="55">
        <v>59.983221051458258</v>
      </c>
    </row>
    <row r="1163" spans="1:13" x14ac:dyDescent="0.35">
      <c r="A1163" s="19" t="str">
        <f>B3&amp;C1163&amp;D1163</f>
        <v>DISTRIBUCION VOLUMEN X CRITERIO (Consumiciones)Naranja/Mandarina InT.ESPAÑA</v>
      </c>
      <c r="B1163" s="19">
        <v>0</v>
      </c>
      <c r="C1163" s="19" t="s">
        <v>186</v>
      </c>
      <c r="D1163" s="19" t="s">
        <v>36</v>
      </c>
      <c r="E1163" s="20">
        <v>100</v>
      </c>
      <c r="F1163" s="20">
        <v>100</v>
      </c>
      <c r="G1163" s="20">
        <v>100</v>
      </c>
      <c r="H1163" s="20">
        <v>100</v>
      </c>
      <c r="I1163" s="20">
        <v>100</v>
      </c>
      <c r="J1163" s="20">
        <v>100</v>
      </c>
      <c r="K1163" s="20">
        <v>100</v>
      </c>
      <c r="L1163" s="20">
        <v>100</v>
      </c>
      <c r="M1163" s="55">
        <v>100</v>
      </c>
    </row>
    <row r="1164" spans="1:13" x14ac:dyDescent="0.35">
      <c r="A1164" s="19" t="str">
        <f>B3&amp;C1163&amp;D1164</f>
        <v>DISTRIBUCION VOLUMEN X CRITERIO (Consumiciones)Naranja/Mandarina InBCN AM</v>
      </c>
      <c r="B1164" s="19">
        <v>0</v>
      </c>
      <c r="C1164" s="19">
        <v>0</v>
      </c>
      <c r="D1164" s="19" t="s">
        <v>1</v>
      </c>
      <c r="E1164" s="20" t="s">
        <v>278</v>
      </c>
      <c r="F1164" s="20">
        <v>11.808084808857858</v>
      </c>
      <c r="G1164" s="20">
        <v>2.3895433186197859</v>
      </c>
      <c r="H1164" s="20">
        <v>4.5469681987414479</v>
      </c>
      <c r="I1164" s="20">
        <v>2.606258001750958</v>
      </c>
      <c r="J1164" s="20" t="s">
        <v>278</v>
      </c>
      <c r="K1164" s="20">
        <v>15.299847063474276</v>
      </c>
      <c r="L1164" s="20">
        <v>2.0154501857228744</v>
      </c>
      <c r="M1164" s="55">
        <v>1.5244668737603242</v>
      </c>
    </row>
    <row r="1165" spans="1:13" x14ac:dyDescent="0.35">
      <c r="A1165" s="19" t="str">
        <f>B3&amp;C1163&amp;D1165</f>
        <v>DISTRIBUCION VOLUMEN X CRITERIO (Consumiciones)Naranja/Mandarina InREST.CAT ARAGON</v>
      </c>
      <c r="B1165" s="19">
        <v>0</v>
      </c>
      <c r="C1165" s="19">
        <v>0</v>
      </c>
      <c r="D1165" s="19" t="s">
        <v>2</v>
      </c>
      <c r="E1165" s="20">
        <v>24.831569284725926</v>
      </c>
      <c r="F1165" s="20">
        <v>15.047592909331497</v>
      </c>
      <c r="G1165" s="20">
        <v>1.2987830025636233</v>
      </c>
      <c r="H1165" s="20">
        <v>1.2294834923097757</v>
      </c>
      <c r="I1165" s="20">
        <v>2.4030648436597493</v>
      </c>
      <c r="J1165" s="20" t="s">
        <v>278</v>
      </c>
      <c r="K1165" s="20">
        <v>8.8940479928618927</v>
      </c>
      <c r="L1165" s="20">
        <v>4.3329356331588738</v>
      </c>
      <c r="M1165" s="55">
        <v>4.9292532034800134</v>
      </c>
    </row>
    <row r="1166" spans="1:13" x14ac:dyDescent="0.35">
      <c r="A1166" s="19" t="str">
        <f>B3&amp;C1163&amp;D1166</f>
        <v>DISTRIBUCION VOLUMEN X CRITERIO (Consumiciones)Naranja/Mandarina InLEVANTE</v>
      </c>
      <c r="B1166" s="19">
        <v>0</v>
      </c>
      <c r="C1166" s="19">
        <v>0</v>
      </c>
      <c r="D1166" s="19" t="s">
        <v>3</v>
      </c>
      <c r="E1166" s="20">
        <v>22.498854443279512</v>
      </c>
      <c r="F1166" s="20">
        <v>12.940686524851596</v>
      </c>
      <c r="G1166" s="20">
        <v>8.7770925825602166</v>
      </c>
      <c r="H1166" s="20">
        <v>4.6776905415693797</v>
      </c>
      <c r="I1166" s="20">
        <v>6.8758777461340985</v>
      </c>
      <c r="J1166" s="20" t="s">
        <v>278</v>
      </c>
      <c r="K1166" s="20">
        <v>5.9502739644688702</v>
      </c>
      <c r="L1166" s="20">
        <v>16.951171428970905</v>
      </c>
      <c r="M1166" s="55">
        <v>21.231459520536209</v>
      </c>
    </row>
    <row r="1167" spans="1:13" x14ac:dyDescent="0.35">
      <c r="A1167" s="19" t="str">
        <f>B3&amp;C1163&amp;D1167</f>
        <v>DISTRIBUCION VOLUMEN X CRITERIO (Consumiciones)Naranja/Mandarina InANDALUCIA</v>
      </c>
      <c r="B1167" s="19">
        <v>0</v>
      </c>
      <c r="C1167" s="19">
        <v>0</v>
      </c>
      <c r="D1167" s="19" t="s">
        <v>4</v>
      </c>
      <c r="E1167" s="20">
        <v>9.3783478989260125</v>
      </c>
      <c r="F1167" s="20" t="s">
        <v>278</v>
      </c>
      <c r="G1167" s="20">
        <v>18.531471213091287</v>
      </c>
      <c r="H1167" s="20">
        <v>11.182442867300939</v>
      </c>
      <c r="I1167" s="20">
        <v>3.9902828550342897</v>
      </c>
      <c r="J1167" s="20">
        <v>13.255827196024079</v>
      </c>
      <c r="K1167" s="20">
        <v>20.752496920139745</v>
      </c>
      <c r="L1167" s="20">
        <v>5.6060158365452288</v>
      </c>
      <c r="M1167" s="55">
        <v>13.500997862597558</v>
      </c>
    </row>
    <row r="1168" spans="1:13" x14ac:dyDescent="0.35">
      <c r="A1168" s="19" t="str">
        <f>B3&amp;C1163&amp;D1168</f>
        <v>DISTRIBUCION VOLUMEN X CRITERIO (Consumiciones)Naranja/Mandarina InMDD AM</v>
      </c>
      <c r="B1168" s="19">
        <v>0</v>
      </c>
      <c r="C1168" s="19">
        <v>0</v>
      </c>
      <c r="D1168" s="19" t="s">
        <v>5</v>
      </c>
      <c r="E1168" s="20">
        <v>1.3981794556635672</v>
      </c>
      <c r="F1168" s="20">
        <v>19.221581480410745</v>
      </c>
      <c r="G1168" s="20">
        <v>8.2666273670470432</v>
      </c>
      <c r="H1168" s="20">
        <v>21.020330571708758</v>
      </c>
      <c r="I1168" s="20">
        <v>11.688678542752861</v>
      </c>
      <c r="J1168" s="20" t="s">
        <v>278</v>
      </c>
      <c r="K1168" s="20">
        <v>8.6156543024698244</v>
      </c>
      <c r="L1168" s="20">
        <v>21.993603396608055</v>
      </c>
      <c r="M1168" s="55">
        <v>1.670366017050245</v>
      </c>
    </row>
    <row r="1169" spans="1:13" x14ac:dyDescent="0.35">
      <c r="A1169" s="19" t="str">
        <f>B3&amp;C1163&amp;D1169</f>
        <v>DISTRIBUCION VOLUMEN X CRITERIO (Consumiciones)Naranja/Mandarina InRTO CENTRO</v>
      </c>
      <c r="B1169" s="19">
        <v>0</v>
      </c>
      <c r="C1169" s="19">
        <v>0</v>
      </c>
      <c r="D1169" s="19" t="s">
        <v>6</v>
      </c>
      <c r="E1169" s="20">
        <v>26.109006811106354</v>
      </c>
      <c r="F1169" s="20">
        <v>40.034328789698435</v>
      </c>
      <c r="G1169" s="20">
        <v>21.818830507983925</v>
      </c>
      <c r="H1169" s="20">
        <v>35.371386502697369</v>
      </c>
      <c r="I1169" s="20">
        <v>23.932885060247635</v>
      </c>
      <c r="J1169" s="20">
        <v>13.458893991450163</v>
      </c>
      <c r="K1169" s="20">
        <v>17.508846407114998</v>
      </c>
      <c r="L1169" s="20">
        <v>26.305839201741183</v>
      </c>
      <c r="M1169" s="55">
        <v>32.508592462770366</v>
      </c>
    </row>
    <row r="1170" spans="1:13" x14ac:dyDescent="0.35">
      <c r="A1170" s="19" t="str">
        <f>B3&amp;C1163&amp;D1170</f>
        <v>DISTRIBUCION VOLUMEN X CRITERIO (Consumiciones)Naranja/Mandarina InNORTE-CENTRO</v>
      </c>
      <c r="B1170" s="19">
        <v>0</v>
      </c>
      <c r="C1170" s="19">
        <v>0</v>
      </c>
      <c r="D1170" s="19" t="s">
        <v>7</v>
      </c>
      <c r="E1170" s="20">
        <v>11.761773387048608</v>
      </c>
      <c r="F1170" s="20" t="s">
        <v>278</v>
      </c>
      <c r="G1170" s="20">
        <v>26.333819189919044</v>
      </c>
      <c r="H1170" s="20">
        <v>12.359943152449908</v>
      </c>
      <c r="I1170" s="20">
        <v>10.254046344041161</v>
      </c>
      <c r="J1170" s="20">
        <v>3.7021246704196082</v>
      </c>
      <c r="K1170" s="20">
        <v>7.9093539488275146</v>
      </c>
      <c r="L1170" s="20">
        <v>3.9258413455936845</v>
      </c>
      <c r="M1170" s="55" t="s">
        <v>278</v>
      </c>
    </row>
    <row r="1171" spans="1:13" x14ac:dyDescent="0.35">
      <c r="A1171" s="19" t="str">
        <f>B3&amp;C1163&amp;D1171</f>
        <v>DISTRIBUCION VOLUMEN X CRITERIO (Consumiciones)Naranja/Mandarina InNOROESTE</v>
      </c>
      <c r="B1171" s="19">
        <v>0</v>
      </c>
      <c r="C1171" s="19">
        <v>0</v>
      </c>
      <c r="D1171" s="19" t="s">
        <v>8</v>
      </c>
      <c r="E1171" s="20">
        <v>4.0222817683079528</v>
      </c>
      <c r="F1171" s="20">
        <v>0.94775159481457605</v>
      </c>
      <c r="G1171" s="20">
        <v>12.583842217039917</v>
      </c>
      <c r="H1171" s="20">
        <v>9.6117732118331638</v>
      </c>
      <c r="I1171" s="20">
        <v>38.248894672373353</v>
      </c>
      <c r="J1171" s="20">
        <v>69.58315460885126</v>
      </c>
      <c r="K1171" s="20">
        <v>15.069447304834755</v>
      </c>
      <c r="L1171" s="20">
        <v>18.869150428537473</v>
      </c>
      <c r="M1171" s="55">
        <v>24.634870618937178</v>
      </c>
    </row>
    <row r="1172" spans="1:13" x14ac:dyDescent="0.35">
      <c r="A1172" s="19" t="str">
        <f>B3&amp;C1163&amp;D1172</f>
        <v>DISTRIBUCION VOLUMEN X CRITERIO (Consumiciones)Naranja/Mandarina In&lt;2MIL</v>
      </c>
      <c r="B1172" s="19">
        <v>0</v>
      </c>
      <c r="C1172" s="19">
        <v>0</v>
      </c>
      <c r="D1172" s="19" t="s">
        <v>9</v>
      </c>
      <c r="E1172" s="20">
        <v>16.72744181751294</v>
      </c>
      <c r="F1172" s="20">
        <v>20.788231293643282</v>
      </c>
      <c r="G1172" s="20">
        <v>14.816014244107029</v>
      </c>
      <c r="H1172" s="20">
        <v>22.813073931036996</v>
      </c>
      <c r="I1172" s="20">
        <v>19.838318088038594</v>
      </c>
      <c r="J1172" s="20" t="s">
        <v>278</v>
      </c>
      <c r="K1172" s="20">
        <v>8.0691750253958077</v>
      </c>
      <c r="L1172" s="20">
        <v>8.9245690157386726</v>
      </c>
      <c r="M1172" s="55">
        <v>28.332882939610514</v>
      </c>
    </row>
    <row r="1173" spans="1:13" x14ac:dyDescent="0.35">
      <c r="A1173" s="19" t="str">
        <f>B3&amp;C1163&amp;D1173</f>
        <v>DISTRIBUCION VOLUMEN X CRITERIO (Consumiciones)Naranja/Mandarina In2-5MIL</v>
      </c>
      <c r="B1173" s="19">
        <v>0</v>
      </c>
      <c r="C1173" s="19">
        <v>0</v>
      </c>
      <c r="D1173" s="19" t="s">
        <v>10</v>
      </c>
      <c r="E1173" s="20" t="s">
        <v>278</v>
      </c>
      <c r="F1173" s="20">
        <v>20.645248796168119</v>
      </c>
      <c r="G1173" s="20" t="s">
        <v>278</v>
      </c>
      <c r="H1173" s="20" t="s">
        <v>278</v>
      </c>
      <c r="I1173" s="20">
        <v>4.2502198243887168</v>
      </c>
      <c r="J1173" s="20">
        <v>0.96628373341946328</v>
      </c>
      <c r="K1173" s="20">
        <v>10.942493405648754</v>
      </c>
      <c r="L1173" s="20" t="s">
        <v>278</v>
      </c>
      <c r="M1173" s="55" t="s">
        <v>278</v>
      </c>
    </row>
    <row r="1174" spans="1:13" x14ac:dyDescent="0.35">
      <c r="A1174" s="19" t="str">
        <f>B3&amp;C1163&amp;D1174</f>
        <v>DISTRIBUCION VOLUMEN X CRITERIO (Consumiciones)Naranja/Mandarina In5-10MIL</v>
      </c>
      <c r="B1174" s="19">
        <v>0</v>
      </c>
      <c r="C1174" s="19">
        <v>0</v>
      </c>
      <c r="D1174" s="19" t="s">
        <v>11</v>
      </c>
      <c r="E1174" s="20">
        <v>4.3426471820810342</v>
      </c>
      <c r="F1174" s="20">
        <v>8.3571658721779531</v>
      </c>
      <c r="G1174" s="20">
        <v>5.6365015769348323</v>
      </c>
      <c r="H1174" s="20">
        <v>8.0693670824028665</v>
      </c>
      <c r="I1174" s="20">
        <v>31.926091269367703</v>
      </c>
      <c r="J1174" s="20">
        <v>71.713846040391189</v>
      </c>
      <c r="K1174" s="20">
        <v>14.373460404203907</v>
      </c>
      <c r="L1174" s="20">
        <v>17.352062525924303</v>
      </c>
      <c r="M1174" s="55">
        <v>13.115561409216367</v>
      </c>
    </row>
    <row r="1175" spans="1:13" x14ac:dyDescent="0.35">
      <c r="A1175" s="19" t="str">
        <f>B3&amp;C1163&amp;D1175</f>
        <v>DISTRIBUCION VOLUMEN X CRITERIO (Consumiciones)Naranja/Mandarina In10-30MIL</v>
      </c>
      <c r="B1175" s="19">
        <v>0</v>
      </c>
      <c r="C1175" s="19">
        <v>0</v>
      </c>
      <c r="D1175" s="19" t="s">
        <v>12</v>
      </c>
      <c r="E1175" s="20">
        <v>14.122659137025648</v>
      </c>
      <c r="F1175" s="20">
        <v>10.261862886063568</v>
      </c>
      <c r="G1175" s="20">
        <v>14.831086199630287</v>
      </c>
      <c r="H1175" s="20">
        <v>13.744877923248266</v>
      </c>
      <c r="I1175" s="20">
        <v>4.9633172526581806</v>
      </c>
      <c r="J1175" s="20">
        <v>12.498607932706555</v>
      </c>
      <c r="K1175" s="20">
        <v>22.928967162243772</v>
      </c>
      <c r="L1175" s="20">
        <v>14.138628027609091</v>
      </c>
      <c r="M1175" s="55">
        <v>21.547154910953225</v>
      </c>
    </row>
    <row r="1176" spans="1:13" x14ac:dyDescent="0.35">
      <c r="A1176" s="19" t="str">
        <f>B3&amp;C1163&amp;D1176</f>
        <v>DISTRIBUCION VOLUMEN X CRITERIO (Consumiciones)Naranja/Mandarina In30-100MIL</v>
      </c>
      <c r="B1176" s="19">
        <v>0</v>
      </c>
      <c r="C1176" s="19">
        <v>0</v>
      </c>
      <c r="D1176" s="19" t="s">
        <v>13</v>
      </c>
      <c r="E1176" s="20">
        <v>29.125918892074754</v>
      </c>
      <c r="F1176" s="20">
        <v>3.5816421527736209</v>
      </c>
      <c r="G1176" s="20">
        <v>18.659298990528615</v>
      </c>
      <c r="H1176" s="20">
        <v>18.584580212012579</v>
      </c>
      <c r="I1176" s="20">
        <v>12.971486318378275</v>
      </c>
      <c r="J1176" s="20">
        <v>4.6512723238352258</v>
      </c>
      <c r="K1176" s="20">
        <v>19.492843437182884</v>
      </c>
      <c r="L1176" s="20">
        <v>18.813018777351594</v>
      </c>
      <c r="M1176" s="55">
        <v>6.5577807046081835</v>
      </c>
    </row>
    <row r="1177" spans="1:13" x14ac:dyDescent="0.35">
      <c r="A1177" s="19" t="str">
        <f>B3&amp;C1163&amp;D1177</f>
        <v>DISTRIBUCION VOLUMEN X CRITERIO (Consumiciones)Naranja/Mandarina In100-200MIL</v>
      </c>
      <c r="B1177" s="19">
        <v>0</v>
      </c>
      <c r="C1177" s="19">
        <v>0</v>
      </c>
      <c r="D1177" s="19" t="s">
        <v>14</v>
      </c>
      <c r="E1177" s="20">
        <v>12.174705806479459</v>
      </c>
      <c r="F1177" s="20">
        <v>10.303731146547189</v>
      </c>
      <c r="G1177" s="20">
        <v>14.466295250172282</v>
      </c>
      <c r="H1177" s="20">
        <v>5.3555218508948972</v>
      </c>
      <c r="I1177" s="20">
        <v>4.0876643431952786</v>
      </c>
      <c r="J1177" s="20" t="s">
        <v>278</v>
      </c>
      <c r="K1177" s="20">
        <v>7.9093539488275146</v>
      </c>
      <c r="L1177" s="20">
        <v>1.4044433673398053</v>
      </c>
      <c r="M1177" s="55">
        <v>1.9287140428390022</v>
      </c>
    </row>
    <row r="1178" spans="1:13" x14ac:dyDescent="0.35">
      <c r="A1178" s="19" t="str">
        <f>B3&amp;C1163&amp;D1178</f>
        <v>DISTRIBUCION VOLUMEN X CRITERIO (Consumiciones)Naranja/Mandarina In200-500MIL</v>
      </c>
      <c r="B1178" s="19">
        <v>0</v>
      </c>
      <c r="C1178" s="19">
        <v>0</v>
      </c>
      <c r="D1178" s="19" t="s">
        <v>15</v>
      </c>
      <c r="E1178" s="20">
        <v>15.806589874633683</v>
      </c>
      <c r="F1178" s="20">
        <v>7.5574980164314614</v>
      </c>
      <c r="G1178" s="20">
        <v>9.6721351535974733</v>
      </c>
      <c r="H1178" s="20">
        <v>8.8920509265063483</v>
      </c>
      <c r="I1178" s="20">
        <v>7.6385848369385183</v>
      </c>
      <c r="J1178" s="20">
        <v>3.7928412501861151</v>
      </c>
      <c r="K1178" s="20" t="s">
        <v>278</v>
      </c>
      <c r="L1178" s="20">
        <v>12.714706828170222</v>
      </c>
      <c r="M1178" s="55">
        <v>22.516135464439014</v>
      </c>
    </row>
    <row r="1179" spans="1:13" x14ac:dyDescent="0.35">
      <c r="A1179" s="19" t="str">
        <f>B3&amp;C1163&amp;D1179</f>
        <v>DISTRIBUCION VOLUMEN X CRITERIO (Consumiciones)Naranja/Mandarina In&gt;500MIL</v>
      </c>
      <c r="B1179" s="19">
        <v>0</v>
      </c>
      <c r="C1179" s="19">
        <v>0</v>
      </c>
      <c r="D1179" s="19" t="s">
        <v>16</v>
      </c>
      <c r="E1179" s="20">
        <v>7.7000483317030373</v>
      </c>
      <c r="F1179" s="20">
        <v>18.504644033820636</v>
      </c>
      <c r="G1179" s="20">
        <v>21.91867610408935</v>
      </c>
      <c r="H1179" s="20">
        <v>22.540528073898045</v>
      </c>
      <c r="I1179" s="20">
        <v>14.32430374622766</v>
      </c>
      <c r="J1179" s="20">
        <v>6.3771291161667909</v>
      </c>
      <c r="K1179" s="20">
        <v>16.283685219291936</v>
      </c>
      <c r="L1179" s="20">
        <v>26.652584041348387</v>
      </c>
      <c r="M1179" s="55">
        <v>6.0017893311784416</v>
      </c>
    </row>
    <row r="1180" spans="1:13" x14ac:dyDescent="0.35">
      <c r="A1180" s="19" t="str">
        <f>B3&amp;C1163&amp;D1180</f>
        <v>DISTRIBUCION VOLUMEN X CRITERIO (Consumiciones)Naranja/Mandarina InDE 15 A 19 AÑOS</v>
      </c>
      <c r="B1180" s="19">
        <v>0</v>
      </c>
      <c r="C1180" s="19">
        <v>0</v>
      </c>
      <c r="D1180" s="19" t="s">
        <v>39</v>
      </c>
      <c r="E1180" s="20">
        <v>14.122659137025648</v>
      </c>
      <c r="F1180" s="20" t="s">
        <v>278</v>
      </c>
      <c r="G1180" s="20" t="s">
        <v>278</v>
      </c>
      <c r="H1180" s="20" t="s">
        <v>278</v>
      </c>
      <c r="I1180" s="20" t="s">
        <v>278</v>
      </c>
      <c r="J1180" s="20" t="s">
        <v>278</v>
      </c>
      <c r="K1180" s="20" t="s">
        <v>278</v>
      </c>
      <c r="L1180" s="20" t="s">
        <v>278</v>
      </c>
      <c r="M1180" s="55" t="s">
        <v>278</v>
      </c>
    </row>
    <row r="1181" spans="1:13" x14ac:dyDescent="0.35">
      <c r="A1181" s="19" t="str">
        <f>B3&amp;C1163&amp;D1181</f>
        <v>DISTRIBUCION VOLUMEN X CRITERIO (Consumiciones)Naranja/Mandarina InDE 20 A 24 AÑOS</v>
      </c>
      <c r="B1181" s="19">
        <v>0</v>
      </c>
      <c r="C1181" s="19">
        <v>0</v>
      </c>
      <c r="D1181" s="19" t="s">
        <v>40</v>
      </c>
      <c r="E1181" s="20" t="s">
        <v>278</v>
      </c>
      <c r="F1181" s="20" t="s">
        <v>278</v>
      </c>
      <c r="G1181" s="20" t="s">
        <v>278</v>
      </c>
      <c r="H1181" s="20" t="s">
        <v>278</v>
      </c>
      <c r="I1181" s="20" t="s">
        <v>278</v>
      </c>
      <c r="J1181" s="20">
        <v>3.3512551009406319</v>
      </c>
      <c r="K1181" s="20">
        <v>0.95634007220486961</v>
      </c>
      <c r="L1181" s="20" t="s">
        <v>278</v>
      </c>
      <c r="M1181" s="55" t="s">
        <v>278</v>
      </c>
    </row>
    <row r="1182" spans="1:13" x14ac:dyDescent="0.35">
      <c r="A1182" s="19" t="str">
        <f>B3&amp;C1163&amp;D1182</f>
        <v>DISTRIBUCION VOLUMEN X CRITERIO (Consumiciones)Naranja/Mandarina InDE 25 A 34 AÑOS</v>
      </c>
      <c r="B1182" s="19">
        <v>0</v>
      </c>
      <c r="C1182" s="19">
        <v>0</v>
      </c>
      <c r="D1182" s="19" t="s">
        <v>41</v>
      </c>
      <c r="E1182" s="20">
        <v>11.473605018065417</v>
      </c>
      <c r="F1182" s="20">
        <v>1.6759269282642277</v>
      </c>
      <c r="G1182" s="20">
        <v>17.231843068197499</v>
      </c>
      <c r="H1182" s="20">
        <v>1.9169036623811055</v>
      </c>
      <c r="I1182" s="20">
        <v>4.1417206163293487</v>
      </c>
      <c r="J1182" s="20" t="s">
        <v>278</v>
      </c>
      <c r="K1182" s="20">
        <v>4.0470465704826619</v>
      </c>
      <c r="L1182" s="20">
        <v>3.2370844538069687</v>
      </c>
      <c r="M1182" s="55" t="s">
        <v>278</v>
      </c>
    </row>
    <row r="1183" spans="1:13" x14ac:dyDescent="0.35">
      <c r="A1183" s="19" t="str">
        <f>B3&amp;C1163&amp;D1183</f>
        <v>DISTRIBUCION VOLUMEN X CRITERIO (Consumiciones)Naranja/Mandarina InDE 35 A 49 AÑOS</v>
      </c>
      <c r="B1183" s="19">
        <v>0</v>
      </c>
      <c r="C1183" s="19">
        <v>0</v>
      </c>
      <c r="D1183" s="19" t="s">
        <v>42</v>
      </c>
      <c r="E1183" s="20">
        <v>34.15196430982278</v>
      </c>
      <c r="F1183" s="20">
        <v>51.748450396777379</v>
      </c>
      <c r="G1183" s="20">
        <v>30.622694703235858</v>
      </c>
      <c r="H1183" s="20">
        <v>59.622874383316258</v>
      </c>
      <c r="I1183" s="20">
        <v>64.907888568845379</v>
      </c>
      <c r="J1183" s="20">
        <v>77.788860381134725</v>
      </c>
      <c r="K1183" s="20">
        <v>42.070377548340304</v>
      </c>
      <c r="L1183" s="20">
        <v>45.345346674931371</v>
      </c>
      <c r="M1183" s="55">
        <v>50.043683818359277</v>
      </c>
    </row>
    <row r="1184" spans="1:13" x14ac:dyDescent="0.35">
      <c r="A1184" s="19" t="str">
        <f>B3&amp;C1163&amp;D1184</f>
        <v>DISTRIBUCION VOLUMEN X CRITERIO (Consumiciones)Naranja/Mandarina InDE 50 A 59 AÑOS</v>
      </c>
      <c r="B1184" s="19">
        <v>0</v>
      </c>
      <c r="C1184" s="19">
        <v>0</v>
      </c>
      <c r="D1184" s="19" t="s">
        <v>43</v>
      </c>
      <c r="E1184" s="20">
        <v>25.029583719995323</v>
      </c>
      <c r="F1184" s="20">
        <v>26.355251712618809</v>
      </c>
      <c r="G1184" s="20">
        <v>22.47002996721314</v>
      </c>
      <c r="H1184" s="20">
        <v>13.447097560538776</v>
      </c>
      <c r="I1184" s="20">
        <v>13.622094904943257</v>
      </c>
      <c r="J1184" s="20">
        <v>14.714676379943592</v>
      </c>
      <c r="K1184" s="20">
        <v>40.036546426853917</v>
      </c>
      <c r="L1184" s="20">
        <v>17.075498562220655</v>
      </c>
      <c r="M1184" s="55">
        <v>22.00477679711468</v>
      </c>
    </row>
    <row r="1185" spans="1:13" x14ac:dyDescent="0.35">
      <c r="A1185" s="19" t="str">
        <f>B3&amp;C1163&amp;D1185</f>
        <v>DISTRIBUCION VOLUMEN X CRITERIO (Consumiciones)Naranja/Mandarina InDE 60 A 75 AÑOS</v>
      </c>
      <c r="B1185" s="19">
        <v>0</v>
      </c>
      <c r="C1185" s="19">
        <v>0</v>
      </c>
      <c r="D1185" s="19" t="s">
        <v>44</v>
      </c>
      <c r="E1185" s="20">
        <v>15.222207890564576</v>
      </c>
      <c r="F1185" s="20">
        <v>20.220395796745034</v>
      </c>
      <c r="G1185" s="20">
        <v>29.675439780413377</v>
      </c>
      <c r="H1185" s="20">
        <v>25.013123136908899</v>
      </c>
      <c r="I1185" s="20">
        <v>17.328288749478485</v>
      </c>
      <c r="J1185" s="20">
        <v>4.1452104717066121</v>
      </c>
      <c r="K1185" s="20">
        <v>12.889665845192289</v>
      </c>
      <c r="L1185" s="20">
        <v>34.342070309040992</v>
      </c>
      <c r="M1185" s="55">
        <v>27.951561248299001</v>
      </c>
    </row>
    <row r="1186" spans="1:13" x14ac:dyDescent="0.35">
      <c r="A1186" s="19" t="str">
        <f>B3&amp;C1163&amp;D1186</f>
        <v>DISTRIBUCION VOLUMEN X CRITERIO (Consumiciones)Naranja/Mandarina InALTA Y MEDIA ALTA</v>
      </c>
      <c r="B1186" s="19">
        <v>0</v>
      </c>
      <c r="C1186" s="19">
        <v>0</v>
      </c>
      <c r="D1186" s="19" t="s">
        <v>17</v>
      </c>
      <c r="E1186" s="20">
        <v>25.135838183651437</v>
      </c>
      <c r="F1186" s="20">
        <v>21.331557142693399</v>
      </c>
      <c r="G1186" s="20">
        <v>32.936264313000414</v>
      </c>
      <c r="H1186" s="20">
        <v>19.621765208809173</v>
      </c>
      <c r="I1186" s="20">
        <v>17.328288749478485</v>
      </c>
      <c r="J1186" s="20">
        <v>13.373428294181977</v>
      </c>
      <c r="K1186" s="20">
        <v>20.516207580708919</v>
      </c>
      <c r="L1186" s="20">
        <v>10.923420190430029</v>
      </c>
      <c r="M1186" s="55">
        <v>15.984993580796264</v>
      </c>
    </row>
    <row r="1187" spans="1:13" x14ac:dyDescent="0.35">
      <c r="A1187" s="19" t="str">
        <f>B3&amp;C1163&amp;D1187</f>
        <v>DISTRIBUCION VOLUMEN X CRITERIO (Consumiciones)Naranja/Mandarina InMEDIA</v>
      </c>
      <c r="B1187" s="19">
        <v>0</v>
      </c>
      <c r="C1187" s="19">
        <v>0</v>
      </c>
      <c r="D1187" s="19" t="s">
        <v>18</v>
      </c>
      <c r="E1187" s="20">
        <v>41.007628178135697</v>
      </c>
      <c r="F1187" s="20">
        <v>43.548562724703608</v>
      </c>
      <c r="G1187" s="20">
        <v>29.638660299025492</v>
      </c>
      <c r="H1187" s="20">
        <v>42.111334098129575</v>
      </c>
      <c r="I1187" s="20">
        <v>53.919055934208302</v>
      </c>
      <c r="J1187" s="20">
        <v>69.221053751767215</v>
      </c>
      <c r="K1187" s="20">
        <v>32.626533711564605</v>
      </c>
      <c r="L1187" s="20">
        <v>53.181034362227187</v>
      </c>
      <c r="M1187" s="55">
        <v>64.089889841566361</v>
      </c>
    </row>
    <row r="1188" spans="1:13" x14ac:dyDescent="0.35">
      <c r="A1188" s="19" t="str">
        <f>B3&amp;C1163&amp;D1188</f>
        <v>DISTRIBUCION VOLUMEN X CRITERIO (Consumiciones)Naranja/Mandarina InMEDIA BAJA</v>
      </c>
      <c r="B1188" s="19">
        <v>0</v>
      </c>
      <c r="C1188" s="19">
        <v>0</v>
      </c>
      <c r="D1188" s="19" t="s">
        <v>19</v>
      </c>
      <c r="E1188" s="20">
        <v>31.908600383140417</v>
      </c>
      <c r="F1188" s="20">
        <v>15.874833322932599</v>
      </c>
      <c r="G1188" s="20">
        <v>21.061507037652067</v>
      </c>
      <c r="H1188" s="20">
        <v>32.962372590255534</v>
      </c>
      <c r="I1188" s="20">
        <v>18.261449246582341</v>
      </c>
      <c r="J1188" s="20">
        <v>12.719775103535735</v>
      </c>
      <c r="K1188" s="20">
        <v>38.663471707277672</v>
      </c>
      <c r="L1188" s="20">
        <v>26.9398136712542</v>
      </c>
      <c r="M1188" s="55">
        <v>1.8319226827024322</v>
      </c>
    </row>
    <row r="1189" spans="1:13" x14ac:dyDescent="0.35">
      <c r="A1189" s="19" t="str">
        <f>B3&amp;C1163&amp;D1189</f>
        <v>DISTRIBUCION VOLUMEN X CRITERIO (Consumiciones)Naranja/Mandarina InBAJA</v>
      </c>
      <c r="B1189" s="19">
        <v>0</v>
      </c>
      <c r="C1189" s="19">
        <v>0</v>
      </c>
      <c r="D1189" s="19" t="s">
        <v>20</v>
      </c>
      <c r="E1189" s="20">
        <v>1.9479528286593446</v>
      </c>
      <c r="F1189" s="20">
        <v>19.245072280855478</v>
      </c>
      <c r="G1189" s="20">
        <v>16.363575869381901</v>
      </c>
      <c r="H1189" s="20">
        <v>5.3045438134927787</v>
      </c>
      <c r="I1189" s="20">
        <v>10.491208456532055</v>
      </c>
      <c r="J1189" s="20">
        <v>4.6857615203195158</v>
      </c>
      <c r="K1189" s="20">
        <v>8.1937656032433885</v>
      </c>
      <c r="L1189" s="20">
        <v>8.9557434274608863</v>
      </c>
      <c r="M1189" s="55">
        <v>18.093207887749642</v>
      </c>
    </row>
    <row r="1190" spans="1:13" x14ac:dyDescent="0.35">
      <c r="A1190" s="19" t="str">
        <f>B3&amp;C1163&amp;D1190</f>
        <v>DISTRIBUCION VOLUMEN X CRITERIO (Consumiciones)Naranja/Mandarina InHOMBRE</v>
      </c>
      <c r="B1190" s="19">
        <v>0</v>
      </c>
      <c r="C1190" s="19">
        <v>0</v>
      </c>
      <c r="D1190" s="19" t="s">
        <v>21</v>
      </c>
      <c r="E1190" s="20">
        <v>28.657447674532406</v>
      </c>
      <c r="F1190" s="20">
        <v>14.794320180437875</v>
      </c>
      <c r="G1190" s="20">
        <v>47.627454644090939</v>
      </c>
      <c r="H1190" s="20">
        <v>55.289395569020662</v>
      </c>
      <c r="I1190" s="20">
        <v>49.235984942148718</v>
      </c>
      <c r="J1190" s="20">
        <v>78.130004382736601</v>
      </c>
      <c r="K1190" s="20">
        <v>56.508414718495679</v>
      </c>
      <c r="L1190" s="20">
        <v>58.89263027399366</v>
      </c>
      <c r="M1190" s="55">
        <v>49.798984471473901</v>
      </c>
    </row>
    <row r="1191" spans="1:13" x14ac:dyDescent="0.35">
      <c r="A1191" s="19" t="str">
        <f>B3&amp;C1163&amp;D1191</f>
        <v>DISTRIBUCION VOLUMEN X CRITERIO (Consumiciones)Naranja/Mandarina InMUJER</v>
      </c>
      <c r="B1191" s="19">
        <v>0</v>
      </c>
      <c r="C1191" s="19">
        <v>0</v>
      </c>
      <c r="D1191" s="19" t="s">
        <v>22</v>
      </c>
      <c r="E1191" s="20">
        <v>71.342562363204479</v>
      </c>
      <c r="F1191" s="20">
        <v>85.20569892295093</v>
      </c>
      <c r="G1191" s="20">
        <v>52.372545355909054</v>
      </c>
      <c r="H1191" s="20">
        <v>44.71060443097933</v>
      </c>
      <c r="I1191" s="20">
        <v>50.764015057851296</v>
      </c>
      <c r="J1191" s="20">
        <v>21.870018954518958</v>
      </c>
      <c r="K1191" s="20">
        <v>43.491574582901606</v>
      </c>
      <c r="L1191" s="20">
        <v>41.107369726006326</v>
      </c>
      <c r="M1191" s="55">
        <v>50.201015528526106</v>
      </c>
    </row>
    <row r="1192" spans="1:13" x14ac:dyDescent="0.35">
      <c r="A1192" s="19" t="str">
        <f>B3&amp;C1192&amp;D1192</f>
        <v>DISTRIBUCION VOLUMEN X CRITERIO (Consumiciones)Melon/sandia Ing.T.ESPAÑA</v>
      </c>
      <c r="B1192" s="19">
        <v>0</v>
      </c>
      <c r="C1192" s="19" t="s">
        <v>156</v>
      </c>
      <c r="D1192" s="19" t="s">
        <v>36</v>
      </c>
      <c r="E1192" s="20">
        <v>100</v>
      </c>
      <c r="F1192" s="20">
        <v>100</v>
      </c>
      <c r="G1192" s="20">
        <v>100</v>
      </c>
      <c r="H1192" s="20">
        <v>100</v>
      </c>
      <c r="I1192" s="20">
        <v>100</v>
      </c>
      <c r="J1192" s="20">
        <v>100</v>
      </c>
      <c r="K1192" s="20">
        <v>100</v>
      </c>
      <c r="L1192" s="20">
        <v>100</v>
      </c>
      <c r="M1192" s="55">
        <v>100</v>
      </c>
    </row>
    <row r="1193" spans="1:13" x14ac:dyDescent="0.35">
      <c r="A1193" s="19" t="str">
        <f>B3&amp;C1192&amp;D1193</f>
        <v>DISTRIBUCION VOLUMEN X CRITERIO (Consumiciones)Melon/sandia Ing.BCN AM</v>
      </c>
      <c r="B1193" s="19">
        <v>0</v>
      </c>
      <c r="C1193" s="19">
        <v>0</v>
      </c>
      <c r="D1193" s="19" t="s">
        <v>1</v>
      </c>
      <c r="E1193" s="20">
        <v>13.456500483679182</v>
      </c>
      <c r="F1193" s="20">
        <v>5.9166086331499672</v>
      </c>
      <c r="G1193" s="20">
        <v>2.2309041163544276</v>
      </c>
      <c r="H1193" s="20" t="s">
        <v>278</v>
      </c>
      <c r="I1193" s="20">
        <v>42.392325346870194</v>
      </c>
      <c r="J1193" s="20">
        <v>3.0727154324075538</v>
      </c>
      <c r="K1193" s="20" t="s">
        <v>278</v>
      </c>
      <c r="L1193" s="20">
        <v>27.69438820923056</v>
      </c>
      <c r="M1193" s="55">
        <v>6.9061854932945952</v>
      </c>
    </row>
    <row r="1194" spans="1:13" x14ac:dyDescent="0.35">
      <c r="A1194" s="19" t="str">
        <f>B3&amp;C1192&amp;D1194</f>
        <v>DISTRIBUCION VOLUMEN X CRITERIO (Consumiciones)Melon/sandia Ing.REST.CAT ARAGON</v>
      </c>
      <c r="B1194" s="19">
        <v>0</v>
      </c>
      <c r="C1194" s="19">
        <v>0</v>
      </c>
      <c r="D1194" s="19" t="s">
        <v>2</v>
      </c>
      <c r="E1194" s="20">
        <v>18.034928825114253</v>
      </c>
      <c r="F1194" s="20">
        <v>5.8533522242435962</v>
      </c>
      <c r="G1194" s="20">
        <v>2.0002298612032381</v>
      </c>
      <c r="H1194" s="20">
        <v>7.6084917871116362</v>
      </c>
      <c r="I1194" s="20">
        <v>4.9021006934973093</v>
      </c>
      <c r="J1194" s="20">
        <v>10.146672170111787</v>
      </c>
      <c r="K1194" s="20" t="s">
        <v>278</v>
      </c>
      <c r="L1194" s="20">
        <v>11.04804636059111</v>
      </c>
      <c r="M1194" s="55">
        <v>3.927796709675841</v>
      </c>
    </row>
    <row r="1195" spans="1:13" x14ac:dyDescent="0.35">
      <c r="A1195" s="19" t="str">
        <f>B3&amp;C1192&amp;D1195</f>
        <v>DISTRIBUCION VOLUMEN X CRITERIO (Consumiciones)Melon/sandia Ing.LEVANTE</v>
      </c>
      <c r="B1195" s="19">
        <v>0</v>
      </c>
      <c r="C1195" s="19">
        <v>0</v>
      </c>
      <c r="D1195" s="19" t="s">
        <v>3</v>
      </c>
      <c r="E1195" s="20">
        <v>8.5982925302093811</v>
      </c>
      <c r="F1195" s="20">
        <v>32.036127001447845</v>
      </c>
      <c r="G1195" s="20">
        <v>0.66253025958554068</v>
      </c>
      <c r="H1195" s="20">
        <v>5.1592470980296783</v>
      </c>
      <c r="I1195" s="20">
        <v>16.112725856554789</v>
      </c>
      <c r="J1195" s="20">
        <v>18.349040241241667</v>
      </c>
      <c r="K1195" s="20">
        <v>19.559777962274534</v>
      </c>
      <c r="L1195" s="20">
        <v>22.098549599458643</v>
      </c>
      <c r="M1195" s="55">
        <v>38.002698344300448</v>
      </c>
    </row>
    <row r="1196" spans="1:13" x14ac:dyDescent="0.35">
      <c r="A1196" s="19" t="str">
        <f>B3&amp;C1192&amp;D1196</f>
        <v>DISTRIBUCION VOLUMEN X CRITERIO (Consumiciones)Melon/sandia Ing.ANDALUCIA</v>
      </c>
      <c r="B1196" s="19">
        <v>0</v>
      </c>
      <c r="C1196" s="19">
        <v>0</v>
      </c>
      <c r="D1196" s="19" t="s">
        <v>4</v>
      </c>
      <c r="E1196" s="20">
        <v>24.822207846081763</v>
      </c>
      <c r="F1196" s="20">
        <v>21.201158810874972</v>
      </c>
      <c r="G1196" s="20">
        <v>16.232509204299326</v>
      </c>
      <c r="H1196" s="20" t="s">
        <v>278</v>
      </c>
      <c r="I1196" s="20">
        <v>13.707663796134803</v>
      </c>
      <c r="J1196" s="20">
        <v>18.309529791392993</v>
      </c>
      <c r="K1196" s="20">
        <v>18.065472256070183</v>
      </c>
      <c r="L1196" s="20" t="s">
        <v>278</v>
      </c>
      <c r="M1196" s="55">
        <v>3.6919761890873239</v>
      </c>
    </row>
    <row r="1197" spans="1:13" x14ac:dyDescent="0.35">
      <c r="A1197" s="19" t="str">
        <f>B3&amp;C1192&amp;D1197</f>
        <v>DISTRIBUCION VOLUMEN X CRITERIO (Consumiciones)Melon/sandia Ing.MDD AM</v>
      </c>
      <c r="B1197" s="19">
        <v>0</v>
      </c>
      <c r="C1197" s="19">
        <v>0</v>
      </c>
      <c r="D1197" s="19" t="s">
        <v>5</v>
      </c>
      <c r="E1197" s="20">
        <v>1.7653753255199875</v>
      </c>
      <c r="F1197" s="20">
        <v>9.450880376776114</v>
      </c>
      <c r="G1197" s="20">
        <v>9.2770011387980755</v>
      </c>
      <c r="H1197" s="20">
        <v>13.950456844904641</v>
      </c>
      <c r="I1197" s="20">
        <v>9.2532548028699182</v>
      </c>
      <c r="J1197" s="20">
        <v>16.673040948978031</v>
      </c>
      <c r="K1197" s="20">
        <v>45.212539707210659</v>
      </c>
      <c r="L1197" s="20">
        <v>28.204839769418459</v>
      </c>
      <c r="M1197" s="55">
        <v>29.704306437075324</v>
      </c>
    </row>
    <row r="1198" spans="1:13" x14ac:dyDescent="0.35">
      <c r="A1198" s="19" t="str">
        <f>B3&amp;C1192&amp;D1198</f>
        <v>DISTRIBUCION VOLUMEN X CRITERIO (Consumiciones)Melon/sandia Ing.RTO CENTRO</v>
      </c>
      <c r="B1198" s="19">
        <v>0</v>
      </c>
      <c r="C1198" s="19">
        <v>0</v>
      </c>
      <c r="D1198" s="19" t="s">
        <v>6</v>
      </c>
      <c r="E1198" s="20">
        <v>19.977491813827246</v>
      </c>
      <c r="F1198" s="20">
        <v>12.481190503215847</v>
      </c>
      <c r="G1198" s="20">
        <v>26.452749074316102</v>
      </c>
      <c r="H1198" s="20">
        <v>15.584836558260154</v>
      </c>
      <c r="I1198" s="20">
        <v>8.8317117159939738</v>
      </c>
      <c r="J1198" s="20">
        <v>7.2507195605183776</v>
      </c>
      <c r="K1198" s="20">
        <v>6.2014914737240536</v>
      </c>
      <c r="L1198" s="20">
        <v>5.6496986463302656</v>
      </c>
      <c r="M1198" s="55">
        <v>6.340445810133656</v>
      </c>
    </row>
    <row r="1199" spans="1:13" x14ac:dyDescent="0.35">
      <c r="A1199" s="19" t="str">
        <f>B3&amp;C1192&amp;D1199</f>
        <v>DISTRIBUCION VOLUMEN X CRITERIO (Consumiciones)Melon/sandia Ing.NORTE-CENTRO</v>
      </c>
      <c r="B1199" s="19">
        <v>0</v>
      </c>
      <c r="C1199" s="19">
        <v>0</v>
      </c>
      <c r="D1199" s="19" t="s">
        <v>7</v>
      </c>
      <c r="E1199" s="20">
        <v>1.7389847153913907</v>
      </c>
      <c r="F1199" s="20">
        <v>11.145740469141506</v>
      </c>
      <c r="G1199" s="20">
        <v>41.966488863553074</v>
      </c>
      <c r="H1199" s="20">
        <v>51.252551353924268</v>
      </c>
      <c r="I1199" s="20">
        <v>0.80565492796842941</v>
      </c>
      <c r="J1199" s="20">
        <v>10.737786179036485</v>
      </c>
      <c r="K1199" s="20">
        <v>5.3189492239981728</v>
      </c>
      <c r="L1199" s="20" t="s">
        <v>278</v>
      </c>
      <c r="M1199" s="55">
        <v>6.2798835986203434</v>
      </c>
    </row>
    <row r="1200" spans="1:13" x14ac:dyDescent="0.35">
      <c r="A1200" s="19" t="str">
        <f>B3&amp;C1192&amp;D1200</f>
        <v>DISTRIBUCION VOLUMEN X CRITERIO (Consumiciones)Melon/sandia Ing.NOROESTE</v>
      </c>
      <c r="B1200" s="19">
        <v>0</v>
      </c>
      <c r="C1200" s="19">
        <v>0</v>
      </c>
      <c r="D1200" s="19" t="s">
        <v>8</v>
      </c>
      <c r="E1200" s="20">
        <v>11.606195943330293</v>
      </c>
      <c r="F1200" s="20">
        <v>1.9149389980608431</v>
      </c>
      <c r="G1200" s="20">
        <v>1.1775973330846454</v>
      </c>
      <c r="H1200" s="20">
        <v>6.4444018634993396</v>
      </c>
      <c r="I1200" s="20">
        <v>3.9945612396635735</v>
      </c>
      <c r="J1200" s="20">
        <v>15.46049567631311</v>
      </c>
      <c r="K1200" s="20">
        <v>5.641758314292125</v>
      </c>
      <c r="L1200" s="20">
        <v>5.304498473927608</v>
      </c>
      <c r="M1200" s="55">
        <v>5.1467154149974501</v>
      </c>
    </row>
    <row r="1201" spans="1:13" x14ac:dyDescent="0.35">
      <c r="A1201" s="19" t="str">
        <f>B3&amp;C1192&amp;D1201</f>
        <v>DISTRIBUCION VOLUMEN X CRITERIO (Consumiciones)Melon/sandia Ing.&lt;2MIL</v>
      </c>
      <c r="B1201" s="19">
        <v>0</v>
      </c>
      <c r="C1201" s="19">
        <v>0</v>
      </c>
      <c r="D1201" s="19" t="s">
        <v>9</v>
      </c>
      <c r="E1201" s="20">
        <v>4.8141546093283836</v>
      </c>
      <c r="F1201" s="20">
        <v>10.445719781417113</v>
      </c>
      <c r="G1201" s="20" t="s">
        <v>278</v>
      </c>
      <c r="H1201" s="20">
        <v>10.523373605180135</v>
      </c>
      <c r="I1201" s="20">
        <v>4.0310018521709399</v>
      </c>
      <c r="J1201" s="20">
        <v>3.445528606738224</v>
      </c>
      <c r="K1201" s="20" t="s">
        <v>278</v>
      </c>
      <c r="L1201" s="20" t="s">
        <v>278</v>
      </c>
      <c r="M1201" s="55">
        <v>4.1421795998396798</v>
      </c>
    </row>
    <row r="1202" spans="1:13" x14ac:dyDescent="0.35">
      <c r="A1202" s="19" t="str">
        <f>B3&amp;C1192&amp;D1202</f>
        <v>DISTRIBUCION VOLUMEN X CRITERIO (Consumiciones)Melon/sandia Ing.2-5MIL</v>
      </c>
      <c r="B1202" s="19">
        <v>0</v>
      </c>
      <c r="C1202" s="19">
        <v>0</v>
      </c>
      <c r="D1202" s="19" t="s">
        <v>10</v>
      </c>
      <c r="E1202" s="20">
        <v>17.506519060077547</v>
      </c>
      <c r="F1202" s="20">
        <v>4.4657190087969809</v>
      </c>
      <c r="G1202" s="20">
        <v>8.0293604998627401</v>
      </c>
      <c r="H1202" s="20" t="s">
        <v>278</v>
      </c>
      <c r="I1202" s="20">
        <v>7.3887252537485004</v>
      </c>
      <c r="J1202" s="20">
        <v>11.962004095437958</v>
      </c>
      <c r="K1202" s="20" t="s">
        <v>278</v>
      </c>
      <c r="L1202" s="20" t="s">
        <v>278</v>
      </c>
      <c r="M1202" s="55">
        <v>2.8880408213955748</v>
      </c>
    </row>
    <row r="1203" spans="1:13" x14ac:dyDescent="0.35">
      <c r="A1203" s="19" t="str">
        <f>B3&amp;C1192&amp;D1203</f>
        <v>DISTRIBUCION VOLUMEN X CRITERIO (Consumiciones)Melon/sandia Ing.5-10MIL</v>
      </c>
      <c r="B1203" s="19">
        <v>0</v>
      </c>
      <c r="C1203" s="19">
        <v>0</v>
      </c>
      <c r="D1203" s="19" t="s">
        <v>11</v>
      </c>
      <c r="E1203" s="20">
        <v>6.421188006141902</v>
      </c>
      <c r="F1203" s="20">
        <v>4.3135754875971353</v>
      </c>
      <c r="G1203" s="20">
        <v>10.11069458801648</v>
      </c>
      <c r="H1203" s="20">
        <v>7.4315515333633453</v>
      </c>
      <c r="I1203" s="20">
        <v>3.3403694943287059</v>
      </c>
      <c r="J1203" s="20">
        <v>11.627011077286209</v>
      </c>
      <c r="K1203" s="20">
        <v>20.002330485310658</v>
      </c>
      <c r="L1203" s="20">
        <v>2.353564789986045</v>
      </c>
      <c r="M1203" s="55">
        <v>9.19426009103619</v>
      </c>
    </row>
    <row r="1204" spans="1:13" x14ac:dyDescent="0.35">
      <c r="A1204" s="19" t="str">
        <f>B3&amp;C1192&amp;D1204</f>
        <v>DISTRIBUCION VOLUMEN X CRITERIO (Consumiciones)Melon/sandia Ing.10-30MIL</v>
      </c>
      <c r="B1204" s="19">
        <v>0</v>
      </c>
      <c r="C1204" s="19">
        <v>0</v>
      </c>
      <c r="D1204" s="19" t="s">
        <v>12</v>
      </c>
      <c r="E1204" s="20">
        <v>8.2310098545844728</v>
      </c>
      <c r="F1204" s="20">
        <v>2.9604238015326816</v>
      </c>
      <c r="G1204" s="20">
        <v>5.0259585540548182</v>
      </c>
      <c r="H1204" s="20">
        <v>7.6084917871116362</v>
      </c>
      <c r="I1204" s="20">
        <v>5.4674206426584844</v>
      </c>
      <c r="J1204" s="20">
        <v>15.141171140323756</v>
      </c>
      <c r="K1204" s="20">
        <v>17.557778612376683</v>
      </c>
      <c r="L1204" s="20">
        <v>17.5374884526721</v>
      </c>
      <c r="M1204" s="55">
        <v>5.9560869867924131</v>
      </c>
    </row>
    <row r="1205" spans="1:13" x14ac:dyDescent="0.35">
      <c r="A1205" s="19" t="str">
        <f>B3&amp;C1192&amp;D1205</f>
        <v>DISTRIBUCION VOLUMEN X CRITERIO (Consumiciones)Melon/sandia Ing.30-100MIL</v>
      </c>
      <c r="B1205" s="19">
        <v>0</v>
      </c>
      <c r="C1205" s="19">
        <v>0</v>
      </c>
      <c r="D1205" s="19" t="s">
        <v>13</v>
      </c>
      <c r="E1205" s="20">
        <v>30.484822346411288</v>
      </c>
      <c r="F1205" s="20">
        <v>15.258994051570754</v>
      </c>
      <c r="G1205" s="20">
        <v>12.327902917135694</v>
      </c>
      <c r="H1205" s="20">
        <v>29.903157982617891</v>
      </c>
      <c r="I1205" s="20">
        <v>49.999692115066871</v>
      </c>
      <c r="J1205" s="20">
        <v>14.376520753789293</v>
      </c>
      <c r="K1205" s="20">
        <v>19.241216845205074</v>
      </c>
      <c r="L1205" s="20">
        <v>26.282981835947922</v>
      </c>
      <c r="M1205" s="55">
        <v>11.954130969428173</v>
      </c>
    </row>
    <row r="1206" spans="1:13" x14ac:dyDescent="0.35">
      <c r="A1206" s="19" t="str">
        <f>B3&amp;C1192&amp;D1206</f>
        <v>DISTRIBUCION VOLUMEN X CRITERIO (Consumiciones)Melon/sandia Ing.100-200MIL</v>
      </c>
      <c r="B1206" s="19">
        <v>0</v>
      </c>
      <c r="C1206" s="19">
        <v>0</v>
      </c>
      <c r="D1206" s="19" t="s">
        <v>14</v>
      </c>
      <c r="E1206" s="20">
        <v>0.95144155449379952</v>
      </c>
      <c r="F1206" s="20">
        <v>14.546357879136856</v>
      </c>
      <c r="G1206" s="20">
        <v>40.017233022779905</v>
      </c>
      <c r="H1206" s="20">
        <v>6.4444018634993396</v>
      </c>
      <c r="I1206" s="20">
        <v>1.6113098559368588</v>
      </c>
      <c r="J1206" s="20">
        <v>15.323111557933005</v>
      </c>
      <c r="K1206" s="20">
        <v>8.4552330181093822</v>
      </c>
      <c r="L1206" s="20" t="s">
        <v>278</v>
      </c>
      <c r="M1206" s="55">
        <v>4.4070952906929701</v>
      </c>
    </row>
    <row r="1207" spans="1:13" x14ac:dyDescent="0.35">
      <c r="A1207" s="19" t="str">
        <f>B3&amp;C1192&amp;D1207</f>
        <v>DISTRIBUCION VOLUMEN X CRITERIO (Consumiciones)Melon/sandia Ing.200-500MIL</v>
      </c>
      <c r="B1207" s="19">
        <v>0</v>
      </c>
      <c r="C1207" s="19">
        <v>0</v>
      </c>
      <c r="D1207" s="19" t="s">
        <v>15</v>
      </c>
      <c r="E1207" s="20">
        <v>23.872351997200983</v>
      </c>
      <c r="F1207" s="20">
        <v>30.724939924310075</v>
      </c>
      <c r="G1207" s="20">
        <v>8.3716829386507019</v>
      </c>
      <c r="H1207" s="20">
        <v>18.979322184147382</v>
      </c>
      <c r="I1207" s="20">
        <v>17.661446486627803</v>
      </c>
      <c r="J1207" s="20">
        <v>13.725013329342325</v>
      </c>
      <c r="K1207" s="20" t="s">
        <v>278</v>
      </c>
      <c r="L1207" s="20">
        <v>5.304498473927608</v>
      </c>
      <c r="M1207" s="55">
        <v>28.307372275547245</v>
      </c>
    </row>
    <row r="1208" spans="1:13" x14ac:dyDescent="0.35">
      <c r="A1208" s="19" t="str">
        <f>B3&amp;C1192&amp;D1208</f>
        <v>DISTRIBUCION VOLUMEN X CRITERIO (Consumiciones)Melon/sandia Ing.&gt;500MIL</v>
      </c>
      <c r="B1208" s="19">
        <v>0</v>
      </c>
      <c r="C1208" s="19">
        <v>0</v>
      </c>
      <c r="D1208" s="19" t="s">
        <v>16</v>
      </c>
      <c r="E1208" s="20">
        <v>7.7184822606221042</v>
      </c>
      <c r="F1208" s="20">
        <v>17.284273048727719</v>
      </c>
      <c r="G1208" s="20">
        <v>16.117177987440385</v>
      </c>
      <c r="H1208" s="20">
        <v>19.109703942934321</v>
      </c>
      <c r="I1208" s="20">
        <v>10.500037540355883</v>
      </c>
      <c r="J1208" s="20">
        <v>14.399655248598986</v>
      </c>
      <c r="K1208" s="20">
        <v>34.74346132012036</v>
      </c>
      <c r="L1208" s="20">
        <v>48.521468202379388</v>
      </c>
      <c r="M1208" s="55">
        <v>33.150834435690399</v>
      </c>
    </row>
    <row r="1209" spans="1:13" x14ac:dyDescent="0.35">
      <c r="A1209" s="19" t="str">
        <f>B3&amp;C1192&amp;D1209</f>
        <v>DISTRIBUCION VOLUMEN X CRITERIO (Consumiciones)Melon/sandia Ing.DE 15 A 19 AÑOS</v>
      </c>
      <c r="B1209" s="19">
        <v>0</v>
      </c>
      <c r="C1209" s="19">
        <v>0</v>
      </c>
      <c r="D1209" s="19" t="s">
        <v>39</v>
      </c>
      <c r="E1209" s="20" t="s">
        <v>278</v>
      </c>
      <c r="F1209" s="20">
        <v>2.6780430755113871</v>
      </c>
      <c r="G1209" s="20" t="s">
        <v>278</v>
      </c>
      <c r="H1209" s="20" t="s">
        <v>278</v>
      </c>
      <c r="I1209" s="20" t="s">
        <v>278</v>
      </c>
      <c r="J1209" s="20" t="s">
        <v>278</v>
      </c>
      <c r="K1209" s="20" t="s">
        <v>278</v>
      </c>
      <c r="L1209" s="20" t="s">
        <v>278</v>
      </c>
      <c r="M1209" s="55" t="s">
        <v>278</v>
      </c>
    </row>
    <row r="1210" spans="1:13" x14ac:dyDescent="0.35">
      <c r="A1210" s="19" t="str">
        <f>B3&amp;C1192&amp;D1210</f>
        <v>DISTRIBUCION VOLUMEN X CRITERIO (Consumiciones)Melon/sandia Ing.DE 20 A 24 AÑOS</v>
      </c>
      <c r="B1210" s="19">
        <v>0</v>
      </c>
      <c r="C1210" s="19">
        <v>0</v>
      </c>
      <c r="D1210" s="19" t="s">
        <v>40</v>
      </c>
      <c r="E1210" s="20" t="s">
        <v>278</v>
      </c>
      <c r="F1210" s="20">
        <v>0.50953402802522918</v>
      </c>
      <c r="G1210" s="20" t="s">
        <v>278</v>
      </c>
      <c r="H1210" s="20" t="s">
        <v>278</v>
      </c>
      <c r="I1210" s="20">
        <v>4.1299112373139257</v>
      </c>
      <c r="J1210" s="20" t="s">
        <v>278</v>
      </c>
      <c r="K1210" s="20" t="s">
        <v>278</v>
      </c>
      <c r="L1210" s="20">
        <v>2.353564789986045</v>
      </c>
      <c r="M1210" s="55" t="s">
        <v>278</v>
      </c>
    </row>
    <row r="1211" spans="1:13" x14ac:dyDescent="0.35">
      <c r="A1211" s="19" t="str">
        <f>B3&amp;C1192&amp;D1211</f>
        <v>DISTRIBUCION VOLUMEN X CRITERIO (Consumiciones)Melon/sandia Ing.DE 25 A 34 AÑOS</v>
      </c>
      <c r="B1211" s="19">
        <v>0</v>
      </c>
      <c r="C1211" s="19">
        <v>0</v>
      </c>
      <c r="D1211" s="19" t="s">
        <v>41</v>
      </c>
      <c r="E1211" s="20" t="s">
        <v>278</v>
      </c>
      <c r="F1211" s="20">
        <v>2.6062788958810845</v>
      </c>
      <c r="G1211" s="20" t="s">
        <v>278</v>
      </c>
      <c r="H1211" s="20" t="s">
        <v>278</v>
      </c>
      <c r="I1211" s="20" t="s">
        <v>278</v>
      </c>
      <c r="J1211" s="20">
        <v>3.4715575483074206</v>
      </c>
      <c r="K1211" s="20" t="s">
        <v>278</v>
      </c>
      <c r="L1211" s="20">
        <v>12.339486877462141</v>
      </c>
      <c r="M1211" s="55">
        <v>0.7794338745702688</v>
      </c>
    </row>
    <row r="1212" spans="1:13" x14ac:dyDescent="0.35">
      <c r="A1212" s="19" t="str">
        <f>B3&amp;C1192&amp;D1212</f>
        <v>DISTRIBUCION VOLUMEN X CRITERIO (Consumiciones)Melon/sandia Ing.DE 35 A 49 AÑOS</v>
      </c>
      <c r="B1212" s="19">
        <v>0</v>
      </c>
      <c r="C1212" s="19">
        <v>0</v>
      </c>
      <c r="D1212" s="19" t="s">
        <v>42</v>
      </c>
      <c r="E1212" s="20">
        <v>7.7037986786075239</v>
      </c>
      <c r="F1212" s="20">
        <v>13.894728866266467</v>
      </c>
      <c r="G1212" s="20">
        <v>15.819192491025563</v>
      </c>
      <c r="H1212" s="20">
        <v>68.252938930711295</v>
      </c>
      <c r="I1212" s="20">
        <v>5.7116004020869191</v>
      </c>
      <c r="J1212" s="20">
        <v>33.385948060424248</v>
      </c>
      <c r="K1212" s="20">
        <v>32.947272954220161</v>
      </c>
      <c r="L1212" s="20">
        <v>2.3335710655551281</v>
      </c>
      <c r="M1212" s="55">
        <v>13.086071349943646</v>
      </c>
    </row>
    <row r="1213" spans="1:13" x14ac:dyDescent="0.35">
      <c r="A1213" s="19" t="str">
        <f>B3&amp;C1192&amp;D1213</f>
        <v>DISTRIBUCION VOLUMEN X CRITERIO (Consumiciones)Melon/sandia Ing.DE 50 A 59 AÑOS</v>
      </c>
      <c r="B1213" s="19">
        <v>0</v>
      </c>
      <c r="C1213" s="19">
        <v>0</v>
      </c>
      <c r="D1213" s="19" t="s">
        <v>43</v>
      </c>
      <c r="E1213" s="20">
        <v>62.839781378741158</v>
      </c>
      <c r="F1213" s="20">
        <v>42.759855791496378</v>
      </c>
      <c r="G1213" s="20">
        <v>19.042733167920836</v>
      </c>
      <c r="H1213" s="20">
        <v>12.767738885141314</v>
      </c>
      <c r="I1213" s="20">
        <v>23.073464045791674</v>
      </c>
      <c r="J1213" s="20">
        <v>29.520669340483767</v>
      </c>
      <c r="K1213" s="20">
        <v>37.904919518054164</v>
      </c>
      <c r="L1213" s="20">
        <v>24.538212178815812</v>
      </c>
      <c r="M1213" s="55">
        <v>19.023477853442646</v>
      </c>
    </row>
    <row r="1214" spans="1:13" x14ac:dyDescent="0.35">
      <c r="A1214" s="19" t="str">
        <f>B3&amp;C1192&amp;D1214</f>
        <v>DISTRIBUCION VOLUMEN X CRITERIO (Consumiciones)Melon/sandia Ing.DE 60 A 75 AÑOS</v>
      </c>
      <c r="B1214" s="19">
        <v>0</v>
      </c>
      <c r="C1214" s="19">
        <v>0</v>
      </c>
      <c r="D1214" s="19" t="s">
        <v>44</v>
      </c>
      <c r="E1214" s="20">
        <v>29.456391363576916</v>
      </c>
      <c r="F1214" s="20">
        <v>37.551560834364118</v>
      </c>
      <c r="G1214" s="20">
        <v>65.13807434105361</v>
      </c>
      <c r="H1214" s="20">
        <v>18.979322184147382</v>
      </c>
      <c r="I1214" s="20">
        <v>67.085048081363723</v>
      </c>
      <c r="J1214" s="20">
        <v>33.62183822532603</v>
      </c>
      <c r="K1214" s="20">
        <v>29.147807527725679</v>
      </c>
      <c r="L1214" s="20">
        <v>58.435165088180874</v>
      </c>
      <c r="M1214" s="55">
        <v>67.111012217816977</v>
      </c>
    </row>
    <row r="1215" spans="1:13" x14ac:dyDescent="0.35">
      <c r="A1215" s="19" t="str">
        <f>B3&amp;C1192&amp;D1215</f>
        <v>DISTRIBUCION VOLUMEN X CRITERIO (Consumiciones)Melon/sandia Ing.ALTA Y MEDIA ALTA</v>
      </c>
      <c r="B1215" s="19">
        <v>0</v>
      </c>
      <c r="C1215" s="19">
        <v>0</v>
      </c>
      <c r="D1215" s="19" t="s">
        <v>17</v>
      </c>
      <c r="E1215" s="20">
        <v>43.701622338790202</v>
      </c>
      <c r="F1215" s="20">
        <v>38.149237693898939</v>
      </c>
      <c r="G1215" s="20">
        <v>35.125149573968685</v>
      </c>
      <c r="H1215" s="20">
        <v>18.979322184147382</v>
      </c>
      <c r="I1215" s="20">
        <v>20.488175868195</v>
      </c>
      <c r="J1215" s="20">
        <v>26.61580151868209</v>
      </c>
      <c r="K1215" s="20">
        <v>46.123438653200736</v>
      </c>
      <c r="L1215" s="20">
        <v>3.2961338563442211</v>
      </c>
      <c r="M1215" s="55">
        <v>42.517062229389374</v>
      </c>
    </row>
    <row r="1216" spans="1:13" x14ac:dyDescent="0.35">
      <c r="A1216" s="19" t="str">
        <f>B3&amp;C1192&amp;D1216</f>
        <v>DISTRIBUCION VOLUMEN X CRITERIO (Consumiciones)Melon/sandia Ing.MEDIA</v>
      </c>
      <c r="B1216" s="19">
        <v>0</v>
      </c>
      <c r="C1216" s="19">
        <v>0</v>
      </c>
      <c r="D1216" s="19" t="s">
        <v>18</v>
      </c>
      <c r="E1216" s="20">
        <v>18.858577749371907</v>
      </c>
      <c r="F1216" s="20">
        <v>22.357672707074503</v>
      </c>
      <c r="G1216" s="20">
        <v>50.111705977310727</v>
      </c>
      <c r="H1216" s="20">
        <v>55.466557515148686</v>
      </c>
      <c r="I1216" s="20">
        <v>13.087059596260225</v>
      </c>
      <c r="J1216" s="20">
        <v>32.291538901061436</v>
      </c>
      <c r="K1216" s="20">
        <v>34.386587319541803</v>
      </c>
      <c r="L1216" s="20">
        <v>27.282668057493758</v>
      </c>
      <c r="M1216" s="55">
        <v>23.918982870970591</v>
      </c>
    </row>
    <row r="1217" spans="1:13" x14ac:dyDescent="0.35">
      <c r="A1217" s="19" t="str">
        <f>B3&amp;C1192&amp;D1217</f>
        <v>DISTRIBUCION VOLUMEN X CRITERIO (Consumiciones)Melon/sandia Ing.MEDIA BAJA</v>
      </c>
      <c r="B1217" s="19">
        <v>0</v>
      </c>
      <c r="C1217" s="19">
        <v>0</v>
      </c>
      <c r="D1217" s="19" t="s">
        <v>19</v>
      </c>
      <c r="E1217" s="20">
        <v>17.242621619117148</v>
      </c>
      <c r="F1217" s="20">
        <v>24.18192131535147</v>
      </c>
      <c r="G1217" s="20">
        <v>4.502886399966374</v>
      </c>
      <c r="H1217" s="20">
        <v>11.603648961529018</v>
      </c>
      <c r="I1217" s="20">
        <v>20.692071314792901</v>
      </c>
      <c r="J1217" s="20">
        <v>20.90144955527359</v>
      </c>
      <c r="K1217" s="20">
        <v>10.960707538290297</v>
      </c>
      <c r="L1217" s="20">
        <v>6.5294295409428234</v>
      </c>
      <c r="M1217" s="55">
        <v>20.497260258506653</v>
      </c>
    </row>
    <row r="1218" spans="1:13" x14ac:dyDescent="0.35">
      <c r="A1218" s="19" t="str">
        <f>B3&amp;C1192&amp;D1218</f>
        <v>DISTRIBUCION VOLUMEN X CRITERIO (Consumiciones)Melon/sandia Ing.BAJA</v>
      </c>
      <c r="B1218" s="19">
        <v>0</v>
      </c>
      <c r="C1218" s="19">
        <v>0</v>
      </c>
      <c r="D1218" s="19" t="s">
        <v>20</v>
      </c>
      <c r="E1218" s="20">
        <v>20.197143651418433</v>
      </c>
      <c r="F1218" s="20">
        <v>15.311168283675089</v>
      </c>
      <c r="G1218" s="20">
        <v>10.260261989231989</v>
      </c>
      <c r="H1218" s="20">
        <v>13.950456844904641</v>
      </c>
      <c r="I1218" s="20">
        <v>45.732693220751877</v>
      </c>
      <c r="J1218" s="20">
        <v>20.191223199524348</v>
      </c>
      <c r="K1218" s="20">
        <v>8.5292720201822974</v>
      </c>
      <c r="L1218" s="20">
        <v>62.89176679030615</v>
      </c>
      <c r="M1218" s="55">
        <v>13.066699345359842</v>
      </c>
    </row>
    <row r="1219" spans="1:13" x14ac:dyDescent="0.35">
      <c r="A1219" s="19" t="str">
        <f>B3&amp;C1192&amp;D1219</f>
        <v>DISTRIBUCION VOLUMEN X CRITERIO (Consumiciones)Melon/sandia Ing.HOMBRE</v>
      </c>
      <c r="B1219" s="19">
        <v>0</v>
      </c>
      <c r="C1219" s="19">
        <v>0</v>
      </c>
      <c r="D1219" s="19" t="s">
        <v>21</v>
      </c>
      <c r="E1219" s="20">
        <v>46.328749423005803</v>
      </c>
      <c r="F1219" s="20">
        <v>49.309392450606381</v>
      </c>
      <c r="G1219" s="20">
        <v>77.861607793739637</v>
      </c>
      <c r="H1219" s="20">
        <v>24.399327002042821</v>
      </c>
      <c r="I1219" s="20">
        <v>33.306522137196772</v>
      </c>
      <c r="J1219" s="20">
        <v>62.995901268405333</v>
      </c>
      <c r="K1219" s="20">
        <v>48.085250037658355</v>
      </c>
      <c r="L1219" s="20">
        <v>22.992958586859771</v>
      </c>
      <c r="M1219" s="55">
        <v>44.191846822859532</v>
      </c>
    </row>
    <row r="1220" spans="1:13" x14ac:dyDescent="0.35">
      <c r="A1220" s="19" t="str">
        <f>B3&amp;C1192&amp;D1220</f>
        <v>DISTRIBUCION VOLUMEN X CRITERIO (Consumiciones)Melon/sandia Ing.MUJER</v>
      </c>
      <c r="B1220" s="19">
        <v>0</v>
      </c>
      <c r="C1220" s="19">
        <v>0</v>
      </c>
      <c r="D1220" s="19" t="s">
        <v>22</v>
      </c>
      <c r="E1220" s="20">
        <v>53.671224596017467</v>
      </c>
      <c r="F1220" s="20">
        <v>50.690607549393619</v>
      </c>
      <c r="G1220" s="20">
        <v>22.138405341186267</v>
      </c>
      <c r="H1220" s="20">
        <v>75.600664301395014</v>
      </c>
      <c r="I1220" s="20">
        <v>66.693494067273392</v>
      </c>
      <c r="J1220" s="20">
        <v>37.004111906136131</v>
      </c>
      <c r="K1220" s="20">
        <v>51.914749962341631</v>
      </c>
      <c r="L1220" s="20">
        <v>77.007041413140215</v>
      </c>
      <c r="M1220" s="55">
        <v>55.808167289819856</v>
      </c>
    </row>
    <row r="1221" spans="1:13" x14ac:dyDescent="0.35">
      <c r="A1221" s="19" t="str">
        <f>B3&amp;C1221&amp;D1221</f>
        <v>DISTRIBUCION VOLUMEN X CRITERIO (Consumiciones)Fresa/freson Ing.T.ESPAÑA</v>
      </c>
      <c r="B1221" s="19">
        <v>0</v>
      </c>
      <c r="C1221" s="19" t="s">
        <v>157</v>
      </c>
      <c r="D1221" s="19" t="s">
        <v>36</v>
      </c>
      <c r="E1221" s="20">
        <v>100</v>
      </c>
      <c r="F1221" s="20">
        <v>100</v>
      </c>
      <c r="G1221" s="20">
        <v>100</v>
      </c>
      <c r="H1221" s="20">
        <v>100</v>
      </c>
      <c r="I1221" s="20">
        <v>100</v>
      </c>
      <c r="J1221" s="20">
        <v>100</v>
      </c>
      <c r="K1221" s="20">
        <v>100</v>
      </c>
      <c r="L1221" s="20">
        <v>100</v>
      </c>
      <c r="M1221" s="55">
        <v>100</v>
      </c>
    </row>
    <row r="1222" spans="1:13" x14ac:dyDescent="0.35">
      <c r="A1222" s="19" t="str">
        <f>B3&amp;C1221&amp;D1222</f>
        <v>DISTRIBUCION VOLUMEN X CRITERIO (Consumiciones)Fresa/freson Ing.BCN AM</v>
      </c>
      <c r="B1222" s="19">
        <v>0</v>
      </c>
      <c r="C1222" s="19">
        <v>0</v>
      </c>
      <c r="D1222" s="19" t="s">
        <v>1</v>
      </c>
      <c r="E1222" s="20">
        <v>4.4348654501679112</v>
      </c>
      <c r="F1222" s="20" t="s">
        <v>278</v>
      </c>
      <c r="G1222" s="20">
        <v>13.566454746090356</v>
      </c>
      <c r="H1222" s="20" t="s">
        <v>278</v>
      </c>
      <c r="I1222" s="20">
        <v>26.292918778494318</v>
      </c>
      <c r="J1222" s="20">
        <v>12.616594564361295</v>
      </c>
      <c r="K1222" s="20">
        <v>56.171588492540913</v>
      </c>
      <c r="L1222" s="20">
        <v>2.9341661785634545</v>
      </c>
      <c r="M1222" s="55">
        <v>6.6149793369948293</v>
      </c>
    </row>
    <row r="1223" spans="1:13" x14ac:dyDescent="0.35">
      <c r="A1223" s="19" t="str">
        <f>B3&amp;C1221&amp;D1223</f>
        <v>DISTRIBUCION VOLUMEN X CRITERIO (Consumiciones)Fresa/freson Ing.REST.CAT ARAGON</v>
      </c>
      <c r="B1223" s="19">
        <v>0</v>
      </c>
      <c r="C1223" s="19">
        <v>0</v>
      </c>
      <c r="D1223" s="19" t="s">
        <v>2</v>
      </c>
      <c r="E1223" s="20">
        <v>31.432509012899025</v>
      </c>
      <c r="F1223" s="20">
        <v>3.663544445577263</v>
      </c>
      <c r="G1223" s="20" t="s">
        <v>278</v>
      </c>
      <c r="H1223" s="20">
        <v>26.134863390465075</v>
      </c>
      <c r="I1223" s="20">
        <v>4.0975226930726096</v>
      </c>
      <c r="J1223" s="20">
        <v>10.597117810220645</v>
      </c>
      <c r="K1223" s="20">
        <v>16.74871813880927</v>
      </c>
      <c r="L1223" s="20">
        <v>15.07347606675475</v>
      </c>
      <c r="M1223" s="55">
        <v>5.6748044699097528</v>
      </c>
    </row>
    <row r="1224" spans="1:13" x14ac:dyDescent="0.35">
      <c r="A1224" s="19" t="str">
        <f>B3&amp;C1221&amp;D1224</f>
        <v>DISTRIBUCION VOLUMEN X CRITERIO (Consumiciones)Fresa/freson Ing.LEVANTE</v>
      </c>
      <c r="B1224" s="19">
        <v>0</v>
      </c>
      <c r="C1224" s="19">
        <v>0</v>
      </c>
      <c r="D1224" s="19" t="s">
        <v>3</v>
      </c>
      <c r="E1224" s="20">
        <v>6.5351638106235388</v>
      </c>
      <c r="F1224" s="20">
        <v>3.0397686815835065</v>
      </c>
      <c r="G1224" s="20">
        <v>5.2644647059477645</v>
      </c>
      <c r="H1224" s="20">
        <v>7.8338438803626689</v>
      </c>
      <c r="I1224" s="20">
        <v>14.796765674061135</v>
      </c>
      <c r="J1224" s="20">
        <v>13.477290627461274</v>
      </c>
      <c r="K1224" s="20">
        <v>5.0600699936904148</v>
      </c>
      <c r="L1224" s="20">
        <v>19.910690437539866</v>
      </c>
      <c r="M1224" s="55">
        <v>28.665593534862012</v>
      </c>
    </row>
    <row r="1225" spans="1:13" x14ac:dyDescent="0.35">
      <c r="A1225" s="19" t="str">
        <f>B3&amp;C1221&amp;D1225</f>
        <v>DISTRIBUCION VOLUMEN X CRITERIO (Consumiciones)Fresa/freson Ing.ANDALUCIA</v>
      </c>
      <c r="B1225" s="19">
        <v>0</v>
      </c>
      <c r="C1225" s="19">
        <v>0</v>
      </c>
      <c r="D1225" s="19" t="s">
        <v>4</v>
      </c>
      <c r="E1225" s="20">
        <v>12.494782375055859</v>
      </c>
      <c r="F1225" s="20">
        <v>13.132074569623642</v>
      </c>
      <c r="G1225" s="20" t="s">
        <v>278</v>
      </c>
      <c r="H1225" s="20">
        <v>16.19607549180169</v>
      </c>
      <c r="I1225" s="20">
        <v>3.0199209846980453</v>
      </c>
      <c r="J1225" s="20">
        <v>17.011734222151198</v>
      </c>
      <c r="K1225" s="20" t="s">
        <v>278</v>
      </c>
      <c r="L1225" s="20">
        <v>18.387399771040609</v>
      </c>
      <c r="M1225" s="55">
        <v>1.3804367448570178</v>
      </c>
    </row>
    <row r="1226" spans="1:13" x14ac:dyDescent="0.35">
      <c r="A1226" s="19" t="str">
        <f>B3&amp;C1221&amp;D1226</f>
        <v>DISTRIBUCION VOLUMEN X CRITERIO (Consumiciones)Fresa/freson Ing.MDD AM</v>
      </c>
      <c r="B1226" s="19">
        <v>0</v>
      </c>
      <c r="C1226" s="19">
        <v>0</v>
      </c>
      <c r="D1226" s="19" t="s">
        <v>5</v>
      </c>
      <c r="E1226" s="20">
        <v>16.75726100471638</v>
      </c>
      <c r="F1226" s="20" t="s">
        <v>278</v>
      </c>
      <c r="G1226" s="20" t="s">
        <v>278</v>
      </c>
      <c r="H1226" s="20">
        <v>16.893321884229753</v>
      </c>
      <c r="I1226" s="20">
        <v>24.27384029110274</v>
      </c>
      <c r="J1226" s="20">
        <v>10.39390345520335</v>
      </c>
      <c r="K1226" s="20">
        <v>7.7944332211360638</v>
      </c>
      <c r="L1226" s="20">
        <v>18.602411950424901</v>
      </c>
      <c r="M1226" s="55">
        <v>19.641304542283127</v>
      </c>
    </row>
    <row r="1227" spans="1:13" x14ac:dyDescent="0.35">
      <c r="A1227" s="19" t="str">
        <f>B3&amp;C1221&amp;D1227</f>
        <v>DISTRIBUCION VOLUMEN X CRITERIO (Consumiciones)Fresa/freson Ing.RTO CENTRO</v>
      </c>
      <c r="B1227" s="19">
        <v>0</v>
      </c>
      <c r="C1227" s="19">
        <v>0</v>
      </c>
      <c r="D1227" s="19" t="s">
        <v>6</v>
      </c>
      <c r="E1227" s="20">
        <v>2.8799342947559974</v>
      </c>
      <c r="F1227" s="20">
        <v>22.258165949142882</v>
      </c>
      <c r="G1227" s="20">
        <v>38.382234255050307</v>
      </c>
      <c r="H1227" s="20">
        <v>11.202805074995869</v>
      </c>
      <c r="I1227" s="20">
        <v>9.9747101891170065</v>
      </c>
      <c r="J1227" s="20">
        <v>6.4976691360279419</v>
      </c>
      <c r="K1227" s="20">
        <v>6.4006715719731915</v>
      </c>
      <c r="L1227" s="20">
        <v>2.1492618635731287</v>
      </c>
      <c r="M1227" s="55">
        <v>8.8274415442689236</v>
      </c>
    </row>
    <row r="1228" spans="1:13" x14ac:dyDescent="0.35">
      <c r="A1228" s="19" t="str">
        <f>B3&amp;C1221&amp;D1228</f>
        <v>DISTRIBUCION VOLUMEN X CRITERIO (Consumiciones)Fresa/freson Ing.NORTE-CENTRO</v>
      </c>
      <c r="B1228" s="19">
        <v>0</v>
      </c>
      <c r="C1228" s="19">
        <v>0</v>
      </c>
      <c r="D1228" s="19" t="s">
        <v>7</v>
      </c>
      <c r="E1228" s="20">
        <v>18.477628578063037</v>
      </c>
      <c r="F1228" s="20">
        <v>50.529158040274368</v>
      </c>
      <c r="G1228" s="20" t="s">
        <v>278</v>
      </c>
      <c r="H1228" s="20">
        <v>12.293512895969547</v>
      </c>
      <c r="I1228" s="20">
        <v>5.2858869229377436</v>
      </c>
      <c r="J1228" s="20">
        <v>25.815711073316059</v>
      </c>
      <c r="K1228" s="20" t="s">
        <v>278</v>
      </c>
      <c r="L1228" s="20">
        <v>11.131394620934801</v>
      </c>
      <c r="M1228" s="55">
        <v>6.5903073347569476</v>
      </c>
    </row>
    <row r="1229" spans="1:13" x14ac:dyDescent="0.35">
      <c r="A1229" s="19" t="str">
        <f>B3&amp;C1221&amp;D1229</f>
        <v>DISTRIBUCION VOLUMEN X CRITERIO (Consumiciones)Fresa/freson Ing.NOROESTE</v>
      </c>
      <c r="B1229" s="19">
        <v>0</v>
      </c>
      <c r="C1229" s="19">
        <v>0</v>
      </c>
      <c r="D1229" s="19" t="s">
        <v>8</v>
      </c>
      <c r="E1229" s="20">
        <v>6.9878677504828266</v>
      </c>
      <c r="F1229" s="20">
        <v>7.3772954648587685</v>
      </c>
      <c r="G1229" s="20">
        <v>42.786857997997259</v>
      </c>
      <c r="H1229" s="20">
        <v>9.4455840749483482</v>
      </c>
      <c r="I1229" s="20">
        <v>12.25844377382205</v>
      </c>
      <c r="J1229" s="20">
        <v>3.5899973746390126</v>
      </c>
      <c r="K1229" s="20">
        <v>7.8244823198645594</v>
      </c>
      <c r="L1229" s="20">
        <v>11.811195557737625</v>
      </c>
      <c r="M1229" s="55">
        <v>22.60514875574718</v>
      </c>
    </row>
    <row r="1230" spans="1:13" x14ac:dyDescent="0.35">
      <c r="A1230" s="19" t="str">
        <f>B3&amp;C1221&amp;D1230</f>
        <v>DISTRIBUCION VOLUMEN X CRITERIO (Consumiciones)Fresa/freson Ing.&lt;2MIL</v>
      </c>
      <c r="B1230" s="19">
        <v>0</v>
      </c>
      <c r="C1230" s="19">
        <v>0</v>
      </c>
      <c r="D1230" s="19" t="s">
        <v>9</v>
      </c>
      <c r="E1230" s="20">
        <v>2.905490660188276</v>
      </c>
      <c r="F1230" s="20" t="s">
        <v>278</v>
      </c>
      <c r="G1230" s="20" t="s">
        <v>278</v>
      </c>
      <c r="H1230" s="20">
        <v>7.790615259923876</v>
      </c>
      <c r="I1230" s="20">
        <v>5.5506760454524144</v>
      </c>
      <c r="J1230" s="20">
        <v>7.8486981633887689</v>
      </c>
      <c r="K1230" s="20">
        <v>16.74871813880927</v>
      </c>
      <c r="L1230" s="20">
        <v>1.6261293247474546</v>
      </c>
      <c r="M1230" s="55">
        <v>2.9104322560813962</v>
      </c>
    </row>
    <row r="1231" spans="1:13" x14ac:dyDescent="0.35">
      <c r="A1231" s="19" t="str">
        <f>B3&amp;C1221&amp;D1231</f>
        <v>DISTRIBUCION VOLUMEN X CRITERIO (Consumiciones)Fresa/freson Ing.2-5MIL</v>
      </c>
      <c r="B1231" s="19">
        <v>0</v>
      </c>
      <c r="C1231" s="19">
        <v>0</v>
      </c>
      <c r="D1231" s="19" t="s">
        <v>10</v>
      </c>
      <c r="E1231" s="20">
        <v>8.3608484857838583</v>
      </c>
      <c r="F1231" s="20">
        <v>3.9076714328824957</v>
      </c>
      <c r="G1231" s="20" t="s">
        <v>278</v>
      </c>
      <c r="H1231" s="20">
        <v>18.66752914200659</v>
      </c>
      <c r="I1231" s="20">
        <v>8.7091623350466225</v>
      </c>
      <c r="J1231" s="20">
        <v>4.8530174529432575</v>
      </c>
      <c r="K1231" s="20" t="s">
        <v>278</v>
      </c>
      <c r="L1231" s="20">
        <v>10.213744789041693</v>
      </c>
      <c r="M1231" s="55">
        <v>1.4836720786771773</v>
      </c>
    </row>
    <row r="1232" spans="1:13" x14ac:dyDescent="0.35">
      <c r="A1232" s="19" t="str">
        <f>B3&amp;C1221&amp;D1232</f>
        <v>DISTRIBUCION VOLUMEN X CRITERIO (Consumiciones)Fresa/freson Ing.5-10MIL</v>
      </c>
      <c r="B1232" s="19">
        <v>0</v>
      </c>
      <c r="C1232" s="19">
        <v>0</v>
      </c>
      <c r="D1232" s="19" t="s">
        <v>11</v>
      </c>
      <c r="E1232" s="20">
        <v>9.473926607396784</v>
      </c>
      <c r="F1232" s="20">
        <v>3.0524076701048282</v>
      </c>
      <c r="G1232" s="20">
        <v>4.7153557263327563</v>
      </c>
      <c r="H1232" s="20">
        <v>1.377592194620483</v>
      </c>
      <c r="I1232" s="20">
        <v>7.181003267981156</v>
      </c>
      <c r="J1232" s="20">
        <v>13.399625600694007</v>
      </c>
      <c r="K1232" s="20">
        <v>7.8244823198645594</v>
      </c>
      <c r="L1232" s="20">
        <v>1.1814879281069866</v>
      </c>
      <c r="M1232" s="55">
        <v>5.5068128554630515</v>
      </c>
    </row>
    <row r="1233" spans="1:13" x14ac:dyDescent="0.35">
      <c r="A1233" s="19" t="str">
        <f>B3&amp;C1221&amp;D1233</f>
        <v>DISTRIBUCION VOLUMEN X CRITERIO (Consumiciones)Fresa/freson Ing.10-30MIL</v>
      </c>
      <c r="B1233" s="19">
        <v>0</v>
      </c>
      <c r="C1233" s="19">
        <v>0</v>
      </c>
      <c r="D1233" s="19" t="s">
        <v>12</v>
      </c>
      <c r="E1233" s="20">
        <v>6.9343831487024863</v>
      </c>
      <c r="F1233" s="20">
        <v>31.721654575585578</v>
      </c>
      <c r="G1233" s="20">
        <v>29.426556147247641</v>
      </c>
      <c r="H1233" s="20">
        <v>5.9707947467086626</v>
      </c>
      <c r="I1233" s="20">
        <v>10.343473084388966</v>
      </c>
      <c r="J1233" s="20">
        <v>34.777860216649351</v>
      </c>
      <c r="K1233" s="20" t="s">
        <v>278</v>
      </c>
      <c r="L1233" s="20">
        <v>21.540056937807261</v>
      </c>
      <c r="M1233" s="55">
        <v>12.480959296888598</v>
      </c>
    </row>
    <row r="1234" spans="1:13" x14ac:dyDescent="0.35">
      <c r="A1234" s="19" t="str">
        <f>B3&amp;C1221&amp;D1234</f>
        <v>DISTRIBUCION VOLUMEN X CRITERIO (Consumiciones)Fresa/freson Ing.30-100MIL</v>
      </c>
      <c r="B1234" s="19">
        <v>0</v>
      </c>
      <c r="C1234" s="19">
        <v>0</v>
      </c>
      <c r="D1234" s="19" t="s">
        <v>13</v>
      </c>
      <c r="E1234" s="20">
        <v>23.518938137032542</v>
      </c>
      <c r="F1234" s="20">
        <v>3.8699873875725608</v>
      </c>
      <c r="G1234" s="20">
        <v>20.565402458887352</v>
      </c>
      <c r="H1234" s="20">
        <v>20.095030683017558</v>
      </c>
      <c r="I1234" s="20">
        <v>8.349334453188348</v>
      </c>
      <c r="J1234" s="20">
        <v>13.503624139623543</v>
      </c>
      <c r="K1234" s="20">
        <v>6.4006715719731915</v>
      </c>
      <c r="L1234" s="20">
        <v>16.397596933152268</v>
      </c>
      <c r="M1234" s="55">
        <v>24.182274378036229</v>
      </c>
    </row>
    <row r="1235" spans="1:13" x14ac:dyDescent="0.35">
      <c r="A1235" s="19" t="str">
        <f>B3&amp;C1221&amp;D1235</f>
        <v>DISTRIBUCION VOLUMEN X CRITERIO (Consumiciones)Fresa/freson Ing.100-200MIL</v>
      </c>
      <c r="B1235" s="19">
        <v>0</v>
      </c>
      <c r="C1235" s="19">
        <v>0</v>
      </c>
      <c r="D1235" s="19" t="s">
        <v>14</v>
      </c>
      <c r="E1235" s="20">
        <v>16.971799219478385</v>
      </c>
      <c r="F1235" s="20">
        <v>15.972884404742665</v>
      </c>
      <c r="G1235" s="20">
        <v>26.461774994308406</v>
      </c>
      <c r="H1235" s="20">
        <v>12.120892896223873</v>
      </c>
      <c r="I1235" s="20">
        <v>2.9517483215205007</v>
      </c>
      <c r="J1235" s="20">
        <v>6.400362984693003</v>
      </c>
      <c r="K1235" s="20">
        <v>13.779981611144196</v>
      </c>
      <c r="L1235" s="20" t="s">
        <v>278</v>
      </c>
      <c r="M1235" s="55">
        <v>2.0929660398102357</v>
      </c>
    </row>
    <row r="1236" spans="1:13" x14ac:dyDescent="0.35">
      <c r="A1236" s="19" t="str">
        <f>B3&amp;C1221&amp;D1236</f>
        <v>DISTRIBUCION VOLUMEN X CRITERIO (Consumiciones)Fresa/freson Ing.200-500MIL</v>
      </c>
      <c r="B1236" s="19">
        <v>0</v>
      </c>
      <c r="C1236" s="19">
        <v>0</v>
      </c>
      <c r="D1236" s="19" t="s">
        <v>15</v>
      </c>
      <c r="E1236" s="20">
        <v>12.122203616103464</v>
      </c>
      <c r="F1236" s="20">
        <v>41.475394529111867</v>
      </c>
      <c r="G1236" s="20">
        <v>5.2644647059477645</v>
      </c>
      <c r="H1236" s="20">
        <v>11.055229431602873</v>
      </c>
      <c r="I1236" s="20">
        <v>15.023871377503573</v>
      </c>
      <c r="J1236" s="20">
        <v>5.2346479162623991</v>
      </c>
      <c r="K1236" s="20" t="s">
        <v>278</v>
      </c>
      <c r="L1236" s="20">
        <v>24.138331510225886</v>
      </c>
      <c r="M1236" s="55">
        <v>26.959785612173043</v>
      </c>
    </row>
    <row r="1237" spans="1:13" x14ac:dyDescent="0.35">
      <c r="A1237" s="19" t="str">
        <f>B3&amp;C1221&amp;D1237</f>
        <v>DISTRIBUCION VOLUMEN X CRITERIO (Consumiciones)Fresa/freson Ing.&gt;500MIL</v>
      </c>
      <c r="B1237" s="19">
        <v>0</v>
      </c>
      <c r="C1237" s="19">
        <v>0</v>
      </c>
      <c r="D1237" s="19" t="s">
        <v>16</v>
      </c>
      <c r="E1237" s="20">
        <v>19.712418543667049</v>
      </c>
      <c r="F1237" s="20" t="s">
        <v>278</v>
      </c>
      <c r="G1237" s="20">
        <v>13.566454746090356</v>
      </c>
      <c r="H1237" s="20">
        <v>22.922318992282563</v>
      </c>
      <c r="I1237" s="20">
        <v>41.890730742626197</v>
      </c>
      <c r="J1237" s="20">
        <v>13.982158959900465</v>
      </c>
      <c r="K1237" s="20">
        <v>55.246142329099278</v>
      </c>
      <c r="L1237" s="20">
        <v>24.902644877818243</v>
      </c>
      <c r="M1237" s="55">
        <v>24.383118625654006</v>
      </c>
    </row>
    <row r="1238" spans="1:13" x14ac:dyDescent="0.35">
      <c r="A1238" s="19" t="str">
        <f>B3&amp;C1221&amp;D1238</f>
        <v>DISTRIBUCION VOLUMEN X CRITERIO (Consumiciones)Fresa/freson Ing.DE 15 A 19 AÑOS</v>
      </c>
      <c r="B1238" s="19">
        <v>0</v>
      </c>
      <c r="C1238" s="19">
        <v>0</v>
      </c>
      <c r="D1238" s="19" t="s">
        <v>39</v>
      </c>
      <c r="E1238" s="20" t="s">
        <v>278</v>
      </c>
      <c r="F1238" s="20" t="s">
        <v>278</v>
      </c>
      <c r="G1238" s="20" t="s">
        <v>278</v>
      </c>
      <c r="H1238" s="20" t="s">
        <v>278</v>
      </c>
      <c r="I1238" s="20" t="s">
        <v>278</v>
      </c>
      <c r="J1238" s="20" t="s">
        <v>278</v>
      </c>
      <c r="K1238" s="20" t="s">
        <v>278</v>
      </c>
      <c r="L1238" s="20" t="s">
        <v>278</v>
      </c>
      <c r="M1238" s="55" t="s">
        <v>278</v>
      </c>
    </row>
    <row r="1239" spans="1:13" x14ac:dyDescent="0.35">
      <c r="A1239" s="19" t="str">
        <f>B3&amp;C1221&amp;D1239</f>
        <v>DISTRIBUCION VOLUMEN X CRITERIO (Consumiciones)Fresa/freson Ing.DE 20 A 24 AÑOS</v>
      </c>
      <c r="B1239" s="19">
        <v>0</v>
      </c>
      <c r="C1239" s="19">
        <v>0</v>
      </c>
      <c r="D1239" s="19" t="s">
        <v>40</v>
      </c>
      <c r="E1239" s="20">
        <v>1.3383434224953819</v>
      </c>
      <c r="F1239" s="20">
        <v>23.349366691872451</v>
      </c>
      <c r="G1239" s="20">
        <v>29.426556147247641</v>
      </c>
      <c r="H1239" s="20" t="s">
        <v>278</v>
      </c>
      <c r="I1239" s="20" t="s">
        <v>278</v>
      </c>
      <c r="J1239" s="20" t="s">
        <v>278</v>
      </c>
      <c r="K1239" s="20">
        <v>7.8244823198645594</v>
      </c>
      <c r="L1239" s="20" t="s">
        <v>278</v>
      </c>
      <c r="M1239" s="55">
        <v>1.8397002929088733</v>
      </c>
    </row>
    <row r="1240" spans="1:13" x14ac:dyDescent="0.35">
      <c r="A1240" s="19" t="str">
        <f>B3&amp;C1221&amp;D1240</f>
        <v>DISTRIBUCION VOLUMEN X CRITERIO (Consumiciones)Fresa/freson Ing.DE 25 A 34 AÑOS</v>
      </c>
      <c r="B1240" s="19">
        <v>0</v>
      </c>
      <c r="C1240" s="19">
        <v>0</v>
      </c>
      <c r="D1240" s="19" t="s">
        <v>41</v>
      </c>
      <c r="E1240" s="20">
        <v>11.483892534113622</v>
      </c>
      <c r="F1240" s="20" t="s">
        <v>278</v>
      </c>
      <c r="G1240" s="20" t="s">
        <v>278</v>
      </c>
      <c r="H1240" s="20">
        <v>2.6326296774953506</v>
      </c>
      <c r="I1240" s="20">
        <v>4.1873530841804838</v>
      </c>
      <c r="J1240" s="20">
        <v>33.949227801431384</v>
      </c>
      <c r="K1240" s="20">
        <v>5.0600699936904148</v>
      </c>
      <c r="L1240" s="20">
        <v>1.4169589857086933</v>
      </c>
      <c r="M1240" s="55">
        <v>1.6798372656200447</v>
      </c>
    </row>
    <row r="1241" spans="1:13" x14ac:dyDescent="0.35">
      <c r="A1241" s="19" t="str">
        <f>B3&amp;C1221&amp;D1241</f>
        <v>DISTRIBUCION VOLUMEN X CRITERIO (Consumiciones)Fresa/freson Ing.DE 35 A 49 AÑOS</v>
      </c>
      <c r="B1241" s="19">
        <v>0</v>
      </c>
      <c r="C1241" s="19">
        <v>0</v>
      </c>
      <c r="D1241" s="19" t="s">
        <v>42</v>
      </c>
      <c r="E1241" s="20">
        <v>23.804439558681882</v>
      </c>
      <c r="F1241" s="20">
        <v>7.9305025213617499</v>
      </c>
      <c r="G1241" s="20">
        <v>16.325068372331753</v>
      </c>
      <c r="H1241" s="20">
        <v>18.82686398746042</v>
      </c>
      <c r="I1241" s="20">
        <v>11.103868786349683</v>
      </c>
      <c r="J1241" s="20">
        <v>5.8342038878171829</v>
      </c>
      <c r="K1241" s="20">
        <v>7.7944332211360638</v>
      </c>
      <c r="L1241" s="20">
        <v>14.454154523310212</v>
      </c>
      <c r="M1241" s="55">
        <v>10.253632086288581</v>
      </c>
    </row>
    <row r="1242" spans="1:13" x14ac:dyDescent="0.35">
      <c r="A1242" s="19" t="str">
        <f>B3&amp;C1221&amp;D1242</f>
        <v>DISTRIBUCION VOLUMEN X CRITERIO (Consumiciones)Fresa/freson Ing.DE 50 A 59 AÑOS</v>
      </c>
      <c r="B1242" s="19">
        <v>0</v>
      </c>
      <c r="C1242" s="19">
        <v>0</v>
      </c>
      <c r="D1242" s="19" t="s">
        <v>43</v>
      </c>
      <c r="E1242" s="20">
        <v>32.917159198769234</v>
      </c>
      <c r="F1242" s="20">
        <v>24.002278940801272</v>
      </c>
      <c r="G1242" s="20">
        <v>40.681932439415945</v>
      </c>
      <c r="H1242" s="20">
        <v>47.115133765106435</v>
      </c>
      <c r="I1242" s="20">
        <v>42.718001297066117</v>
      </c>
      <c r="J1242" s="20">
        <v>34.470795712671361</v>
      </c>
      <c r="K1242" s="20">
        <v>6.4006715719731915</v>
      </c>
      <c r="L1242" s="20">
        <v>33.703231667702092</v>
      </c>
      <c r="M1242" s="55">
        <v>44.383541481328479</v>
      </c>
    </row>
    <row r="1243" spans="1:13" x14ac:dyDescent="0.35">
      <c r="A1243" s="19" t="str">
        <f>B3&amp;C1221&amp;D1243</f>
        <v>DISTRIBUCION VOLUMEN X CRITERIO (Consumiciones)Fresa/freson Ing.DE 60 A 75 AÑOS</v>
      </c>
      <c r="B1243" s="19">
        <v>0</v>
      </c>
      <c r="C1243" s="19">
        <v>0</v>
      </c>
      <c r="D1243" s="19" t="s">
        <v>44</v>
      </c>
      <c r="E1243" s="20">
        <v>30.456176510410344</v>
      </c>
      <c r="F1243" s="20">
        <v>44.717858997024955</v>
      </c>
      <c r="G1243" s="20">
        <v>13.566454746090356</v>
      </c>
      <c r="H1243" s="20">
        <v>31.42537993198804</v>
      </c>
      <c r="I1243" s="20">
        <v>41.99076566363695</v>
      </c>
      <c r="J1243" s="20">
        <v>25.745773739541356</v>
      </c>
      <c r="K1243" s="20">
        <v>72.920314689569196</v>
      </c>
      <c r="L1243" s="20">
        <v>50.425641794032487</v>
      </c>
      <c r="M1243" s="55">
        <v>41.843317335293655</v>
      </c>
    </row>
    <row r="1244" spans="1:13" x14ac:dyDescent="0.35">
      <c r="A1244" s="19" t="str">
        <f>B3&amp;C1221&amp;D1244</f>
        <v>DISTRIBUCION VOLUMEN X CRITERIO (Consumiciones)Fresa/freson Ing.ALTA Y MEDIA ALTA</v>
      </c>
      <c r="B1244" s="19">
        <v>0</v>
      </c>
      <c r="C1244" s="19">
        <v>0</v>
      </c>
      <c r="D1244" s="19" t="s">
        <v>17</v>
      </c>
      <c r="E1244" s="20">
        <v>34.729181588781699</v>
      </c>
      <c r="F1244" s="20">
        <v>6.749774588359422</v>
      </c>
      <c r="G1244" s="20">
        <v>30.702117859678264</v>
      </c>
      <c r="H1244" s="20">
        <v>40.993903553126231</v>
      </c>
      <c r="I1244" s="20">
        <v>15.962267438353994</v>
      </c>
      <c r="J1244" s="20">
        <v>23.551120344264724</v>
      </c>
      <c r="K1244" s="20">
        <v>24.543151359945334</v>
      </c>
      <c r="L1244" s="20">
        <v>27.26211112881246</v>
      </c>
      <c r="M1244" s="55">
        <v>34.21700546622278</v>
      </c>
    </row>
    <row r="1245" spans="1:13" x14ac:dyDescent="0.35">
      <c r="A1245" s="19" t="str">
        <f>B3&amp;C1221&amp;D1245</f>
        <v>DISTRIBUCION VOLUMEN X CRITERIO (Consumiciones)Fresa/freson Ing.MEDIA</v>
      </c>
      <c r="B1245" s="19">
        <v>0</v>
      </c>
      <c r="C1245" s="19">
        <v>0</v>
      </c>
      <c r="D1245" s="19" t="s">
        <v>18</v>
      </c>
      <c r="E1245" s="20">
        <v>24.461558643999783</v>
      </c>
      <c r="F1245" s="20">
        <v>69.788046655152783</v>
      </c>
      <c r="G1245" s="20">
        <v>64.033432065731091</v>
      </c>
      <c r="H1245" s="20">
        <v>44.269239547059904</v>
      </c>
      <c r="I1245" s="20">
        <v>31.173911845668496</v>
      </c>
      <c r="J1245" s="20">
        <v>25.099170157635804</v>
      </c>
      <c r="K1245" s="20">
        <v>67.632350203752068</v>
      </c>
      <c r="L1245" s="20">
        <v>31.727287210195499</v>
      </c>
      <c r="M1245" s="55">
        <v>21.385807825106891</v>
      </c>
    </row>
    <row r="1246" spans="1:13" x14ac:dyDescent="0.35">
      <c r="A1246" s="19" t="str">
        <f>B3&amp;C1221&amp;D1246</f>
        <v>DISTRIBUCION VOLUMEN X CRITERIO (Consumiciones)Fresa/freson Ing.MEDIA BAJA</v>
      </c>
      <c r="B1246" s="19">
        <v>0</v>
      </c>
      <c r="C1246" s="19">
        <v>0</v>
      </c>
      <c r="D1246" s="19" t="s">
        <v>19</v>
      </c>
      <c r="E1246" s="20">
        <v>37.162713431552127</v>
      </c>
      <c r="F1246" s="20">
        <v>14.555636169573303</v>
      </c>
      <c r="G1246" s="20">
        <v>5.2644647059477645</v>
      </c>
      <c r="H1246" s="20">
        <v>9.7035034658524673</v>
      </c>
      <c r="I1246" s="20">
        <v>42.56941946984098</v>
      </c>
      <c r="J1246" s="20">
        <v>12.839225176070407</v>
      </c>
      <c r="K1246" s="20">
        <v>7.8244823198645594</v>
      </c>
      <c r="L1246" s="20">
        <v>20.896945174707387</v>
      </c>
      <c r="M1246" s="55">
        <v>38.734120549647329</v>
      </c>
    </row>
    <row r="1247" spans="1:13" x14ac:dyDescent="0.35">
      <c r="A1247" s="19" t="str">
        <f>B3&amp;C1221&amp;D1247</f>
        <v>DISTRIBUCION VOLUMEN X CRITERIO (Consumiciones)Fresa/freson Ing.BAJA</v>
      </c>
      <c r="B1247" s="19">
        <v>0</v>
      </c>
      <c r="C1247" s="19">
        <v>0</v>
      </c>
      <c r="D1247" s="19" t="s">
        <v>20</v>
      </c>
      <c r="E1247" s="20">
        <v>3.6465498433134069</v>
      </c>
      <c r="F1247" s="20">
        <v>8.9065425869144992</v>
      </c>
      <c r="G1247" s="20" t="s">
        <v>278</v>
      </c>
      <c r="H1247" s="20">
        <v>5.0333567803478783</v>
      </c>
      <c r="I1247" s="20">
        <v>10.294427306592329</v>
      </c>
      <c r="J1247" s="20">
        <v>38.510484322029058</v>
      </c>
      <c r="K1247" s="20" t="s">
        <v>278</v>
      </c>
      <c r="L1247" s="20">
        <v>20.113644641515087</v>
      </c>
      <c r="M1247" s="55">
        <v>5.6630824227027965</v>
      </c>
    </row>
    <row r="1248" spans="1:13" x14ac:dyDescent="0.35">
      <c r="A1248" s="19" t="str">
        <f>B3&amp;C1221&amp;D1248</f>
        <v>DISTRIBUCION VOLUMEN X CRITERIO (Consumiciones)Fresa/freson Ing.HOMBRE</v>
      </c>
      <c r="B1248" s="19">
        <v>0</v>
      </c>
      <c r="C1248" s="19">
        <v>0</v>
      </c>
      <c r="D1248" s="19" t="s">
        <v>21</v>
      </c>
      <c r="E1248" s="20">
        <v>56.464593460202586</v>
      </c>
      <c r="F1248" s="20">
        <v>37.363146581006497</v>
      </c>
      <c r="G1248" s="20">
        <v>59.318067560584076</v>
      </c>
      <c r="H1248" s="20">
        <v>38.632097602046386</v>
      </c>
      <c r="I1248" s="20">
        <v>46.188099902384984</v>
      </c>
      <c r="J1248" s="20">
        <v>37.4063259785177</v>
      </c>
      <c r="K1248" s="20">
        <v>47.451709107963211</v>
      </c>
      <c r="L1248" s="20">
        <v>53.458885916509772</v>
      </c>
      <c r="M1248" s="55">
        <v>38.432453685105891</v>
      </c>
    </row>
    <row r="1249" spans="1:13" x14ac:dyDescent="0.35">
      <c r="A1249" s="19" t="str">
        <f>B3&amp;C1221&amp;D1249</f>
        <v>DISTRIBUCION VOLUMEN X CRITERIO (Consumiciones)Fresa/freson Ing.MUJER</v>
      </c>
      <c r="B1249" s="19">
        <v>0</v>
      </c>
      <c r="C1249" s="19">
        <v>0</v>
      </c>
      <c r="D1249" s="19" t="s">
        <v>22</v>
      </c>
      <c r="E1249" s="20">
        <v>43.535441616267619</v>
      </c>
      <c r="F1249" s="20">
        <v>62.636853418993496</v>
      </c>
      <c r="G1249" s="20">
        <v>40.681932439415945</v>
      </c>
      <c r="H1249" s="20">
        <v>61.367915783499505</v>
      </c>
      <c r="I1249" s="20">
        <v>53.81190009761503</v>
      </c>
      <c r="J1249" s="20">
        <v>62.5936740214823</v>
      </c>
      <c r="K1249" s="20">
        <v>52.548290892036796</v>
      </c>
      <c r="L1249" s="20">
        <v>46.541108161105448</v>
      </c>
      <c r="M1249" s="55">
        <v>61.567582908173634</v>
      </c>
    </row>
    <row r="1250" spans="1:13" x14ac:dyDescent="0.35">
      <c r="A1250" s="19" t="str">
        <f>B3&amp;C1250&amp;D1250</f>
        <v>DISTRIBUCION VOLUMEN X CRITERIO (Consumiciones)Pina Ing.T.ESPAÑA</v>
      </c>
      <c r="B1250" s="19">
        <v>0</v>
      </c>
      <c r="C1250" s="19" t="s">
        <v>187</v>
      </c>
      <c r="D1250" s="19" t="s">
        <v>36</v>
      </c>
      <c r="E1250" s="20">
        <v>100</v>
      </c>
      <c r="F1250" s="20">
        <v>100</v>
      </c>
      <c r="G1250" s="20">
        <v>100</v>
      </c>
      <c r="H1250" s="20">
        <v>100</v>
      </c>
      <c r="I1250" s="20">
        <v>100</v>
      </c>
      <c r="J1250" s="20">
        <v>100</v>
      </c>
      <c r="K1250" s="20">
        <v>100</v>
      </c>
      <c r="L1250" s="20">
        <v>100</v>
      </c>
      <c r="M1250" s="55">
        <v>100</v>
      </c>
    </row>
    <row r="1251" spans="1:13" x14ac:dyDescent="0.35">
      <c r="A1251" s="19" t="str">
        <f>B3&amp;C1250&amp;D1251</f>
        <v>DISTRIBUCION VOLUMEN X CRITERIO (Consumiciones)Pina Ing.BCN AM</v>
      </c>
      <c r="B1251" s="19">
        <v>0</v>
      </c>
      <c r="C1251" s="19">
        <v>0</v>
      </c>
      <c r="D1251" s="19" t="s">
        <v>1</v>
      </c>
      <c r="E1251" s="20">
        <v>3.533315543221077</v>
      </c>
      <c r="F1251" s="20">
        <v>10.788953350632086</v>
      </c>
      <c r="G1251" s="20">
        <v>9.139197310529541</v>
      </c>
      <c r="H1251" s="20">
        <v>7.1361836801071776</v>
      </c>
      <c r="I1251" s="20">
        <v>5.7835568693063379</v>
      </c>
      <c r="J1251" s="20">
        <v>7.2585404476508035</v>
      </c>
      <c r="K1251" s="20">
        <v>7.9167445604117841</v>
      </c>
      <c r="L1251" s="20">
        <v>0.33267208258994302</v>
      </c>
      <c r="M1251" s="55">
        <v>12.442289630975534</v>
      </c>
    </row>
    <row r="1252" spans="1:13" x14ac:dyDescent="0.35">
      <c r="A1252" s="19" t="str">
        <f>B3&amp;C1250&amp;D1252</f>
        <v>DISTRIBUCION VOLUMEN X CRITERIO (Consumiciones)Pina Ing.REST.CAT ARAGON</v>
      </c>
      <c r="B1252" s="19">
        <v>0</v>
      </c>
      <c r="C1252" s="19">
        <v>0</v>
      </c>
      <c r="D1252" s="19" t="s">
        <v>2</v>
      </c>
      <c r="E1252" s="20">
        <v>37.681687451447822</v>
      </c>
      <c r="F1252" s="20">
        <v>35.319040716442309</v>
      </c>
      <c r="G1252" s="20">
        <v>27.648308195492916</v>
      </c>
      <c r="H1252" s="20">
        <v>15.792697644667356</v>
      </c>
      <c r="I1252" s="20">
        <v>27.374027671464141</v>
      </c>
      <c r="J1252" s="20">
        <v>26.563292484537016</v>
      </c>
      <c r="K1252" s="20">
        <v>16.942571822040396</v>
      </c>
      <c r="L1252" s="20">
        <v>29.781975022085188</v>
      </c>
      <c r="M1252" s="55">
        <v>21.134156691416532</v>
      </c>
    </row>
    <row r="1253" spans="1:13" x14ac:dyDescent="0.35">
      <c r="A1253" s="19" t="str">
        <f>B3&amp;C1250&amp;D1253</f>
        <v>DISTRIBUCION VOLUMEN X CRITERIO (Consumiciones)Pina Ing.LEVANTE</v>
      </c>
      <c r="B1253" s="19">
        <v>0</v>
      </c>
      <c r="C1253" s="19">
        <v>0</v>
      </c>
      <c r="D1253" s="19" t="s">
        <v>3</v>
      </c>
      <c r="E1253" s="20">
        <v>18.786064412066438</v>
      </c>
      <c r="F1253" s="20">
        <v>16.57852611785982</v>
      </c>
      <c r="G1253" s="20">
        <v>17.317827867814959</v>
      </c>
      <c r="H1253" s="20">
        <v>16.720720821124175</v>
      </c>
      <c r="I1253" s="20">
        <v>17.188423731018602</v>
      </c>
      <c r="J1253" s="20">
        <v>19.540400182111416</v>
      </c>
      <c r="K1253" s="20">
        <v>20.859246653774875</v>
      </c>
      <c r="L1253" s="20">
        <v>26.273828618939561</v>
      </c>
      <c r="M1253" s="55">
        <v>18.566046077802103</v>
      </c>
    </row>
    <row r="1254" spans="1:13" x14ac:dyDescent="0.35">
      <c r="A1254" s="19" t="str">
        <f>B3&amp;C1250&amp;D1254</f>
        <v>DISTRIBUCION VOLUMEN X CRITERIO (Consumiciones)Pina Ing.ANDALUCIA</v>
      </c>
      <c r="B1254" s="19">
        <v>0</v>
      </c>
      <c r="C1254" s="19">
        <v>0</v>
      </c>
      <c r="D1254" s="19" t="s">
        <v>4</v>
      </c>
      <c r="E1254" s="20">
        <v>8.0384479906068211</v>
      </c>
      <c r="F1254" s="20">
        <v>13.350731267139219</v>
      </c>
      <c r="G1254" s="20">
        <v>8.7363741766281375</v>
      </c>
      <c r="H1254" s="20">
        <v>7.8653604589539086</v>
      </c>
      <c r="I1254" s="20">
        <v>12.253714589995795</v>
      </c>
      <c r="J1254" s="20">
        <v>11.951419185254869</v>
      </c>
      <c r="K1254" s="20">
        <v>10.245919820436637</v>
      </c>
      <c r="L1254" s="20">
        <v>10.669719907848469</v>
      </c>
      <c r="M1254" s="55">
        <v>8.5964097502454617</v>
      </c>
    </row>
    <row r="1255" spans="1:13" x14ac:dyDescent="0.35">
      <c r="A1255" s="19" t="str">
        <f>B3&amp;C1250&amp;D1255</f>
        <v>DISTRIBUCION VOLUMEN X CRITERIO (Consumiciones)Pina Ing.MDD AM</v>
      </c>
      <c r="B1255" s="19">
        <v>0</v>
      </c>
      <c r="C1255" s="19">
        <v>0</v>
      </c>
      <c r="D1255" s="19" t="s">
        <v>5</v>
      </c>
      <c r="E1255" s="20">
        <v>12.039932871976422</v>
      </c>
      <c r="F1255" s="20">
        <v>11.162979921545555</v>
      </c>
      <c r="G1255" s="20">
        <v>11.16102647447484</v>
      </c>
      <c r="H1255" s="20">
        <v>12.19616167795858</v>
      </c>
      <c r="I1255" s="20">
        <v>8.2937180996063784</v>
      </c>
      <c r="J1255" s="20">
        <v>12.57828417283935</v>
      </c>
      <c r="K1255" s="20">
        <v>13.030303121380197</v>
      </c>
      <c r="L1255" s="20">
        <v>16.165526320347816</v>
      </c>
      <c r="M1255" s="55">
        <v>11.846398923390467</v>
      </c>
    </row>
    <row r="1256" spans="1:13" x14ac:dyDescent="0.35">
      <c r="A1256" s="19" t="str">
        <f>B3&amp;C1250&amp;D1256</f>
        <v>DISTRIBUCION VOLUMEN X CRITERIO (Consumiciones)Pina Ing.RTO CENTRO</v>
      </c>
      <c r="B1256" s="19">
        <v>0</v>
      </c>
      <c r="C1256" s="19">
        <v>0</v>
      </c>
      <c r="D1256" s="19" t="s">
        <v>6</v>
      </c>
      <c r="E1256" s="20">
        <v>2.8788149413222799</v>
      </c>
      <c r="F1256" s="20">
        <v>5.1415263996850147</v>
      </c>
      <c r="G1256" s="20">
        <v>6.1408124104480262</v>
      </c>
      <c r="H1256" s="20">
        <v>10.486859860508373</v>
      </c>
      <c r="I1256" s="20">
        <v>12.221078237086298</v>
      </c>
      <c r="J1256" s="20">
        <v>10.533987699763101</v>
      </c>
      <c r="K1256" s="20">
        <v>12.480261073785565</v>
      </c>
      <c r="L1256" s="20">
        <v>12.432848902669276</v>
      </c>
      <c r="M1256" s="55">
        <v>7.2503925138923107</v>
      </c>
    </row>
    <row r="1257" spans="1:13" x14ac:dyDescent="0.35">
      <c r="A1257" s="19" t="str">
        <f>B3&amp;C1250&amp;D1257</f>
        <v>DISTRIBUCION VOLUMEN X CRITERIO (Consumiciones)Pina Ing.NORTE-CENTRO</v>
      </c>
      <c r="B1257" s="19">
        <v>0</v>
      </c>
      <c r="C1257" s="19">
        <v>0</v>
      </c>
      <c r="D1257" s="19" t="s">
        <v>7</v>
      </c>
      <c r="E1257" s="20">
        <v>15.331978912786942</v>
      </c>
      <c r="F1257" s="20">
        <v>6.9253170720570498</v>
      </c>
      <c r="G1257" s="20">
        <v>15.140361802633779</v>
      </c>
      <c r="H1257" s="20">
        <v>21.635966210190031</v>
      </c>
      <c r="I1257" s="20">
        <v>6.9856953113417903</v>
      </c>
      <c r="J1257" s="20">
        <v>5.3514495371568778</v>
      </c>
      <c r="K1257" s="20">
        <v>5.9288070204755865</v>
      </c>
      <c r="L1257" s="20">
        <v>0.68193726074379435</v>
      </c>
      <c r="M1257" s="55">
        <v>11.372835517772526</v>
      </c>
    </row>
    <row r="1258" spans="1:13" x14ac:dyDescent="0.35">
      <c r="A1258" s="19" t="str">
        <f>B3&amp;C1250&amp;D1258</f>
        <v>DISTRIBUCION VOLUMEN X CRITERIO (Consumiciones)Pina Ing.NOROESTE</v>
      </c>
      <c r="B1258" s="19">
        <v>0</v>
      </c>
      <c r="C1258" s="19">
        <v>0</v>
      </c>
      <c r="D1258" s="19" t="s">
        <v>8</v>
      </c>
      <c r="E1258" s="20">
        <v>1.7097434072808997</v>
      </c>
      <c r="F1258" s="20">
        <v>0.73292197334525011</v>
      </c>
      <c r="G1258" s="20">
        <v>4.7160968249869626</v>
      </c>
      <c r="H1258" s="20">
        <v>8.1660584450035731</v>
      </c>
      <c r="I1258" s="20">
        <v>9.8997794391279239</v>
      </c>
      <c r="J1258" s="20">
        <v>6.2226169372498985</v>
      </c>
      <c r="K1258" s="20">
        <v>12.596133905509227</v>
      </c>
      <c r="L1258" s="20">
        <v>3.6614782352635498</v>
      </c>
      <c r="M1258" s="55">
        <v>8.7914515031229836</v>
      </c>
    </row>
    <row r="1259" spans="1:13" x14ac:dyDescent="0.35">
      <c r="A1259" s="19" t="str">
        <f>B3&amp;C1250&amp;D1259</f>
        <v>DISTRIBUCION VOLUMEN X CRITERIO (Consumiciones)Pina Ing.&lt;2MIL</v>
      </c>
      <c r="B1259" s="19">
        <v>0</v>
      </c>
      <c r="C1259" s="19">
        <v>0</v>
      </c>
      <c r="D1259" s="19" t="s">
        <v>9</v>
      </c>
      <c r="E1259" s="20">
        <v>3.2015797619682984</v>
      </c>
      <c r="F1259" s="20">
        <v>2.0138225339640528</v>
      </c>
      <c r="G1259" s="20" t="s">
        <v>278</v>
      </c>
      <c r="H1259" s="20">
        <v>5.0011423402930548</v>
      </c>
      <c r="I1259" s="20">
        <v>6.1891347297146018</v>
      </c>
      <c r="J1259" s="20">
        <v>0.71552761684020805</v>
      </c>
      <c r="K1259" s="20">
        <v>6.8538420801747542</v>
      </c>
      <c r="L1259" s="20">
        <v>6.3122308638339879</v>
      </c>
      <c r="M1259" s="55">
        <v>4.0341120265998054</v>
      </c>
    </row>
    <row r="1260" spans="1:13" x14ac:dyDescent="0.35">
      <c r="A1260" s="19" t="str">
        <f>B3&amp;C1250&amp;D1260</f>
        <v>DISTRIBUCION VOLUMEN X CRITERIO (Consumiciones)Pina Ing.2-5MIL</v>
      </c>
      <c r="B1260" s="19">
        <v>0</v>
      </c>
      <c r="C1260" s="19">
        <v>0</v>
      </c>
      <c r="D1260" s="19" t="s">
        <v>10</v>
      </c>
      <c r="E1260" s="20">
        <v>2.080147539330973</v>
      </c>
      <c r="F1260" s="20">
        <v>7.1511346551795762</v>
      </c>
      <c r="G1260" s="20">
        <v>1.8166886907564641</v>
      </c>
      <c r="H1260" s="20">
        <v>4.3215950413926052</v>
      </c>
      <c r="I1260" s="20">
        <v>8.8046599157088341</v>
      </c>
      <c r="J1260" s="20">
        <v>1.6795234330479833</v>
      </c>
      <c r="K1260" s="20">
        <v>3.8443974510561794</v>
      </c>
      <c r="L1260" s="20" t="s">
        <v>278</v>
      </c>
      <c r="M1260" s="55">
        <v>9.5257417365241199</v>
      </c>
    </row>
    <row r="1261" spans="1:13" x14ac:dyDescent="0.35">
      <c r="A1261" s="19" t="str">
        <f>B3&amp;C1250&amp;D1261</f>
        <v>DISTRIBUCION VOLUMEN X CRITERIO (Consumiciones)Pina Ing.5-10MIL</v>
      </c>
      <c r="B1261" s="19">
        <v>0</v>
      </c>
      <c r="C1261" s="19">
        <v>0</v>
      </c>
      <c r="D1261" s="19" t="s">
        <v>11</v>
      </c>
      <c r="E1261" s="20">
        <v>1.7720384503626216</v>
      </c>
      <c r="F1261" s="20">
        <v>6.8230010528210778</v>
      </c>
      <c r="G1261" s="20">
        <v>6.3902339616527675</v>
      </c>
      <c r="H1261" s="20">
        <v>2.5787186842586096</v>
      </c>
      <c r="I1261" s="20">
        <v>2.388051591275592</v>
      </c>
      <c r="J1261" s="20">
        <v>4.7578968142896194</v>
      </c>
      <c r="K1261" s="20">
        <v>5.4711224092941118</v>
      </c>
      <c r="L1261" s="20">
        <v>2.4030520864007205</v>
      </c>
      <c r="M1261" s="55">
        <v>1.248842819274258</v>
      </c>
    </row>
    <row r="1262" spans="1:13" x14ac:dyDescent="0.35">
      <c r="A1262" s="19" t="str">
        <f>B3&amp;C1250&amp;D1262</f>
        <v>DISTRIBUCION VOLUMEN X CRITERIO (Consumiciones)Pina Ing.10-30MIL</v>
      </c>
      <c r="B1262" s="19">
        <v>0</v>
      </c>
      <c r="C1262" s="19">
        <v>0</v>
      </c>
      <c r="D1262" s="19" t="s">
        <v>12</v>
      </c>
      <c r="E1262" s="20">
        <v>48.872427105015035</v>
      </c>
      <c r="F1262" s="20">
        <v>35.683130422936152</v>
      </c>
      <c r="G1262" s="20">
        <v>45.04220018125573</v>
      </c>
      <c r="H1262" s="20">
        <v>39.979388016483718</v>
      </c>
      <c r="I1262" s="20">
        <v>35.318905606602904</v>
      </c>
      <c r="J1262" s="20">
        <v>35.410334097742954</v>
      </c>
      <c r="K1262" s="20">
        <v>26.690406476111018</v>
      </c>
      <c r="L1262" s="20">
        <v>30.297742980374494</v>
      </c>
      <c r="M1262" s="55">
        <v>23.571110460422513</v>
      </c>
    </row>
    <row r="1263" spans="1:13" x14ac:dyDescent="0.35">
      <c r="A1263" s="19" t="str">
        <f>B3&amp;C1250&amp;D1263</f>
        <v>DISTRIBUCION VOLUMEN X CRITERIO (Consumiciones)Pina Ing.30-100MIL</v>
      </c>
      <c r="B1263" s="19">
        <v>0</v>
      </c>
      <c r="C1263" s="19">
        <v>0</v>
      </c>
      <c r="D1263" s="19" t="s">
        <v>13</v>
      </c>
      <c r="E1263" s="20">
        <v>9.3454472137719193</v>
      </c>
      <c r="F1263" s="20">
        <v>10.29885447228139</v>
      </c>
      <c r="G1263" s="20">
        <v>14.130757274278396</v>
      </c>
      <c r="H1263" s="20">
        <v>9.5135829979877808</v>
      </c>
      <c r="I1263" s="20">
        <v>12.010310993855155</v>
      </c>
      <c r="J1263" s="20">
        <v>15.053311081507486</v>
      </c>
      <c r="K1263" s="20">
        <v>17.55869681910999</v>
      </c>
      <c r="L1263" s="20">
        <v>12.040266061561377</v>
      </c>
      <c r="M1263" s="55">
        <v>12.332990105870484</v>
      </c>
    </row>
    <row r="1264" spans="1:13" x14ac:dyDescent="0.35">
      <c r="A1264" s="19" t="str">
        <f>B3&amp;C1250&amp;D1264</f>
        <v>DISTRIBUCION VOLUMEN X CRITERIO (Consumiciones)Pina Ing.100-200MIL</v>
      </c>
      <c r="B1264" s="19">
        <v>0</v>
      </c>
      <c r="C1264" s="19">
        <v>0</v>
      </c>
      <c r="D1264" s="19" t="s">
        <v>14</v>
      </c>
      <c r="E1264" s="20">
        <v>14.657401576203949</v>
      </c>
      <c r="F1264" s="20">
        <v>9.3004316454137541</v>
      </c>
      <c r="G1264" s="20">
        <v>5.6745598979297363</v>
      </c>
      <c r="H1264" s="20">
        <v>7.5435812353523088</v>
      </c>
      <c r="I1264" s="20">
        <v>10.586008150768029</v>
      </c>
      <c r="J1264" s="20">
        <v>2.5954196688275446</v>
      </c>
      <c r="K1264" s="20">
        <v>12.569096009776443</v>
      </c>
      <c r="L1264" s="20">
        <v>9.7395991754863083</v>
      </c>
      <c r="M1264" s="55">
        <v>15.055627411399158</v>
      </c>
    </row>
    <row r="1265" spans="1:13" x14ac:dyDescent="0.35">
      <c r="A1265" s="19" t="str">
        <f>B3&amp;C1250&amp;D1265</f>
        <v>DISTRIBUCION VOLUMEN X CRITERIO (Consumiciones)Pina Ing.200-500MIL</v>
      </c>
      <c r="B1265" s="19">
        <v>0</v>
      </c>
      <c r="C1265" s="19">
        <v>0</v>
      </c>
      <c r="D1265" s="19" t="s">
        <v>15</v>
      </c>
      <c r="E1265" s="20">
        <v>6.9139705751543294</v>
      </c>
      <c r="F1265" s="20">
        <v>9.5879288992087552</v>
      </c>
      <c r="G1265" s="20">
        <v>9.9973191366556797</v>
      </c>
      <c r="H1265" s="20">
        <v>15.235191589090666</v>
      </c>
      <c r="I1265" s="20">
        <v>11.944278880918308</v>
      </c>
      <c r="J1265" s="20">
        <v>10.112386218365801</v>
      </c>
      <c r="K1265" s="20">
        <v>11.870787350977494</v>
      </c>
      <c r="L1265" s="20">
        <v>18.264066099669154</v>
      </c>
      <c r="M1265" s="55">
        <v>13.51810088560442</v>
      </c>
    </row>
    <row r="1266" spans="1:13" x14ac:dyDescent="0.35">
      <c r="A1266" s="19" t="str">
        <f>B3&amp;C1250&amp;D1266</f>
        <v>DISTRIBUCION VOLUMEN X CRITERIO (Consumiciones)Pina Ing.&gt;500MIL</v>
      </c>
      <c r="B1266" s="19">
        <v>0</v>
      </c>
      <c r="C1266" s="19">
        <v>0</v>
      </c>
      <c r="D1266" s="19" t="s">
        <v>16</v>
      </c>
      <c r="E1266" s="20">
        <v>13.15699299662581</v>
      </c>
      <c r="F1266" s="20">
        <v>19.141694446846007</v>
      </c>
      <c r="G1266" s="20">
        <v>16.948233262957505</v>
      </c>
      <c r="H1266" s="20">
        <v>15.826818278735141</v>
      </c>
      <c r="I1266" s="20">
        <v>12.758653761788205</v>
      </c>
      <c r="J1266" s="20">
        <v>29.675601770886168</v>
      </c>
      <c r="K1266" s="20">
        <v>15.141639381314279</v>
      </c>
      <c r="L1266" s="20">
        <v>20.943028875300961</v>
      </c>
      <c r="M1266" s="55">
        <v>20.713457425251072</v>
      </c>
    </row>
    <row r="1267" spans="1:13" x14ac:dyDescent="0.35">
      <c r="A1267" s="19" t="str">
        <f>B3&amp;C1250&amp;D1267</f>
        <v>DISTRIBUCION VOLUMEN X CRITERIO (Consumiciones)Pina Ing.DE 15 A 19 AÑOS</v>
      </c>
      <c r="B1267" s="19">
        <v>0</v>
      </c>
      <c r="C1267" s="19">
        <v>0</v>
      </c>
      <c r="D1267" s="19" t="s">
        <v>39</v>
      </c>
      <c r="E1267" s="20" t="s">
        <v>278</v>
      </c>
      <c r="F1267" s="20" t="s">
        <v>278</v>
      </c>
      <c r="G1267" s="20">
        <v>4.7365058148660069</v>
      </c>
      <c r="H1267" s="20" t="s">
        <v>278</v>
      </c>
      <c r="I1267" s="20" t="s">
        <v>278</v>
      </c>
      <c r="J1267" s="20" t="s">
        <v>278</v>
      </c>
      <c r="K1267" s="20" t="s">
        <v>278</v>
      </c>
      <c r="L1267" s="20">
        <v>7.3819369143094686</v>
      </c>
      <c r="M1267" s="55" t="s">
        <v>278</v>
      </c>
    </row>
    <row r="1268" spans="1:13" x14ac:dyDescent="0.35">
      <c r="A1268" s="19" t="str">
        <f>B3&amp;C1250&amp;D1268</f>
        <v>DISTRIBUCION VOLUMEN X CRITERIO (Consumiciones)Pina Ing.DE 20 A 24 AÑOS</v>
      </c>
      <c r="B1268" s="19">
        <v>0</v>
      </c>
      <c r="C1268" s="19">
        <v>0</v>
      </c>
      <c r="D1268" s="19" t="s">
        <v>40</v>
      </c>
      <c r="E1268" s="20">
        <v>14.12710679404387</v>
      </c>
      <c r="F1268" s="20">
        <v>5.7973725508249094</v>
      </c>
      <c r="G1268" s="20">
        <v>3.1581962523606282</v>
      </c>
      <c r="H1268" s="20">
        <v>10.093240776885251</v>
      </c>
      <c r="I1268" s="20">
        <v>2.4840258258930601</v>
      </c>
      <c r="J1268" s="20">
        <v>3.0624788524642685</v>
      </c>
      <c r="K1268" s="20">
        <v>3.4575716026355034</v>
      </c>
      <c r="L1268" s="20">
        <v>2.4278619805650341</v>
      </c>
      <c r="M1268" s="55">
        <v>1.075602474081802</v>
      </c>
    </row>
    <row r="1269" spans="1:13" x14ac:dyDescent="0.35">
      <c r="A1269" s="19" t="str">
        <f>B3&amp;C1250&amp;D1269</f>
        <v>DISTRIBUCION VOLUMEN X CRITERIO (Consumiciones)Pina Ing.DE 25 A 34 AÑOS</v>
      </c>
      <c r="B1269" s="19">
        <v>0</v>
      </c>
      <c r="C1269" s="19">
        <v>0</v>
      </c>
      <c r="D1269" s="19" t="s">
        <v>41</v>
      </c>
      <c r="E1269" s="20">
        <v>4.0636838578451426</v>
      </c>
      <c r="F1269" s="20">
        <v>6.9352296089366661</v>
      </c>
      <c r="G1269" s="20">
        <v>5.5945035972680008</v>
      </c>
      <c r="H1269" s="20">
        <v>8.159400903372676</v>
      </c>
      <c r="I1269" s="20">
        <v>6.5132896245624323</v>
      </c>
      <c r="J1269" s="20">
        <v>7.83480801954307</v>
      </c>
      <c r="K1269" s="20">
        <v>5.1169818783583221</v>
      </c>
      <c r="L1269" s="20">
        <v>16.749957561795224</v>
      </c>
      <c r="M1269" s="55">
        <v>13.820208922750551</v>
      </c>
    </row>
    <row r="1270" spans="1:13" x14ac:dyDescent="0.35">
      <c r="A1270" s="19" t="str">
        <f>B3&amp;C1250&amp;D1270</f>
        <v>DISTRIBUCION VOLUMEN X CRITERIO (Consumiciones)Pina Ing.DE 35 A 49 AÑOS</v>
      </c>
      <c r="B1270" s="19">
        <v>0</v>
      </c>
      <c r="C1270" s="19">
        <v>0</v>
      </c>
      <c r="D1270" s="19" t="s">
        <v>42</v>
      </c>
      <c r="E1270" s="20">
        <v>15.044727900233051</v>
      </c>
      <c r="F1270" s="20">
        <v>18.562287297767966</v>
      </c>
      <c r="G1270" s="20">
        <v>14.532086820480886</v>
      </c>
      <c r="H1270" s="20">
        <v>12.476376725351773</v>
      </c>
      <c r="I1270" s="20">
        <v>26.246289948293754</v>
      </c>
      <c r="J1270" s="20">
        <v>9.0676915227231234</v>
      </c>
      <c r="K1270" s="20">
        <v>18.922060770946707</v>
      </c>
      <c r="L1270" s="20">
        <v>15.319741559993764</v>
      </c>
      <c r="M1270" s="55">
        <v>19.612385663563398</v>
      </c>
    </row>
    <row r="1271" spans="1:13" x14ac:dyDescent="0.35">
      <c r="A1271" s="19" t="str">
        <f>B3&amp;C1250&amp;D1271</f>
        <v>DISTRIBUCION VOLUMEN X CRITERIO (Consumiciones)Pina Ing.DE 50 A 59 AÑOS</v>
      </c>
      <c r="B1271" s="19">
        <v>0</v>
      </c>
      <c r="C1271" s="19">
        <v>0</v>
      </c>
      <c r="D1271" s="19" t="s">
        <v>43</v>
      </c>
      <c r="E1271" s="20">
        <v>30.785789258330219</v>
      </c>
      <c r="F1271" s="20">
        <v>27.608221061736181</v>
      </c>
      <c r="G1271" s="20">
        <v>24.763147369007296</v>
      </c>
      <c r="H1271" s="20">
        <v>26.660694431450349</v>
      </c>
      <c r="I1271" s="20">
        <v>30.923420902151449</v>
      </c>
      <c r="J1271" s="20">
        <v>25.399163755994092</v>
      </c>
      <c r="K1271" s="20">
        <v>36.457278261303408</v>
      </c>
      <c r="L1271" s="20">
        <v>31.109691500233843</v>
      </c>
      <c r="M1271" s="55">
        <v>41.001041317217798</v>
      </c>
    </row>
    <row r="1272" spans="1:13" x14ac:dyDescent="0.35">
      <c r="A1272" s="19" t="str">
        <f>B3&amp;C1250&amp;D1272</f>
        <v>DISTRIBUCION VOLUMEN X CRITERIO (Consumiciones)Pina Ing.DE 60 A 75 AÑOS</v>
      </c>
      <c r="B1272" s="19">
        <v>0</v>
      </c>
      <c r="C1272" s="19">
        <v>0</v>
      </c>
      <c r="D1272" s="19" t="s">
        <v>44</v>
      </c>
      <c r="E1272" s="20">
        <v>35.978675585442943</v>
      </c>
      <c r="F1272" s="20">
        <v>41.096887609385043</v>
      </c>
      <c r="G1272" s="20">
        <v>47.215547488494316</v>
      </c>
      <c r="H1272" s="20">
        <v>42.610290095777678</v>
      </c>
      <c r="I1272" s="20">
        <v>33.832978842494121</v>
      </c>
      <c r="J1272" s="20">
        <v>54.635855510916272</v>
      </c>
      <c r="K1272" s="20">
        <v>36.04608945347745</v>
      </c>
      <c r="L1272" s="20">
        <v>27.010798357901294</v>
      </c>
      <c r="M1272" s="55">
        <v>24.490756451351224</v>
      </c>
    </row>
    <row r="1273" spans="1:13" x14ac:dyDescent="0.35">
      <c r="A1273" s="19" t="str">
        <f>B3&amp;C1250&amp;D1273</f>
        <v>DISTRIBUCION VOLUMEN X CRITERIO (Consumiciones)Pina Ing.ALTA Y MEDIA ALTA</v>
      </c>
      <c r="B1273" s="19">
        <v>0</v>
      </c>
      <c r="C1273" s="19">
        <v>0</v>
      </c>
      <c r="D1273" s="19" t="s">
        <v>17</v>
      </c>
      <c r="E1273" s="20">
        <v>48.710371042441274</v>
      </c>
      <c r="F1273" s="20">
        <v>38.290986571572184</v>
      </c>
      <c r="G1273" s="20">
        <v>53.251363215213331</v>
      </c>
      <c r="H1273" s="20">
        <v>52.3224702001691</v>
      </c>
      <c r="I1273" s="20">
        <v>49.644742694110214</v>
      </c>
      <c r="J1273" s="20">
        <v>39.998849527289003</v>
      </c>
      <c r="K1273" s="20">
        <v>43.478895954594613</v>
      </c>
      <c r="L1273" s="20">
        <v>32.369486064679286</v>
      </c>
      <c r="M1273" s="55">
        <v>32.439875403906335</v>
      </c>
    </row>
    <row r="1274" spans="1:13" x14ac:dyDescent="0.35">
      <c r="A1274" s="19" t="str">
        <f>B3&amp;C1250&amp;D1274</f>
        <v>DISTRIBUCION VOLUMEN X CRITERIO (Consumiciones)Pina Ing.MEDIA</v>
      </c>
      <c r="B1274" s="19">
        <v>0</v>
      </c>
      <c r="C1274" s="19">
        <v>0</v>
      </c>
      <c r="D1274" s="19" t="s">
        <v>18</v>
      </c>
      <c r="E1274" s="20">
        <v>14.791168988276318</v>
      </c>
      <c r="F1274" s="20">
        <v>32.559642707033916</v>
      </c>
      <c r="G1274" s="20">
        <v>26.499106378885223</v>
      </c>
      <c r="H1274" s="20">
        <v>27.00423824379331</v>
      </c>
      <c r="I1274" s="20">
        <v>16.941377401133362</v>
      </c>
      <c r="J1274" s="20">
        <v>34.307821133295121</v>
      </c>
      <c r="K1274" s="20">
        <v>13.96685844056622</v>
      </c>
      <c r="L1274" s="20">
        <v>21.065794806949473</v>
      </c>
      <c r="M1274" s="55">
        <v>15.147610432305008</v>
      </c>
    </row>
    <row r="1275" spans="1:13" x14ac:dyDescent="0.35">
      <c r="A1275" s="19" t="str">
        <f>B3&amp;C1250&amp;D1275</f>
        <v>DISTRIBUCION VOLUMEN X CRITERIO (Consumiciones)Pina Ing.MEDIA BAJA</v>
      </c>
      <c r="B1275" s="19">
        <v>0</v>
      </c>
      <c r="C1275" s="19">
        <v>0</v>
      </c>
      <c r="D1275" s="19" t="s">
        <v>19</v>
      </c>
      <c r="E1275" s="20">
        <v>26.221558058031349</v>
      </c>
      <c r="F1275" s="20">
        <v>15.620685370427967</v>
      </c>
      <c r="G1275" s="20">
        <v>11.609257205927772</v>
      </c>
      <c r="H1275" s="20">
        <v>14.957847789828154</v>
      </c>
      <c r="I1275" s="20">
        <v>22.424215102822515</v>
      </c>
      <c r="J1275" s="20">
        <v>19.224920454866982</v>
      </c>
      <c r="K1275" s="20">
        <v>22.552775892632265</v>
      </c>
      <c r="L1275" s="20">
        <v>29.717018586201522</v>
      </c>
      <c r="M1275" s="55">
        <v>27.666350587138727</v>
      </c>
    </row>
    <row r="1276" spans="1:13" x14ac:dyDescent="0.35">
      <c r="A1276" s="19" t="str">
        <f>B3&amp;C1250&amp;D1276</f>
        <v>DISTRIBUCION VOLUMEN X CRITERIO (Consumiciones)Pina Ing.BAJA</v>
      </c>
      <c r="B1276" s="19">
        <v>0</v>
      </c>
      <c r="C1276" s="19">
        <v>0</v>
      </c>
      <c r="D1276" s="19" t="s">
        <v>20</v>
      </c>
      <c r="E1276" s="20">
        <v>10.276909027295963</v>
      </c>
      <c r="F1276" s="20">
        <v>13.528677865569009</v>
      </c>
      <c r="G1276" s="20">
        <v>8.6402605424508003</v>
      </c>
      <c r="H1276" s="20">
        <v>5.7154554975603187</v>
      </c>
      <c r="I1276" s="20">
        <v>10.989652699828452</v>
      </c>
      <c r="J1276" s="20">
        <v>6.4684112229080633</v>
      </c>
      <c r="K1276" s="20">
        <v>20.001469712206909</v>
      </c>
      <c r="L1276" s="20">
        <v>16.847690149139975</v>
      </c>
      <c r="M1276" s="55">
        <v>24.746144185267852</v>
      </c>
    </row>
    <row r="1277" spans="1:13" x14ac:dyDescent="0.35">
      <c r="A1277" s="19" t="str">
        <f>B3&amp;C1250&amp;D1277</f>
        <v>DISTRIBUCION VOLUMEN X CRITERIO (Consumiciones)Pina Ing.HOMBRE</v>
      </c>
      <c r="B1277" s="19">
        <v>0</v>
      </c>
      <c r="C1277" s="19">
        <v>0</v>
      </c>
      <c r="D1277" s="19" t="s">
        <v>21</v>
      </c>
      <c r="E1277" s="20">
        <v>35.329383928412589</v>
      </c>
      <c r="F1277" s="20">
        <v>33.177693217743837</v>
      </c>
      <c r="G1277" s="20">
        <v>42.359640728870801</v>
      </c>
      <c r="H1277" s="20">
        <v>36.5537162426712</v>
      </c>
      <c r="I1277" s="20">
        <v>35.774307835205626</v>
      </c>
      <c r="J1277" s="20">
        <v>47.025712363583054</v>
      </c>
      <c r="K1277" s="20">
        <v>40.35502115604136</v>
      </c>
      <c r="L1277" s="20">
        <v>48.192236406783181</v>
      </c>
      <c r="M1277" s="55">
        <v>37.935360766967946</v>
      </c>
    </row>
    <row r="1278" spans="1:13" x14ac:dyDescent="0.35">
      <c r="A1278" s="19" t="str">
        <f>B3&amp;C1250&amp;D1278</f>
        <v>DISTRIBUCION VOLUMEN X CRITERIO (Consumiciones)Pina Ing.MUJER</v>
      </c>
      <c r="B1278" s="19">
        <v>0</v>
      </c>
      <c r="C1278" s="19">
        <v>0</v>
      </c>
      <c r="D1278" s="19" t="s">
        <v>22</v>
      </c>
      <c r="E1278" s="20">
        <v>64.670616071587418</v>
      </c>
      <c r="F1278" s="20">
        <v>66.822306782256163</v>
      </c>
      <c r="G1278" s="20">
        <v>57.640359271129206</v>
      </c>
      <c r="H1278" s="20">
        <v>63.446283757328793</v>
      </c>
      <c r="I1278" s="20">
        <v>64.225692164794367</v>
      </c>
      <c r="J1278" s="20">
        <v>52.97428763641696</v>
      </c>
      <c r="K1278" s="20">
        <v>59.644978843958654</v>
      </c>
      <c r="L1278" s="20">
        <v>51.807763593216819</v>
      </c>
      <c r="M1278" s="55">
        <v>62.064606914061912</v>
      </c>
    </row>
    <row r="1279" spans="1:13" x14ac:dyDescent="0.35">
      <c r="A1279" s="19" t="str">
        <f>B3&amp;C1279&amp;D1279</f>
        <v>DISTRIBUCION VOLUMEN X CRITERIO (Consumiciones)Resto frutas Ing.T.ESPAÑA</v>
      </c>
      <c r="B1279" s="19">
        <v>0</v>
      </c>
      <c r="C1279" s="19" t="s">
        <v>158</v>
      </c>
      <c r="D1279" s="19" t="s">
        <v>36</v>
      </c>
      <c r="E1279" s="20">
        <v>100</v>
      </c>
      <c r="F1279" s="20">
        <v>100</v>
      </c>
      <c r="G1279" s="20">
        <v>100</v>
      </c>
      <c r="H1279" s="20">
        <v>100</v>
      </c>
      <c r="I1279" s="20">
        <v>100</v>
      </c>
      <c r="J1279" s="20">
        <v>100</v>
      </c>
      <c r="K1279" s="20">
        <v>100</v>
      </c>
      <c r="L1279" s="20">
        <v>100</v>
      </c>
      <c r="M1279" s="55">
        <v>100</v>
      </c>
    </row>
    <row r="1280" spans="1:13" x14ac:dyDescent="0.35">
      <c r="A1280" s="19" t="str">
        <f>B3&amp;C1279&amp;D1280</f>
        <v>DISTRIBUCION VOLUMEN X CRITERIO (Consumiciones)Resto frutas Ing.BCN AM</v>
      </c>
      <c r="B1280" s="19">
        <v>0</v>
      </c>
      <c r="C1280" s="19">
        <v>0</v>
      </c>
      <c r="D1280" s="19" t="s">
        <v>1</v>
      </c>
      <c r="E1280" s="20">
        <v>3.4977475034339625</v>
      </c>
      <c r="F1280" s="20">
        <v>11.383106591490941</v>
      </c>
      <c r="G1280" s="20">
        <v>18.747135099673596</v>
      </c>
      <c r="H1280" s="20">
        <v>8.1280556078169663</v>
      </c>
      <c r="I1280" s="20">
        <v>9.0309160991465056</v>
      </c>
      <c r="J1280" s="20">
        <v>0.1650929872088864</v>
      </c>
      <c r="K1280" s="20">
        <v>2.9983530830057594</v>
      </c>
      <c r="L1280" s="20">
        <v>4.6699142238312312</v>
      </c>
      <c r="M1280" s="55">
        <v>6.0012503701900011</v>
      </c>
    </row>
    <row r="1281" spans="1:13" x14ac:dyDescent="0.35">
      <c r="A1281" s="19" t="str">
        <f>B3&amp;C1279&amp;D1281</f>
        <v>DISTRIBUCION VOLUMEN X CRITERIO (Consumiciones)Resto frutas Ing.REST.CAT ARAGON</v>
      </c>
      <c r="B1281" s="19">
        <v>0</v>
      </c>
      <c r="C1281" s="19">
        <v>0</v>
      </c>
      <c r="D1281" s="19" t="s">
        <v>2</v>
      </c>
      <c r="E1281" s="20">
        <v>7.6643564472894887</v>
      </c>
      <c r="F1281" s="20">
        <v>15.106769370257645</v>
      </c>
      <c r="G1281" s="20">
        <v>5.6186098586988669</v>
      </c>
      <c r="H1281" s="20">
        <v>13.003292199261343</v>
      </c>
      <c r="I1281" s="20">
        <v>8.8294365661532765</v>
      </c>
      <c r="J1281" s="20">
        <v>6.669128949102662</v>
      </c>
      <c r="K1281" s="20">
        <v>13.020140571197855</v>
      </c>
      <c r="L1281" s="20">
        <v>12.572577328971446</v>
      </c>
      <c r="M1281" s="55">
        <v>5.9100364424701963</v>
      </c>
    </row>
    <row r="1282" spans="1:13" x14ac:dyDescent="0.35">
      <c r="A1282" s="19" t="str">
        <f>B3&amp;C1279&amp;D1282</f>
        <v>DISTRIBUCION VOLUMEN X CRITERIO (Consumiciones)Resto frutas Ing.LEVANTE</v>
      </c>
      <c r="B1282" s="19">
        <v>0</v>
      </c>
      <c r="C1282" s="19">
        <v>0</v>
      </c>
      <c r="D1282" s="19" t="s">
        <v>3</v>
      </c>
      <c r="E1282" s="20">
        <v>11.69304359531648</v>
      </c>
      <c r="F1282" s="20">
        <v>8.8988802808453844</v>
      </c>
      <c r="G1282" s="20">
        <v>7.9684989151483778</v>
      </c>
      <c r="H1282" s="20">
        <v>7.4991603732848287</v>
      </c>
      <c r="I1282" s="20">
        <v>11.741831410686725</v>
      </c>
      <c r="J1282" s="20">
        <v>7.7192850138133675</v>
      </c>
      <c r="K1282" s="20">
        <v>4.5531684226163263</v>
      </c>
      <c r="L1282" s="20">
        <v>10.721776496772392</v>
      </c>
      <c r="M1282" s="55">
        <v>16.703008420003524</v>
      </c>
    </row>
    <row r="1283" spans="1:13" x14ac:dyDescent="0.35">
      <c r="A1283" s="19" t="str">
        <f>B3&amp;C1279&amp;D1283</f>
        <v>DISTRIBUCION VOLUMEN X CRITERIO (Consumiciones)Resto frutas Ing.ANDALUCIA</v>
      </c>
      <c r="B1283" s="19">
        <v>0</v>
      </c>
      <c r="C1283" s="19">
        <v>0</v>
      </c>
      <c r="D1283" s="19" t="s">
        <v>4</v>
      </c>
      <c r="E1283" s="20">
        <v>2.0724053160748661</v>
      </c>
      <c r="F1283" s="20">
        <v>7.6399493157240386</v>
      </c>
      <c r="G1283" s="20">
        <v>1.6210654373788806</v>
      </c>
      <c r="H1283" s="20">
        <v>7.7402909232443724</v>
      </c>
      <c r="I1283" s="20">
        <v>9.344851953719381</v>
      </c>
      <c r="J1283" s="20">
        <v>21.255431301488183</v>
      </c>
      <c r="K1283" s="20">
        <v>31.065168205503248</v>
      </c>
      <c r="L1283" s="20">
        <v>7.2176567024523477</v>
      </c>
      <c r="M1283" s="55">
        <v>13.677299182616034</v>
      </c>
    </row>
    <row r="1284" spans="1:13" x14ac:dyDescent="0.35">
      <c r="A1284" s="19" t="str">
        <f>B3&amp;C1279&amp;D1284</f>
        <v>DISTRIBUCION VOLUMEN X CRITERIO (Consumiciones)Resto frutas Ing.MDD AM</v>
      </c>
      <c r="B1284" s="19">
        <v>0</v>
      </c>
      <c r="C1284" s="19">
        <v>0</v>
      </c>
      <c r="D1284" s="19" t="s">
        <v>5</v>
      </c>
      <c r="E1284" s="20">
        <v>1.3310183218737217</v>
      </c>
      <c r="F1284" s="20">
        <v>16.36614361743937</v>
      </c>
      <c r="G1284" s="20">
        <v>4.5994491805489508</v>
      </c>
      <c r="H1284" s="20">
        <v>11.192897970933553</v>
      </c>
      <c r="I1284" s="20">
        <v>7.4369960550405523</v>
      </c>
      <c r="J1284" s="20">
        <v>9.9615499439424067</v>
      </c>
      <c r="K1284" s="20">
        <v>6.1508112220800202</v>
      </c>
      <c r="L1284" s="20">
        <v>3.9134647713828423</v>
      </c>
      <c r="M1284" s="55">
        <v>15.290885472266909</v>
      </c>
    </row>
    <row r="1285" spans="1:13" x14ac:dyDescent="0.35">
      <c r="A1285" s="19" t="str">
        <f>B3&amp;C1279&amp;D1285</f>
        <v>DISTRIBUCION VOLUMEN X CRITERIO (Consumiciones)Resto frutas Ing.RTO CENTRO</v>
      </c>
      <c r="B1285" s="19">
        <v>0</v>
      </c>
      <c r="C1285" s="19">
        <v>0</v>
      </c>
      <c r="D1285" s="19" t="s">
        <v>6</v>
      </c>
      <c r="E1285" s="20">
        <v>16.002919685134042</v>
      </c>
      <c r="F1285" s="20">
        <v>25.031472318168319</v>
      </c>
      <c r="G1285" s="20">
        <v>20.031369034281877</v>
      </c>
      <c r="H1285" s="20">
        <v>16.511387386785163</v>
      </c>
      <c r="I1285" s="20">
        <v>13.479604461206197</v>
      </c>
      <c r="J1285" s="20">
        <v>5.3943034763102364</v>
      </c>
      <c r="K1285" s="20">
        <v>11.624631955236614</v>
      </c>
      <c r="L1285" s="20">
        <v>20.210038636667562</v>
      </c>
      <c r="M1285" s="55">
        <v>3.2501737921252891</v>
      </c>
    </row>
    <row r="1286" spans="1:13" x14ac:dyDescent="0.35">
      <c r="A1286" s="19" t="str">
        <f>B3&amp;C1279&amp;D1286</f>
        <v>DISTRIBUCION VOLUMEN X CRITERIO (Consumiciones)Resto frutas Ing.NORTE-CENTRO</v>
      </c>
      <c r="B1286" s="19">
        <v>0</v>
      </c>
      <c r="C1286" s="19">
        <v>0</v>
      </c>
      <c r="D1286" s="19" t="s">
        <v>7</v>
      </c>
      <c r="E1286" s="20">
        <v>53.277183196519374</v>
      </c>
      <c r="F1286" s="20">
        <v>8.4274023657099661</v>
      </c>
      <c r="G1286" s="20">
        <v>34.975812971439851</v>
      </c>
      <c r="H1286" s="20">
        <v>22.81356082051072</v>
      </c>
      <c r="I1286" s="20">
        <v>23.323246381842463</v>
      </c>
      <c r="J1286" s="20">
        <v>31.044963458582544</v>
      </c>
      <c r="K1286" s="20">
        <v>21.11542797940092</v>
      </c>
      <c r="L1286" s="20">
        <v>29.39458260630196</v>
      </c>
      <c r="M1286" s="55">
        <v>7.7904483536903584</v>
      </c>
    </row>
    <row r="1287" spans="1:13" x14ac:dyDescent="0.35">
      <c r="A1287" s="19" t="str">
        <f>B3&amp;C1279&amp;D1287</f>
        <v>DISTRIBUCION VOLUMEN X CRITERIO (Consumiciones)Resto frutas Ing.NOROESTE</v>
      </c>
      <c r="B1287" s="19">
        <v>0</v>
      </c>
      <c r="C1287" s="19">
        <v>0</v>
      </c>
      <c r="D1287" s="19" t="s">
        <v>8</v>
      </c>
      <c r="E1287" s="20">
        <v>4.461319399700189</v>
      </c>
      <c r="F1287" s="20">
        <v>7.1462704754178858</v>
      </c>
      <c r="G1287" s="20">
        <v>6.4380735507625575</v>
      </c>
      <c r="H1287" s="20">
        <v>13.111346631870449</v>
      </c>
      <c r="I1287" s="20">
        <v>16.8131207185303</v>
      </c>
      <c r="J1287" s="20">
        <v>17.790258641326602</v>
      </c>
      <c r="K1287" s="20">
        <v>9.4722890384556795</v>
      </c>
      <c r="L1287" s="20">
        <v>11.300009282744581</v>
      </c>
      <c r="M1287" s="55">
        <v>31.376893523246824</v>
      </c>
    </row>
    <row r="1288" spans="1:13" x14ac:dyDescent="0.35">
      <c r="A1288" s="19" t="str">
        <f>B3&amp;C1279&amp;D1288</f>
        <v>DISTRIBUCION VOLUMEN X CRITERIO (Consumiciones)Resto frutas Ing.&lt;2MIL</v>
      </c>
      <c r="B1288" s="19">
        <v>0</v>
      </c>
      <c r="C1288" s="19">
        <v>0</v>
      </c>
      <c r="D1288" s="19" t="s">
        <v>9</v>
      </c>
      <c r="E1288" s="20">
        <v>0.91599174542018502</v>
      </c>
      <c r="F1288" s="20">
        <v>4.138467153295009</v>
      </c>
      <c r="G1288" s="20">
        <v>1.2387236890995765</v>
      </c>
      <c r="H1288" s="20">
        <v>0.7983793452367155</v>
      </c>
      <c r="I1288" s="20">
        <v>9.459942745398612</v>
      </c>
      <c r="J1288" s="20">
        <v>3.1242962761675273</v>
      </c>
      <c r="K1288" s="20">
        <v>1.3838847339031599</v>
      </c>
      <c r="L1288" s="20">
        <v>8.3347718580064871</v>
      </c>
      <c r="M1288" s="55">
        <v>0.45236118458134483</v>
      </c>
    </row>
    <row r="1289" spans="1:13" x14ac:dyDescent="0.35">
      <c r="A1289" s="19" t="str">
        <f>B3&amp;C1279&amp;D1289</f>
        <v>DISTRIBUCION VOLUMEN X CRITERIO (Consumiciones)Resto frutas Ing.2-5MIL</v>
      </c>
      <c r="B1289" s="19">
        <v>0</v>
      </c>
      <c r="C1289" s="19">
        <v>0</v>
      </c>
      <c r="D1289" s="19" t="s">
        <v>10</v>
      </c>
      <c r="E1289" s="20">
        <v>12.348071165038013</v>
      </c>
      <c r="F1289" s="20">
        <v>20.613380575210165</v>
      </c>
      <c r="G1289" s="20">
        <v>10.760989171150886</v>
      </c>
      <c r="H1289" s="20">
        <v>9.1384998633416554</v>
      </c>
      <c r="I1289" s="20">
        <v>12.058988793748156</v>
      </c>
      <c r="J1289" s="20">
        <v>3.6663413200384873</v>
      </c>
      <c r="K1289" s="20">
        <v>7.355581710698722</v>
      </c>
      <c r="L1289" s="20">
        <v>1.4386168991262394</v>
      </c>
      <c r="M1289" s="55">
        <v>5.9798887685964237</v>
      </c>
    </row>
    <row r="1290" spans="1:13" x14ac:dyDescent="0.35">
      <c r="A1290" s="19" t="str">
        <f>B3&amp;C1279&amp;D1290</f>
        <v>DISTRIBUCION VOLUMEN X CRITERIO (Consumiciones)Resto frutas Ing.5-10MIL</v>
      </c>
      <c r="B1290" s="19">
        <v>0</v>
      </c>
      <c r="C1290" s="19">
        <v>0</v>
      </c>
      <c r="D1290" s="19" t="s">
        <v>11</v>
      </c>
      <c r="E1290" s="20">
        <v>4.4801849569562089</v>
      </c>
      <c r="F1290" s="20">
        <v>5.4052114958191995</v>
      </c>
      <c r="G1290" s="20">
        <v>2.4639287713607598</v>
      </c>
      <c r="H1290" s="20">
        <v>13.683721376545762</v>
      </c>
      <c r="I1290" s="20">
        <v>17.941472466414606</v>
      </c>
      <c r="J1290" s="20">
        <v>26.869777239230519</v>
      </c>
      <c r="K1290" s="20">
        <v>14.622373217387331</v>
      </c>
      <c r="L1290" s="20">
        <v>3.5813229575104923</v>
      </c>
      <c r="M1290" s="55">
        <v>6.7094824404968865</v>
      </c>
    </row>
    <row r="1291" spans="1:13" x14ac:dyDescent="0.35">
      <c r="A1291" s="19" t="str">
        <f>B3&amp;C1279&amp;D1291</f>
        <v>DISTRIBUCION VOLUMEN X CRITERIO (Consumiciones)Resto frutas Ing.10-30MIL</v>
      </c>
      <c r="B1291" s="19">
        <v>0</v>
      </c>
      <c r="C1291" s="19">
        <v>0</v>
      </c>
      <c r="D1291" s="19" t="s">
        <v>12</v>
      </c>
      <c r="E1291" s="20">
        <v>2.8499498791741762</v>
      </c>
      <c r="F1291" s="20">
        <v>12.23735219269542</v>
      </c>
      <c r="G1291" s="20">
        <v>18.492951800839645</v>
      </c>
      <c r="H1291" s="20">
        <v>23.356746744323825</v>
      </c>
      <c r="I1291" s="20">
        <v>14.514830881604906</v>
      </c>
      <c r="J1291" s="20">
        <v>33.931508989087028</v>
      </c>
      <c r="K1291" s="20">
        <v>25.144575410610358</v>
      </c>
      <c r="L1291" s="20">
        <v>40.106488919149704</v>
      </c>
      <c r="M1291" s="55">
        <v>25.519304644876428</v>
      </c>
    </row>
    <row r="1292" spans="1:13" x14ac:dyDescent="0.35">
      <c r="A1292" s="19" t="str">
        <f>B3&amp;C1279&amp;D1292</f>
        <v>DISTRIBUCION VOLUMEN X CRITERIO (Consumiciones)Resto frutas Ing.30-100MIL</v>
      </c>
      <c r="B1292" s="19">
        <v>0</v>
      </c>
      <c r="C1292" s="19">
        <v>0</v>
      </c>
      <c r="D1292" s="19" t="s">
        <v>13</v>
      </c>
      <c r="E1292" s="20">
        <v>64.50154283272191</v>
      </c>
      <c r="F1292" s="20">
        <v>27.48219896793173</v>
      </c>
      <c r="G1292" s="20">
        <v>41.301203837614324</v>
      </c>
      <c r="H1292" s="20">
        <v>34.304182607894056</v>
      </c>
      <c r="I1292" s="20">
        <v>21.771570840627501</v>
      </c>
      <c r="J1292" s="20">
        <v>9.4133963322713363</v>
      </c>
      <c r="K1292" s="20">
        <v>25.054849620623461</v>
      </c>
      <c r="L1292" s="20">
        <v>11.280220796996803</v>
      </c>
      <c r="M1292" s="55">
        <v>18.241810219665691</v>
      </c>
    </row>
    <row r="1293" spans="1:13" x14ac:dyDescent="0.35">
      <c r="A1293" s="19" t="str">
        <f>B3&amp;C1279&amp;D1293</f>
        <v>DISTRIBUCION VOLUMEN X CRITERIO (Consumiciones)Resto frutas Ing.100-200MIL</v>
      </c>
      <c r="B1293" s="19">
        <v>0</v>
      </c>
      <c r="C1293" s="19">
        <v>0</v>
      </c>
      <c r="D1293" s="19" t="s">
        <v>14</v>
      </c>
      <c r="E1293" s="20">
        <v>6.1692149654120554</v>
      </c>
      <c r="F1293" s="20">
        <v>7.8125361582910671</v>
      </c>
      <c r="G1293" s="20">
        <v>8.2456913233644524</v>
      </c>
      <c r="H1293" s="20">
        <v>2.8644667278709171</v>
      </c>
      <c r="I1293" s="20">
        <v>10.860995877099873</v>
      </c>
      <c r="J1293" s="20">
        <v>4.4110412663378087</v>
      </c>
      <c r="K1293" s="20">
        <v>4.0732628096718164</v>
      </c>
      <c r="L1293" s="20">
        <v>1.1437855032400388</v>
      </c>
      <c r="M1293" s="55">
        <v>8.4267952465493181</v>
      </c>
    </row>
    <row r="1294" spans="1:13" x14ac:dyDescent="0.35">
      <c r="A1294" s="19" t="str">
        <f>B3&amp;C1279&amp;D1294</f>
        <v>DISTRIBUCION VOLUMEN X CRITERIO (Consumiciones)Resto frutas Ing.200-500MIL</v>
      </c>
      <c r="B1294" s="19">
        <v>0</v>
      </c>
      <c r="C1294" s="19">
        <v>0</v>
      </c>
      <c r="D1294" s="19" t="s">
        <v>15</v>
      </c>
      <c r="E1294" s="20">
        <v>2.1725986112545108</v>
      </c>
      <c r="F1294" s="20">
        <v>2.8819494553649667</v>
      </c>
      <c r="G1294" s="20">
        <v>5.0348100754584717</v>
      </c>
      <c r="H1294" s="20">
        <v>5.2499284363104728</v>
      </c>
      <c r="I1294" s="20">
        <v>4.6364048398406261</v>
      </c>
      <c r="J1294" s="20">
        <v>6.5502720618750132</v>
      </c>
      <c r="K1294" s="20">
        <v>5.942789750738946</v>
      </c>
      <c r="L1294" s="20">
        <v>24.564347564402301</v>
      </c>
      <c r="M1294" s="55">
        <v>14.881813578869188</v>
      </c>
    </row>
    <row r="1295" spans="1:13" x14ac:dyDescent="0.35">
      <c r="A1295" s="19" t="str">
        <f>B3&amp;C1279&amp;D1295</f>
        <v>DISTRIBUCION VOLUMEN X CRITERIO (Consumiciones)Resto frutas Ing.&gt;500MIL</v>
      </c>
      <c r="B1295" s="19">
        <v>0</v>
      </c>
      <c r="C1295" s="19">
        <v>0</v>
      </c>
      <c r="D1295" s="19" t="s">
        <v>16</v>
      </c>
      <c r="E1295" s="20">
        <v>6.5624419232282252</v>
      </c>
      <c r="F1295" s="20">
        <v>19.428896920209372</v>
      </c>
      <c r="G1295" s="20">
        <v>12.461704983574455</v>
      </c>
      <c r="H1295" s="20">
        <v>10.60407301167499</v>
      </c>
      <c r="I1295" s="20">
        <v>8.7557844394522188</v>
      </c>
      <c r="J1295" s="20">
        <v>12.033379454915</v>
      </c>
      <c r="K1295" s="20">
        <v>16.422685841179877</v>
      </c>
      <c r="L1295" s="20">
        <v>9.5504404892868511</v>
      </c>
      <c r="M1295" s="55">
        <v>19.788539028634766</v>
      </c>
    </row>
    <row r="1296" spans="1:13" x14ac:dyDescent="0.35">
      <c r="A1296" s="19" t="str">
        <f>B3&amp;C1279&amp;D1296</f>
        <v>DISTRIBUCION VOLUMEN X CRITERIO (Consumiciones)Resto frutas Ing.DE 15 A 19 AÑOS</v>
      </c>
      <c r="B1296" s="19">
        <v>0</v>
      </c>
      <c r="C1296" s="19">
        <v>0</v>
      </c>
      <c r="D1296" s="19" t="s">
        <v>39</v>
      </c>
      <c r="E1296" s="20" t="s">
        <v>278</v>
      </c>
      <c r="F1296" s="20" t="s">
        <v>278</v>
      </c>
      <c r="G1296" s="20">
        <v>3.4458062354559997</v>
      </c>
      <c r="H1296" s="20">
        <v>6.7931515570695504</v>
      </c>
      <c r="I1296" s="20" t="s">
        <v>278</v>
      </c>
      <c r="J1296" s="20" t="s">
        <v>278</v>
      </c>
      <c r="K1296" s="20">
        <v>1.0389651324008897</v>
      </c>
      <c r="L1296" s="20">
        <v>15.296778165861996</v>
      </c>
      <c r="M1296" s="55" t="s">
        <v>278</v>
      </c>
    </row>
    <row r="1297" spans="1:13" x14ac:dyDescent="0.35">
      <c r="A1297" s="19" t="str">
        <f>B3&amp;C1279&amp;D1297</f>
        <v>DISTRIBUCION VOLUMEN X CRITERIO (Consumiciones)Resto frutas Ing.DE 20 A 24 AÑOS</v>
      </c>
      <c r="B1297" s="19">
        <v>0</v>
      </c>
      <c r="C1297" s="19">
        <v>0</v>
      </c>
      <c r="D1297" s="19" t="s">
        <v>40</v>
      </c>
      <c r="E1297" s="20">
        <v>1.7805243670857125</v>
      </c>
      <c r="F1297" s="20">
        <v>2.6311863516710958</v>
      </c>
      <c r="G1297" s="20">
        <v>4.9116363945418167</v>
      </c>
      <c r="H1297" s="20">
        <v>8.1063223487337659</v>
      </c>
      <c r="I1297" s="20">
        <v>1.2888340035887136</v>
      </c>
      <c r="J1297" s="20">
        <v>0.48874651892972054</v>
      </c>
      <c r="K1297" s="20">
        <v>13.722601376573119</v>
      </c>
      <c r="L1297" s="20">
        <v>3.1448976281685388</v>
      </c>
      <c r="M1297" s="55">
        <v>1.3194769151403434</v>
      </c>
    </row>
    <row r="1298" spans="1:13" x14ac:dyDescent="0.35">
      <c r="A1298" s="19" t="str">
        <f>B3&amp;C1279&amp;D1298</f>
        <v>DISTRIBUCION VOLUMEN X CRITERIO (Consumiciones)Resto frutas Ing.DE 25 A 34 AÑOS</v>
      </c>
      <c r="B1298" s="19">
        <v>0</v>
      </c>
      <c r="C1298" s="19">
        <v>0</v>
      </c>
      <c r="D1298" s="19" t="s">
        <v>41</v>
      </c>
      <c r="E1298" s="20">
        <v>7.0338521416034219</v>
      </c>
      <c r="F1298" s="20">
        <v>8.238812049397767</v>
      </c>
      <c r="G1298" s="20">
        <v>5.012239261584452</v>
      </c>
      <c r="H1298" s="20">
        <v>6.9115348807622237</v>
      </c>
      <c r="I1298" s="20">
        <v>3.6615068731410578</v>
      </c>
      <c r="J1298" s="20">
        <v>35.614863534650802</v>
      </c>
      <c r="K1298" s="20">
        <v>15.99830356598714</v>
      </c>
      <c r="L1298" s="20">
        <v>31.572879870258109</v>
      </c>
      <c r="M1298" s="55">
        <v>11.228031042417276</v>
      </c>
    </row>
    <row r="1299" spans="1:13" x14ac:dyDescent="0.35">
      <c r="A1299" s="19" t="str">
        <f>B3&amp;C1279&amp;D1299</f>
        <v>DISTRIBUCION VOLUMEN X CRITERIO (Consumiciones)Resto frutas Ing.DE 35 A 49 AÑOS</v>
      </c>
      <c r="B1299" s="19">
        <v>0</v>
      </c>
      <c r="C1299" s="19">
        <v>0</v>
      </c>
      <c r="D1299" s="19" t="s">
        <v>42</v>
      </c>
      <c r="E1299" s="20">
        <v>7.5878499799386008</v>
      </c>
      <c r="F1299" s="20">
        <v>14.648404389936958</v>
      </c>
      <c r="G1299" s="20">
        <v>10.156014938571904</v>
      </c>
      <c r="H1299" s="20">
        <v>15.290438066815421</v>
      </c>
      <c r="I1299" s="20">
        <v>27.925036654686057</v>
      </c>
      <c r="J1299" s="20">
        <v>23.654114017356136</v>
      </c>
      <c r="K1299" s="20">
        <v>30.572807157875488</v>
      </c>
      <c r="L1299" s="20">
        <v>11.679142234302487</v>
      </c>
      <c r="M1299" s="55">
        <v>18.87366706605345</v>
      </c>
    </row>
    <row r="1300" spans="1:13" x14ac:dyDescent="0.35">
      <c r="A1300" s="19" t="str">
        <f>B3&amp;C1279&amp;D1300</f>
        <v>DISTRIBUCION VOLUMEN X CRITERIO (Consumiciones)Resto frutas Ing.DE 50 A 59 AÑOS</v>
      </c>
      <c r="B1300" s="19">
        <v>0</v>
      </c>
      <c r="C1300" s="19">
        <v>0</v>
      </c>
      <c r="D1300" s="19" t="s">
        <v>43</v>
      </c>
      <c r="E1300" s="20">
        <v>26.884889387846318</v>
      </c>
      <c r="F1300" s="20">
        <v>53.781146406717383</v>
      </c>
      <c r="G1300" s="20">
        <v>29.100447637383521</v>
      </c>
      <c r="H1300" s="20">
        <v>32.307191786914331</v>
      </c>
      <c r="I1300" s="20">
        <v>29.282016651309561</v>
      </c>
      <c r="J1300" s="20">
        <v>26.179986930678062</v>
      </c>
      <c r="K1300" s="20">
        <v>29.63745924368467</v>
      </c>
      <c r="L1300" s="20">
        <v>21.09147834022923</v>
      </c>
      <c r="M1300" s="55">
        <v>44.565366389791571</v>
      </c>
    </row>
    <row r="1301" spans="1:13" x14ac:dyDescent="0.35">
      <c r="A1301" s="19" t="str">
        <f>B3&amp;C1279&amp;D1301</f>
        <v>DISTRIBUCION VOLUMEN X CRITERIO (Consumiciones)Resto frutas Ing.DE 60 A 75 AÑOS</v>
      </c>
      <c r="B1301" s="19">
        <v>0</v>
      </c>
      <c r="C1301" s="19">
        <v>0</v>
      </c>
      <c r="D1301" s="19" t="s">
        <v>44</v>
      </c>
      <c r="E1301" s="20">
        <v>56.712884123525939</v>
      </c>
      <c r="F1301" s="20">
        <v>20.700450802276801</v>
      </c>
      <c r="G1301" s="20">
        <v>47.373858342048905</v>
      </c>
      <c r="H1301" s="20">
        <v>30.59136135970471</v>
      </c>
      <c r="I1301" s="20">
        <v>37.842604176428182</v>
      </c>
      <c r="J1301" s="20">
        <v>14.062303879296401</v>
      </c>
      <c r="K1301" s="20">
        <v>9.0298568577261769</v>
      </c>
      <c r="L1301" s="20">
        <v>17.214819751354767</v>
      </c>
      <c r="M1301" s="55">
        <v>24.013461696970964</v>
      </c>
    </row>
    <row r="1302" spans="1:13" x14ac:dyDescent="0.35">
      <c r="A1302" s="19" t="str">
        <f>B3&amp;C1279&amp;D1302</f>
        <v>DISTRIBUCION VOLUMEN X CRITERIO (Consumiciones)Resto frutas Ing.ALTA Y MEDIA ALTA</v>
      </c>
      <c r="B1302" s="19">
        <v>0</v>
      </c>
      <c r="C1302" s="19">
        <v>0</v>
      </c>
      <c r="D1302" s="19" t="s">
        <v>17</v>
      </c>
      <c r="E1302" s="20">
        <v>4.1435520570449489</v>
      </c>
      <c r="F1302" s="20">
        <v>18.762486781201503</v>
      </c>
      <c r="G1302" s="20">
        <v>16.418507589746977</v>
      </c>
      <c r="H1302" s="20">
        <v>23.787225921850837</v>
      </c>
      <c r="I1302" s="20">
        <v>23.459764804719217</v>
      </c>
      <c r="J1302" s="20">
        <v>10.782393941158473</v>
      </c>
      <c r="K1302" s="20">
        <v>13.166982337660361</v>
      </c>
      <c r="L1302" s="20">
        <v>11.223231160990659</v>
      </c>
      <c r="M1302" s="55">
        <v>11.991907696552842</v>
      </c>
    </row>
    <row r="1303" spans="1:13" x14ac:dyDescent="0.35">
      <c r="A1303" s="19" t="str">
        <f>B3&amp;C1279&amp;D1303</f>
        <v>DISTRIBUCION VOLUMEN X CRITERIO (Consumiciones)Resto frutas Ing.MEDIA</v>
      </c>
      <c r="B1303" s="19">
        <v>0</v>
      </c>
      <c r="C1303" s="19">
        <v>0</v>
      </c>
      <c r="D1303" s="19" t="s">
        <v>18</v>
      </c>
      <c r="E1303" s="20">
        <v>13.795734436732095</v>
      </c>
      <c r="F1303" s="20">
        <v>21.911432244337075</v>
      </c>
      <c r="G1303" s="20">
        <v>22.846659085465518</v>
      </c>
      <c r="H1303" s="20">
        <v>25.617668764969746</v>
      </c>
      <c r="I1303" s="20">
        <v>29.815674604838598</v>
      </c>
      <c r="J1303" s="20">
        <v>23.078426098714974</v>
      </c>
      <c r="K1303" s="20">
        <v>45.202300827315113</v>
      </c>
      <c r="L1303" s="20">
        <v>37.701476156879586</v>
      </c>
      <c r="M1303" s="55">
        <v>28.808235913839987</v>
      </c>
    </row>
    <row r="1304" spans="1:13" x14ac:dyDescent="0.35">
      <c r="A1304" s="19" t="str">
        <f>B3&amp;C1279&amp;D1304</f>
        <v>DISTRIBUCION VOLUMEN X CRITERIO (Consumiciones)Resto frutas Ing.MEDIA BAJA</v>
      </c>
      <c r="B1304" s="19">
        <v>0</v>
      </c>
      <c r="C1304" s="19">
        <v>0</v>
      </c>
      <c r="D1304" s="19" t="s">
        <v>19</v>
      </c>
      <c r="E1304" s="20">
        <v>65.740330993490176</v>
      </c>
      <c r="F1304" s="20">
        <v>24.012291800825583</v>
      </c>
      <c r="G1304" s="20">
        <v>42.385367111119855</v>
      </c>
      <c r="H1304" s="20">
        <v>32.33153152764622</v>
      </c>
      <c r="I1304" s="20">
        <v>10.282265695334198</v>
      </c>
      <c r="J1304" s="20">
        <v>15.370807349506387</v>
      </c>
      <c r="K1304" s="20">
        <v>15.858884591065605</v>
      </c>
      <c r="L1304" s="20">
        <v>17.750379981029521</v>
      </c>
      <c r="M1304" s="55">
        <v>29.305695738366033</v>
      </c>
    </row>
    <row r="1305" spans="1:13" x14ac:dyDescent="0.35">
      <c r="A1305" s="19" t="str">
        <f>B3&amp;C1279&amp;D1305</f>
        <v>DISTRIBUCION VOLUMEN X CRITERIO (Consumiciones)Resto frutas Ing.BAJA</v>
      </c>
      <c r="B1305" s="19">
        <v>0</v>
      </c>
      <c r="C1305" s="19">
        <v>0</v>
      </c>
      <c r="D1305" s="19" t="s">
        <v>20</v>
      </c>
      <c r="E1305" s="20">
        <v>16.320373364211772</v>
      </c>
      <c r="F1305" s="20">
        <v>35.313789173635854</v>
      </c>
      <c r="G1305" s="20">
        <v>18.349466213667657</v>
      </c>
      <c r="H1305" s="20">
        <v>18.263576480964062</v>
      </c>
      <c r="I1305" s="20">
        <v>36.442287602457185</v>
      </c>
      <c r="J1305" s="20">
        <v>50.768381853422099</v>
      </c>
      <c r="K1305" s="20">
        <v>25.771846527714292</v>
      </c>
      <c r="L1305" s="20">
        <v>33.324912701100239</v>
      </c>
      <c r="M1305" s="55">
        <v>29.894156207850276</v>
      </c>
    </row>
    <row r="1306" spans="1:13" x14ac:dyDescent="0.35">
      <c r="A1306" s="19" t="str">
        <f>B3&amp;C1279&amp;D1306</f>
        <v>DISTRIBUCION VOLUMEN X CRITERIO (Consumiciones)Resto frutas Ing.HOMBRE</v>
      </c>
      <c r="B1306" s="19">
        <v>0</v>
      </c>
      <c r="C1306" s="19">
        <v>0</v>
      </c>
      <c r="D1306" s="19" t="s">
        <v>21</v>
      </c>
      <c r="E1306" s="20">
        <v>63.801341173180191</v>
      </c>
      <c r="F1306" s="20">
        <v>26.828889017609058</v>
      </c>
      <c r="G1306" s="20">
        <v>51.110046589969635</v>
      </c>
      <c r="H1306" s="20">
        <v>40.245855640269959</v>
      </c>
      <c r="I1306" s="20">
        <v>42.408441680853912</v>
      </c>
      <c r="J1306" s="20">
        <v>38.75927399639346</v>
      </c>
      <c r="K1306" s="20">
        <v>30.343362434104275</v>
      </c>
      <c r="L1306" s="20">
        <v>28.429437808518433</v>
      </c>
      <c r="M1306" s="55">
        <v>38.588294731004893</v>
      </c>
    </row>
    <row r="1307" spans="1:13" x14ac:dyDescent="0.35">
      <c r="A1307" s="19" t="str">
        <f>B3&amp;C1279&amp;D1307</f>
        <v>DISTRIBUCION VOLUMEN X CRITERIO (Consumiciones)Resto frutas Ing.MUJER</v>
      </c>
      <c r="B1307" s="19">
        <v>0</v>
      </c>
      <c r="C1307" s="19">
        <v>0</v>
      </c>
      <c r="D1307" s="19" t="s">
        <v>22</v>
      </c>
      <c r="E1307" s="20">
        <v>36.198658826819809</v>
      </c>
      <c r="F1307" s="20">
        <v>73.171110982390942</v>
      </c>
      <c r="G1307" s="20">
        <v>48.889953410030365</v>
      </c>
      <c r="H1307" s="20">
        <v>59.754144359730041</v>
      </c>
      <c r="I1307" s="20">
        <v>57.591558319146088</v>
      </c>
      <c r="J1307" s="20">
        <v>61.240735246408484</v>
      </c>
      <c r="K1307" s="20">
        <v>69.656637565895736</v>
      </c>
      <c r="L1307" s="20">
        <v>71.570582240605944</v>
      </c>
      <c r="M1307" s="55">
        <v>61.4117052689951</v>
      </c>
    </row>
    <row r="1308" spans="1:13" x14ac:dyDescent="0.35">
      <c r="A1308" s="19" t="str">
        <f>B3&amp;C1308&amp;D1308</f>
        <v>DISTRIBUCION VOLUMEN X CRITERIO (Consumiciones)Mermeladas Ing.T.ESPAÑA</v>
      </c>
      <c r="B1308" s="19">
        <v>0</v>
      </c>
      <c r="C1308" s="19" t="s">
        <v>188</v>
      </c>
      <c r="D1308" s="19" t="s">
        <v>36</v>
      </c>
      <c r="E1308" s="20">
        <v>100</v>
      </c>
      <c r="F1308" s="20">
        <v>100</v>
      </c>
      <c r="G1308" s="20">
        <v>100</v>
      </c>
      <c r="H1308" s="20">
        <v>100</v>
      </c>
      <c r="I1308" s="20">
        <v>100</v>
      </c>
      <c r="J1308" s="20">
        <v>100</v>
      </c>
      <c r="K1308" s="20">
        <v>100</v>
      </c>
      <c r="L1308" s="20">
        <v>100</v>
      </c>
      <c r="M1308" s="55">
        <v>100</v>
      </c>
    </row>
    <row r="1309" spans="1:13" x14ac:dyDescent="0.35">
      <c r="A1309" s="19" t="str">
        <f>B3&amp;C1308&amp;D1309</f>
        <v>DISTRIBUCION VOLUMEN X CRITERIO (Consumiciones)Mermeladas Ing.BCN AM</v>
      </c>
      <c r="B1309" s="19">
        <v>0</v>
      </c>
      <c r="C1309" s="19">
        <v>0</v>
      </c>
      <c r="D1309" s="19" t="s">
        <v>1</v>
      </c>
      <c r="E1309" s="20">
        <v>4.8971926718100782</v>
      </c>
      <c r="F1309" s="20">
        <v>2.9291816439026439</v>
      </c>
      <c r="G1309" s="20">
        <v>5.0169337732165911</v>
      </c>
      <c r="H1309" s="20">
        <v>3.7298774466287257</v>
      </c>
      <c r="I1309" s="20">
        <v>1.3429963811245602</v>
      </c>
      <c r="J1309" s="20">
        <v>2.5007582541005244</v>
      </c>
      <c r="K1309" s="20">
        <v>2.37262538004321</v>
      </c>
      <c r="L1309" s="20">
        <v>0.54793669688495084</v>
      </c>
      <c r="M1309" s="55">
        <v>0.95550846185710592</v>
      </c>
    </row>
    <row r="1310" spans="1:13" x14ac:dyDescent="0.35">
      <c r="A1310" s="19" t="str">
        <f>B3&amp;C1308&amp;D1310</f>
        <v>DISTRIBUCION VOLUMEN X CRITERIO (Consumiciones)Mermeladas Ing.REST.CAT ARAGON</v>
      </c>
      <c r="B1310" s="19">
        <v>0</v>
      </c>
      <c r="C1310" s="19">
        <v>0</v>
      </c>
      <c r="D1310" s="19" t="s">
        <v>2</v>
      </c>
      <c r="E1310" s="20" t="s">
        <v>278</v>
      </c>
      <c r="F1310" s="20">
        <v>1.3372492543004548</v>
      </c>
      <c r="G1310" s="20">
        <v>1.1932782281987382</v>
      </c>
      <c r="H1310" s="20">
        <v>2.8906743716068952</v>
      </c>
      <c r="I1310" s="20">
        <v>0.29113383300866891</v>
      </c>
      <c r="J1310" s="20">
        <v>4.0325247014859711</v>
      </c>
      <c r="K1310" s="20">
        <v>0.84391679640438444</v>
      </c>
      <c r="L1310" s="20">
        <v>1.6110247971430045</v>
      </c>
      <c r="M1310" s="55">
        <v>2.5127380259125882</v>
      </c>
    </row>
    <row r="1311" spans="1:13" x14ac:dyDescent="0.35">
      <c r="A1311" s="19" t="str">
        <f>B3&amp;C1308&amp;D1311</f>
        <v>DISTRIBUCION VOLUMEN X CRITERIO (Consumiciones)Mermeladas Ing.LEVANTE</v>
      </c>
      <c r="B1311" s="19">
        <v>0</v>
      </c>
      <c r="C1311" s="19">
        <v>0</v>
      </c>
      <c r="D1311" s="19" t="s">
        <v>3</v>
      </c>
      <c r="E1311" s="20">
        <v>15.047859956810333</v>
      </c>
      <c r="F1311" s="20">
        <v>17.764971828618766</v>
      </c>
      <c r="G1311" s="20">
        <v>25.092553037290983</v>
      </c>
      <c r="H1311" s="20">
        <v>16.137053243799603</v>
      </c>
      <c r="I1311" s="20">
        <v>19.397462947261143</v>
      </c>
      <c r="J1311" s="20">
        <v>21.084639790483781</v>
      </c>
      <c r="K1311" s="20">
        <v>21.58688014984326</v>
      </c>
      <c r="L1311" s="20">
        <v>14.905367909107881</v>
      </c>
      <c r="M1311" s="55">
        <v>14.722808034669043</v>
      </c>
    </row>
    <row r="1312" spans="1:13" x14ac:dyDescent="0.35">
      <c r="A1312" s="19" t="str">
        <f>B3&amp;C1308&amp;D1312</f>
        <v>DISTRIBUCION VOLUMEN X CRITERIO (Consumiciones)Mermeladas Ing.ANDALUCIA</v>
      </c>
      <c r="B1312" s="19">
        <v>0</v>
      </c>
      <c r="C1312" s="19">
        <v>0</v>
      </c>
      <c r="D1312" s="19" t="s">
        <v>4</v>
      </c>
      <c r="E1312" s="20">
        <v>36.895946635937364</v>
      </c>
      <c r="F1312" s="20">
        <v>41.607959570233092</v>
      </c>
      <c r="G1312" s="20">
        <v>26.483338670114815</v>
      </c>
      <c r="H1312" s="20">
        <v>33.838279372911416</v>
      </c>
      <c r="I1312" s="20">
        <v>44.805766953554482</v>
      </c>
      <c r="J1312" s="20">
        <v>37.086975799703602</v>
      </c>
      <c r="K1312" s="20">
        <v>36.968455029685067</v>
      </c>
      <c r="L1312" s="20">
        <v>33.696934807681941</v>
      </c>
      <c r="M1312" s="55">
        <v>39.429461082089688</v>
      </c>
    </row>
    <row r="1313" spans="1:13" x14ac:dyDescent="0.35">
      <c r="A1313" s="19" t="str">
        <f>B3&amp;C1308&amp;D1313</f>
        <v>DISTRIBUCION VOLUMEN X CRITERIO (Consumiciones)Mermeladas Ing.MDD AM</v>
      </c>
      <c r="B1313" s="19">
        <v>0</v>
      </c>
      <c r="C1313" s="19">
        <v>0</v>
      </c>
      <c r="D1313" s="19" t="s">
        <v>5</v>
      </c>
      <c r="E1313" s="20">
        <v>8.2959307091630485</v>
      </c>
      <c r="F1313" s="20">
        <v>10.646942075843185</v>
      </c>
      <c r="G1313" s="20">
        <v>12.534646410842507</v>
      </c>
      <c r="H1313" s="20">
        <v>11.49977571317198</v>
      </c>
      <c r="I1313" s="20">
        <v>6.3846427670749799</v>
      </c>
      <c r="J1313" s="20">
        <v>4.4251950843741001</v>
      </c>
      <c r="K1313" s="20">
        <v>5.1672664590295447</v>
      </c>
      <c r="L1313" s="20">
        <v>7.5177309859159953</v>
      </c>
      <c r="M1313" s="55">
        <v>6.3823977820411786</v>
      </c>
    </row>
    <row r="1314" spans="1:13" x14ac:dyDescent="0.35">
      <c r="A1314" s="19" t="str">
        <f>B3&amp;C1308&amp;D1314</f>
        <v>DISTRIBUCION VOLUMEN X CRITERIO (Consumiciones)Mermeladas Ing.RTO CENTRO</v>
      </c>
      <c r="B1314" s="19">
        <v>0</v>
      </c>
      <c r="C1314" s="19">
        <v>0</v>
      </c>
      <c r="D1314" s="19" t="s">
        <v>6</v>
      </c>
      <c r="E1314" s="20">
        <v>4.3166842329618653</v>
      </c>
      <c r="F1314" s="20">
        <v>6.216014753260521</v>
      </c>
      <c r="G1314" s="20">
        <v>2.3588332139881247</v>
      </c>
      <c r="H1314" s="20">
        <v>6.634511544728344</v>
      </c>
      <c r="I1314" s="20">
        <v>5.9903609950195058</v>
      </c>
      <c r="J1314" s="20">
        <v>7.8338854182301878</v>
      </c>
      <c r="K1314" s="20">
        <v>6.8772373597424457</v>
      </c>
      <c r="L1314" s="20">
        <v>16.217112821366495</v>
      </c>
      <c r="M1314" s="55">
        <v>8.1967663724692255</v>
      </c>
    </row>
    <row r="1315" spans="1:13" x14ac:dyDescent="0.35">
      <c r="A1315" s="19" t="str">
        <f>B3&amp;C1308&amp;D1315</f>
        <v>DISTRIBUCION VOLUMEN X CRITERIO (Consumiciones)Mermeladas Ing.NORTE-CENTRO</v>
      </c>
      <c r="B1315" s="19">
        <v>0</v>
      </c>
      <c r="C1315" s="19">
        <v>0</v>
      </c>
      <c r="D1315" s="19" t="s">
        <v>7</v>
      </c>
      <c r="E1315" s="20">
        <v>26.259746951662237</v>
      </c>
      <c r="F1315" s="20">
        <v>15.812682383698039</v>
      </c>
      <c r="G1315" s="20">
        <v>24.524294073727063</v>
      </c>
      <c r="H1315" s="20">
        <v>24.262761991962353</v>
      </c>
      <c r="I1315" s="20">
        <v>20.812723974349261</v>
      </c>
      <c r="J1315" s="20">
        <v>22.137508820418862</v>
      </c>
      <c r="K1315" s="20">
        <v>22.382496679659294</v>
      </c>
      <c r="L1315" s="20">
        <v>23.341051416378701</v>
      </c>
      <c r="M1315" s="55">
        <v>23.537253240502906</v>
      </c>
    </row>
    <row r="1316" spans="1:13" x14ac:dyDescent="0.35">
      <c r="A1316" s="19" t="str">
        <f>B3&amp;C1308&amp;D1316</f>
        <v>DISTRIBUCION VOLUMEN X CRITERIO (Consumiciones)Mermeladas Ing.NOROESTE</v>
      </c>
      <c r="B1316" s="19">
        <v>0</v>
      </c>
      <c r="C1316" s="19">
        <v>0</v>
      </c>
      <c r="D1316" s="19" t="s">
        <v>8</v>
      </c>
      <c r="E1316" s="20">
        <v>4.286631346702455</v>
      </c>
      <c r="F1316" s="20">
        <v>3.6849870257794564</v>
      </c>
      <c r="G1316" s="20">
        <v>2.7961346927223873</v>
      </c>
      <c r="H1316" s="20">
        <v>1.0070631000357357</v>
      </c>
      <c r="I1316" s="20">
        <v>0.97491137024302621</v>
      </c>
      <c r="J1316" s="20">
        <v>0.89847935116222488</v>
      </c>
      <c r="K1316" s="20">
        <v>3.8011146028200966</v>
      </c>
      <c r="L1316" s="20">
        <v>2.1628358059241037</v>
      </c>
      <c r="M1316" s="55">
        <v>4.2630627122825642</v>
      </c>
    </row>
    <row r="1317" spans="1:13" x14ac:dyDescent="0.35">
      <c r="A1317" s="19" t="str">
        <f>B3&amp;C1308&amp;D1317</f>
        <v>DISTRIBUCION VOLUMEN X CRITERIO (Consumiciones)Mermeladas Ing.&lt;2MIL</v>
      </c>
      <c r="B1317" s="19">
        <v>0</v>
      </c>
      <c r="C1317" s="19">
        <v>0</v>
      </c>
      <c r="D1317" s="19" t="s">
        <v>9</v>
      </c>
      <c r="E1317" s="20">
        <v>0.8103171770260964</v>
      </c>
      <c r="F1317" s="20">
        <v>1.1632305293257279</v>
      </c>
      <c r="G1317" s="20" t="s">
        <v>278</v>
      </c>
      <c r="H1317" s="20">
        <v>3.3587902157833387</v>
      </c>
      <c r="I1317" s="20">
        <v>0.59804485246881622</v>
      </c>
      <c r="J1317" s="20">
        <v>1.5450725560323038</v>
      </c>
      <c r="K1317" s="20">
        <v>1.526336016654442</v>
      </c>
      <c r="L1317" s="20">
        <v>2.4480772596811096</v>
      </c>
      <c r="M1317" s="55">
        <v>0.51182021337390515</v>
      </c>
    </row>
    <row r="1318" spans="1:13" x14ac:dyDescent="0.35">
      <c r="A1318" s="19" t="str">
        <f>B3&amp;C1308&amp;D1318</f>
        <v>DISTRIBUCION VOLUMEN X CRITERIO (Consumiciones)Mermeladas Ing.2-5MIL</v>
      </c>
      <c r="B1318" s="19">
        <v>0</v>
      </c>
      <c r="C1318" s="19">
        <v>0</v>
      </c>
      <c r="D1318" s="19" t="s">
        <v>10</v>
      </c>
      <c r="E1318" s="20">
        <v>1.6154828857441319</v>
      </c>
      <c r="F1318" s="20">
        <v>1.7202209137052111</v>
      </c>
      <c r="G1318" s="20">
        <v>2.1449238037521523</v>
      </c>
      <c r="H1318" s="20">
        <v>4.1866009250834368</v>
      </c>
      <c r="I1318" s="20">
        <v>14.490018255239173</v>
      </c>
      <c r="J1318" s="20">
        <v>4.2460538869364646</v>
      </c>
      <c r="K1318" s="20">
        <v>1.7006750416586118</v>
      </c>
      <c r="L1318" s="20">
        <v>0.28828581093952893</v>
      </c>
      <c r="M1318" s="55" t="s">
        <v>278</v>
      </c>
    </row>
    <row r="1319" spans="1:13" x14ac:dyDescent="0.35">
      <c r="A1319" s="19" t="str">
        <f>B3&amp;C1308&amp;D1319</f>
        <v>DISTRIBUCION VOLUMEN X CRITERIO (Consumiciones)Mermeladas Ing.5-10MIL</v>
      </c>
      <c r="B1319" s="19">
        <v>0</v>
      </c>
      <c r="C1319" s="19">
        <v>0</v>
      </c>
      <c r="D1319" s="19" t="s">
        <v>11</v>
      </c>
      <c r="E1319" s="20">
        <v>1.2943610787110555</v>
      </c>
      <c r="F1319" s="20">
        <v>2.2934964269017257</v>
      </c>
      <c r="G1319" s="20">
        <v>7.6052880753884704</v>
      </c>
      <c r="H1319" s="20">
        <v>1.5694123970897371</v>
      </c>
      <c r="I1319" s="20">
        <v>4.9902068788730114</v>
      </c>
      <c r="J1319" s="20">
        <v>3.8403620641764191</v>
      </c>
      <c r="K1319" s="20">
        <v>2.977228490901652</v>
      </c>
      <c r="L1319" s="20">
        <v>0.56522831250989847</v>
      </c>
      <c r="M1319" s="55">
        <v>1.0286255739365824</v>
      </c>
    </row>
    <row r="1320" spans="1:13" x14ac:dyDescent="0.35">
      <c r="A1320" s="19" t="str">
        <f>B3&amp;C1308&amp;D1320</f>
        <v>DISTRIBUCION VOLUMEN X CRITERIO (Consumiciones)Mermeladas Ing.10-30MIL</v>
      </c>
      <c r="B1320" s="19">
        <v>0</v>
      </c>
      <c r="C1320" s="19">
        <v>0</v>
      </c>
      <c r="D1320" s="19" t="s">
        <v>12</v>
      </c>
      <c r="E1320" s="20">
        <v>20.275327084416585</v>
      </c>
      <c r="F1320" s="20">
        <v>23.412890668260058</v>
      </c>
      <c r="G1320" s="20">
        <v>16.449387059820609</v>
      </c>
      <c r="H1320" s="20">
        <v>17.283160721190217</v>
      </c>
      <c r="I1320" s="20">
        <v>15.291616808104122</v>
      </c>
      <c r="J1320" s="20">
        <v>9.5553732525219068</v>
      </c>
      <c r="K1320" s="20">
        <v>14.890674201004428</v>
      </c>
      <c r="L1320" s="20">
        <v>12.569619516631994</v>
      </c>
      <c r="M1320" s="55">
        <v>12.437064589360009</v>
      </c>
    </row>
    <row r="1321" spans="1:13" x14ac:dyDescent="0.35">
      <c r="A1321" s="19" t="str">
        <f>B3&amp;C1308&amp;D1321</f>
        <v>DISTRIBUCION VOLUMEN X CRITERIO (Consumiciones)Mermeladas Ing.30-100MIL</v>
      </c>
      <c r="B1321" s="19">
        <v>0</v>
      </c>
      <c r="C1321" s="19">
        <v>0</v>
      </c>
      <c r="D1321" s="19" t="s">
        <v>13</v>
      </c>
      <c r="E1321" s="20">
        <v>11.734982222909258</v>
      </c>
      <c r="F1321" s="20">
        <v>18.88578535821895</v>
      </c>
      <c r="G1321" s="20">
        <v>9.6792989175886301</v>
      </c>
      <c r="H1321" s="20">
        <v>14.653723643618413</v>
      </c>
      <c r="I1321" s="20">
        <v>11.764278316117643</v>
      </c>
      <c r="J1321" s="20">
        <v>17.095412347033665</v>
      </c>
      <c r="K1321" s="20">
        <v>15.653358011987898</v>
      </c>
      <c r="L1321" s="20">
        <v>21.910483166912044</v>
      </c>
      <c r="M1321" s="55">
        <v>17.362165883216967</v>
      </c>
    </row>
    <row r="1322" spans="1:13" x14ac:dyDescent="0.35">
      <c r="A1322" s="19" t="str">
        <f>B3&amp;C1308&amp;D1322</f>
        <v>DISTRIBUCION VOLUMEN X CRITERIO (Consumiciones)Mermeladas Ing.100-200MIL</v>
      </c>
      <c r="B1322" s="19">
        <v>0</v>
      </c>
      <c r="C1322" s="19">
        <v>0</v>
      </c>
      <c r="D1322" s="19" t="s">
        <v>14</v>
      </c>
      <c r="E1322" s="20">
        <v>21.694852372855152</v>
      </c>
      <c r="F1322" s="20">
        <v>25.617396117386825</v>
      </c>
      <c r="G1322" s="20">
        <v>23.448938973967461</v>
      </c>
      <c r="H1322" s="20">
        <v>30.910368743740126</v>
      </c>
      <c r="I1322" s="20">
        <v>19.381636204944382</v>
      </c>
      <c r="J1322" s="20">
        <v>26.162751177062255</v>
      </c>
      <c r="K1322" s="20">
        <v>29.956182573542943</v>
      </c>
      <c r="L1322" s="20">
        <v>24.117936624301095</v>
      </c>
      <c r="M1322" s="55">
        <v>29.673475432040846</v>
      </c>
    </row>
    <row r="1323" spans="1:13" x14ac:dyDescent="0.35">
      <c r="A1323" s="19" t="str">
        <f>B3&amp;C1308&amp;D1323</f>
        <v>DISTRIBUCION VOLUMEN X CRITERIO (Consumiciones)Mermeladas Ing.200-500MIL</v>
      </c>
      <c r="B1323" s="19">
        <v>0</v>
      </c>
      <c r="C1323" s="19">
        <v>0</v>
      </c>
      <c r="D1323" s="19" t="s">
        <v>15</v>
      </c>
      <c r="E1323" s="20">
        <v>28.732331820289776</v>
      </c>
      <c r="F1323" s="20">
        <v>19.432429154244073</v>
      </c>
      <c r="G1323" s="20">
        <v>20.962189858484859</v>
      </c>
      <c r="H1323" s="20">
        <v>16.89267419798853</v>
      </c>
      <c r="I1323" s="20">
        <v>22.203868678513718</v>
      </c>
      <c r="J1323" s="20">
        <v>27.742671504310572</v>
      </c>
      <c r="K1323" s="20">
        <v>23.540896244416977</v>
      </c>
      <c r="L1323" s="20">
        <v>29.856118574886249</v>
      </c>
      <c r="M1323" s="55">
        <v>26.743607973834127</v>
      </c>
    </row>
    <row r="1324" spans="1:13" x14ac:dyDescent="0.35">
      <c r="A1324" s="19" t="str">
        <f>B3&amp;C1308&amp;D1324</f>
        <v>DISTRIBUCION VOLUMEN X CRITERIO (Consumiciones)Mermeladas Ing.&gt;500MIL</v>
      </c>
      <c r="B1324" s="19">
        <v>0</v>
      </c>
      <c r="C1324" s="19">
        <v>0</v>
      </c>
      <c r="D1324" s="19" t="s">
        <v>16</v>
      </c>
      <c r="E1324" s="20">
        <v>13.842364282803299</v>
      </c>
      <c r="F1324" s="20">
        <v>7.474554271266566</v>
      </c>
      <c r="G1324" s="20">
        <v>19.709982226861868</v>
      </c>
      <c r="H1324" s="20">
        <v>11.145273918698734</v>
      </c>
      <c r="I1324" s="20">
        <v>11.280334157015815</v>
      </c>
      <c r="J1324" s="20">
        <v>9.8122652560897556</v>
      </c>
      <c r="K1324" s="20">
        <v>9.7546433369518368</v>
      </c>
      <c r="L1324" s="20">
        <v>8.2442548987853836</v>
      </c>
      <c r="M1324" s="55">
        <v>12.243237618392957</v>
      </c>
    </row>
    <row r="1325" spans="1:13" x14ac:dyDescent="0.35">
      <c r="A1325" s="19" t="str">
        <f>B3&amp;C1308&amp;D1325</f>
        <v>DISTRIBUCION VOLUMEN X CRITERIO (Consumiciones)Mermeladas Ing.DE 15 A 19 AÑOS</v>
      </c>
      <c r="B1325" s="19">
        <v>0</v>
      </c>
      <c r="C1325" s="19">
        <v>0</v>
      </c>
      <c r="D1325" s="19" t="s">
        <v>39</v>
      </c>
      <c r="E1325" s="20">
        <v>8.6299320301484457</v>
      </c>
      <c r="F1325" s="20" t="s">
        <v>278</v>
      </c>
      <c r="G1325" s="20" t="s">
        <v>278</v>
      </c>
      <c r="H1325" s="20" t="s">
        <v>278</v>
      </c>
      <c r="I1325" s="20">
        <v>0.87310390437949326</v>
      </c>
      <c r="J1325" s="20">
        <v>2.2827200877814988</v>
      </c>
      <c r="K1325" s="20" t="s">
        <v>278</v>
      </c>
      <c r="L1325" s="20" t="s">
        <v>278</v>
      </c>
      <c r="M1325" s="55" t="s">
        <v>278</v>
      </c>
    </row>
    <row r="1326" spans="1:13" x14ac:dyDescent="0.35">
      <c r="A1326" s="19" t="str">
        <f>B3&amp;C1308&amp;D1326</f>
        <v>DISTRIBUCION VOLUMEN X CRITERIO (Consumiciones)Mermeladas Ing.DE 20 A 24 AÑOS</v>
      </c>
      <c r="B1326" s="19">
        <v>0</v>
      </c>
      <c r="C1326" s="19">
        <v>0</v>
      </c>
      <c r="D1326" s="19" t="s">
        <v>40</v>
      </c>
      <c r="E1326" s="20">
        <v>0.13115333267752499</v>
      </c>
      <c r="F1326" s="20">
        <v>0.47937136765962574</v>
      </c>
      <c r="G1326" s="20" t="s">
        <v>278</v>
      </c>
      <c r="H1326" s="20" t="s">
        <v>278</v>
      </c>
      <c r="I1326" s="20">
        <v>0.295896774354243</v>
      </c>
      <c r="J1326" s="20" t="s">
        <v>278</v>
      </c>
      <c r="K1326" s="20">
        <v>0.68311753501215178</v>
      </c>
      <c r="L1326" s="20">
        <v>1.814097759503041</v>
      </c>
      <c r="M1326" s="55" t="s">
        <v>278</v>
      </c>
    </row>
    <row r="1327" spans="1:13" x14ac:dyDescent="0.35">
      <c r="A1327" s="19" t="str">
        <f>B3&amp;C1308&amp;D1327</f>
        <v>DISTRIBUCION VOLUMEN X CRITERIO (Consumiciones)Mermeladas Ing.DE 25 A 34 AÑOS</v>
      </c>
      <c r="B1327" s="19">
        <v>0</v>
      </c>
      <c r="C1327" s="19">
        <v>0</v>
      </c>
      <c r="D1327" s="19" t="s">
        <v>41</v>
      </c>
      <c r="E1327" s="20">
        <v>3.9439152695606552</v>
      </c>
      <c r="F1327" s="20">
        <v>4.0502279000885277</v>
      </c>
      <c r="G1327" s="20">
        <v>4.3099847233038018</v>
      </c>
      <c r="H1327" s="20">
        <v>2.8365025830197665</v>
      </c>
      <c r="I1327" s="20">
        <v>3.6444122778158885</v>
      </c>
      <c r="J1327" s="20">
        <v>1.786764972283613</v>
      </c>
      <c r="K1327" s="20">
        <v>3.3675925257935453</v>
      </c>
      <c r="L1327" s="20">
        <v>2.2794780578417155</v>
      </c>
      <c r="M1327" s="55">
        <v>1.7106090324417642</v>
      </c>
    </row>
    <row r="1328" spans="1:13" x14ac:dyDescent="0.35">
      <c r="A1328" s="19" t="str">
        <f>B3&amp;C1308&amp;D1328</f>
        <v>DISTRIBUCION VOLUMEN X CRITERIO (Consumiciones)Mermeladas Ing.DE 35 A 49 AÑOS</v>
      </c>
      <c r="B1328" s="19">
        <v>0</v>
      </c>
      <c r="C1328" s="19">
        <v>0</v>
      </c>
      <c r="D1328" s="19" t="s">
        <v>42</v>
      </c>
      <c r="E1328" s="20">
        <v>14.457004735873182</v>
      </c>
      <c r="F1328" s="20">
        <v>20.564282866210185</v>
      </c>
      <c r="G1328" s="20">
        <v>14.024743305905588</v>
      </c>
      <c r="H1328" s="20">
        <v>17.696855899970103</v>
      </c>
      <c r="I1328" s="20">
        <v>13.346082076966745</v>
      </c>
      <c r="J1328" s="20">
        <v>11.437620445083942</v>
      </c>
      <c r="K1328" s="20">
        <v>14.125666729401445</v>
      </c>
      <c r="L1328" s="20">
        <v>13.473978629171832</v>
      </c>
      <c r="M1328" s="55">
        <v>13.846563641816115</v>
      </c>
    </row>
    <row r="1329" spans="1:13" x14ac:dyDescent="0.35">
      <c r="A1329" s="19" t="str">
        <f>B3&amp;C1308&amp;D1329</f>
        <v>DISTRIBUCION VOLUMEN X CRITERIO (Consumiciones)Mermeladas Ing.DE 50 A 59 AÑOS</v>
      </c>
      <c r="B1329" s="19">
        <v>0</v>
      </c>
      <c r="C1329" s="19">
        <v>0</v>
      </c>
      <c r="D1329" s="19" t="s">
        <v>43</v>
      </c>
      <c r="E1329" s="20">
        <v>25.15514083484403</v>
      </c>
      <c r="F1329" s="20">
        <v>31.915860282422305</v>
      </c>
      <c r="G1329" s="20">
        <v>43.167569588955743</v>
      </c>
      <c r="H1329" s="20">
        <v>45.28979203782356</v>
      </c>
      <c r="I1329" s="20">
        <v>37.447097167895279</v>
      </c>
      <c r="J1329" s="20">
        <v>47.013755540258209</v>
      </c>
      <c r="K1329" s="20">
        <v>45.345969343008683</v>
      </c>
      <c r="L1329" s="20">
        <v>34.740928594980076</v>
      </c>
      <c r="M1329" s="55">
        <v>41.579009208428495</v>
      </c>
    </row>
    <row r="1330" spans="1:13" x14ac:dyDescent="0.35">
      <c r="A1330" s="19" t="str">
        <f>B3&amp;C1308&amp;D1330</f>
        <v>DISTRIBUCION VOLUMEN X CRITERIO (Consumiciones)Mermeladas Ing.DE 60 A 75 AÑOS</v>
      </c>
      <c r="B1330" s="19">
        <v>0</v>
      </c>
      <c r="C1330" s="19">
        <v>0</v>
      </c>
      <c r="D1330" s="19" t="s">
        <v>44</v>
      </c>
      <c r="E1330" s="20">
        <v>47.682851079975826</v>
      </c>
      <c r="F1330" s="20">
        <v>42.990252310011982</v>
      </c>
      <c r="G1330" s="20">
        <v>38.497720213562971</v>
      </c>
      <c r="H1330" s="20">
        <v>34.176859005571622</v>
      </c>
      <c r="I1330" s="20">
        <v>44.393415452504726</v>
      </c>
      <c r="J1330" s="20">
        <v>37.4791113503479</v>
      </c>
      <c r="K1330" s="20">
        <v>36.477651676946934</v>
      </c>
      <c r="L1330" s="20">
        <v>47.691518148402565</v>
      </c>
      <c r="M1330" s="55">
        <v>42.86381811731362</v>
      </c>
    </row>
    <row r="1331" spans="1:13" x14ac:dyDescent="0.35">
      <c r="A1331" s="19" t="str">
        <f>B3&amp;C1308&amp;D1331</f>
        <v>DISTRIBUCION VOLUMEN X CRITERIO (Consumiciones)Mermeladas Ing.ALTA Y MEDIA ALTA</v>
      </c>
      <c r="B1331" s="19">
        <v>0</v>
      </c>
      <c r="C1331" s="19">
        <v>0</v>
      </c>
      <c r="D1331" s="19" t="s">
        <v>17</v>
      </c>
      <c r="E1331" s="20">
        <v>43.335553713046373</v>
      </c>
      <c r="F1331" s="20">
        <v>37.250813453935386</v>
      </c>
      <c r="G1331" s="20">
        <v>33.012196647278479</v>
      </c>
      <c r="H1331" s="20">
        <v>29.235273012501363</v>
      </c>
      <c r="I1331" s="20">
        <v>35.100121009715025</v>
      </c>
      <c r="J1331" s="20">
        <v>30.851409800542079</v>
      </c>
      <c r="K1331" s="20">
        <v>31.102757017242173</v>
      </c>
      <c r="L1331" s="20">
        <v>48.006460676864663</v>
      </c>
      <c r="M1331" s="55">
        <v>38.955331789018324</v>
      </c>
    </row>
    <row r="1332" spans="1:13" x14ac:dyDescent="0.35">
      <c r="A1332" s="19" t="str">
        <f>B3&amp;C1308&amp;D1332</f>
        <v>DISTRIBUCION VOLUMEN X CRITERIO (Consumiciones)Mermeladas Ing.MEDIA</v>
      </c>
      <c r="B1332" s="19">
        <v>0</v>
      </c>
      <c r="C1332" s="19">
        <v>0</v>
      </c>
      <c r="D1332" s="19" t="s">
        <v>18</v>
      </c>
      <c r="E1332" s="20">
        <v>18.785199342317906</v>
      </c>
      <c r="F1332" s="20">
        <v>21.576964516188941</v>
      </c>
      <c r="G1332" s="20">
        <v>16.564949394829359</v>
      </c>
      <c r="H1332" s="20">
        <v>17.501803166070257</v>
      </c>
      <c r="I1332" s="20">
        <v>15.571944738204927</v>
      </c>
      <c r="J1332" s="20">
        <v>26.419832959813395</v>
      </c>
      <c r="K1332" s="20">
        <v>25.118941617601131</v>
      </c>
      <c r="L1332" s="20">
        <v>17.014262013192887</v>
      </c>
      <c r="M1332" s="55">
        <v>16.326499982418479</v>
      </c>
    </row>
    <row r="1333" spans="1:13" x14ac:dyDescent="0.35">
      <c r="A1333" s="19" t="str">
        <f>B3&amp;C1308&amp;D1333</f>
        <v>DISTRIBUCION VOLUMEN X CRITERIO (Consumiciones)Mermeladas Ing.MEDIA BAJA</v>
      </c>
      <c r="B1333" s="19">
        <v>0</v>
      </c>
      <c r="C1333" s="19">
        <v>0</v>
      </c>
      <c r="D1333" s="19" t="s">
        <v>19</v>
      </c>
      <c r="E1333" s="20">
        <v>18.709526553211823</v>
      </c>
      <c r="F1333" s="20">
        <v>25.154121175115634</v>
      </c>
      <c r="G1333" s="20">
        <v>27.70534699651288</v>
      </c>
      <c r="H1333" s="20">
        <v>29.827040143829365</v>
      </c>
      <c r="I1333" s="20">
        <v>20.339141142369073</v>
      </c>
      <c r="J1333" s="20">
        <v>25.538938375248655</v>
      </c>
      <c r="K1333" s="20">
        <v>25.975776263843265</v>
      </c>
      <c r="L1333" s="20">
        <v>24.514672825902394</v>
      </c>
      <c r="M1333" s="55">
        <v>28.846557924248518</v>
      </c>
    </row>
    <row r="1334" spans="1:13" x14ac:dyDescent="0.35">
      <c r="A1334" s="19" t="str">
        <f>B3&amp;C1308&amp;D1334</f>
        <v>DISTRIBUCION VOLUMEN X CRITERIO (Consumiciones)Mermeladas Ing.BAJA</v>
      </c>
      <c r="B1334" s="19">
        <v>0</v>
      </c>
      <c r="C1334" s="19">
        <v>0</v>
      </c>
      <c r="D1334" s="19" t="s">
        <v>20</v>
      </c>
      <c r="E1334" s="20">
        <v>19.169727886376517</v>
      </c>
      <c r="F1334" s="20">
        <v>16.018089390396213</v>
      </c>
      <c r="G1334" s="20">
        <v>22.717519698327919</v>
      </c>
      <c r="H1334" s="20">
        <v>23.43588367759903</v>
      </c>
      <c r="I1334" s="20">
        <v>28.988806082450587</v>
      </c>
      <c r="J1334" s="20">
        <v>17.189784359089817</v>
      </c>
      <c r="K1334" s="20">
        <v>17.802512935551022</v>
      </c>
      <c r="L1334" s="20">
        <v>10.464609243636984</v>
      </c>
      <c r="M1334" s="55">
        <v>15.871610304314675</v>
      </c>
    </row>
    <row r="1335" spans="1:13" x14ac:dyDescent="0.35">
      <c r="A1335" s="19" t="str">
        <f>B3&amp;C1308&amp;D1335</f>
        <v>DISTRIBUCION VOLUMEN X CRITERIO (Consumiciones)Mermeladas Ing.HOMBRE</v>
      </c>
      <c r="B1335" s="19">
        <v>0</v>
      </c>
      <c r="C1335" s="19">
        <v>0</v>
      </c>
      <c r="D1335" s="19" t="s">
        <v>21</v>
      </c>
      <c r="E1335" s="20">
        <v>69.230090361022491</v>
      </c>
      <c r="F1335" s="20">
        <v>69.606137194959075</v>
      </c>
      <c r="G1335" s="20">
        <v>67.398964791762353</v>
      </c>
      <c r="H1335" s="20">
        <v>54.66365966322563</v>
      </c>
      <c r="I1335" s="20">
        <v>56.617186908118754</v>
      </c>
      <c r="J1335" s="20">
        <v>58.023596453544648</v>
      </c>
      <c r="K1335" s="20">
        <v>59.246472141803153</v>
      </c>
      <c r="L1335" s="20">
        <v>61.118114990195828</v>
      </c>
      <c r="M1335" s="55">
        <v>63.751864999080908</v>
      </c>
    </row>
    <row r="1336" spans="1:13" x14ac:dyDescent="0.35">
      <c r="A1336" s="19" t="str">
        <f>B3&amp;C1308&amp;D1336</f>
        <v>DISTRIBUCION VOLUMEN X CRITERIO (Consumiciones)Mermeladas Ing.MUJER</v>
      </c>
      <c r="B1336" s="19">
        <v>0</v>
      </c>
      <c r="C1336" s="19">
        <v>0</v>
      </c>
      <c r="D1336" s="19" t="s">
        <v>22</v>
      </c>
      <c r="E1336" s="20">
        <v>30.769909638977499</v>
      </c>
      <c r="F1336" s="20">
        <v>30.393862805040921</v>
      </c>
      <c r="G1336" s="20">
        <v>32.601035208237647</v>
      </c>
      <c r="H1336" s="20">
        <v>45.336352244755702</v>
      </c>
      <c r="I1336" s="20">
        <v>43.382813091881246</v>
      </c>
      <c r="J1336" s="20">
        <v>41.976369041149304</v>
      </c>
      <c r="K1336" s="20">
        <v>40.75352785819684</v>
      </c>
      <c r="L1336" s="20">
        <v>38.881885009804172</v>
      </c>
      <c r="M1336" s="55">
        <v>36.248135000919099</v>
      </c>
    </row>
    <row r="1337" spans="1:13" x14ac:dyDescent="0.35">
      <c r="A1337" s="19" t="str">
        <f>B3&amp;C1337&amp;D1337</f>
        <v>DISTRIBUCION VOLUMEN X CRITERIO (Consumiciones).Hortalizas/Verdur.IngT.ESPAÑA</v>
      </c>
      <c r="B1337" s="19">
        <v>0</v>
      </c>
      <c r="C1337" s="19" t="s">
        <v>189</v>
      </c>
      <c r="D1337" s="19" t="s">
        <v>36</v>
      </c>
      <c r="E1337" s="20">
        <v>100</v>
      </c>
      <c r="F1337" s="20">
        <v>100</v>
      </c>
      <c r="G1337" s="20">
        <v>100</v>
      </c>
      <c r="H1337" s="20">
        <v>100</v>
      </c>
      <c r="I1337" s="20">
        <v>100</v>
      </c>
      <c r="J1337" s="20">
        <v>100</v>
      </c>
      <c r="K1337" s="20">
        <v>100</v>
      </c>
      <c r="L1337" s="20">
        <v>100</v>
      </c>
      <c r="M1337" s="55">
        <v>100</v>
      </c>
    </row>
    <row r="1338" spans="1:13" x14ac:dyDescent="0.35">
      <c r="A1338" s="19" t="str">
        <f>B3&amp;C1337&amp;D1338</f>
        <v>DISTRIBUCION VOLUMEN X CRITERIO (Consumiciones).Hortalizas/Verdur.IngBCN AM</v>
      </c>
      <c r="B1338" s="19">
        <v>0</v>
      </c>
      <c r="C1338" s="19">
        <v>0</v>
      </c>
      <c r="D1338" s="19" t="s">
        <v>1</v>
      </c>
      <c r="E1338" s="20">
        <v>8.2602620253580739</v>
      </c>
      <c r="F1338" s="20">
        <v>8.2358623482627813</v>
      </c>
      <c r="G1338" s="20">
        <v>7.5072094840512777</v>
      </c>
      <c r="H1338" s="20">
        <v>7.4833322282987442</v>
      </c>
      <c r="I1338" s="20">
        <v>8.5448907958146272</v>
      </c>
      <c r="J1338" s="20">
        <v>8.5066989000799804</v>
      </c>
      <c r="K1338" s="20">
        <v>7.6505379452317221</v>
      </c>
      <c r="L1338" s="20">
        <v>7.6536617988652385</v>
      </c>
      <c r="M1338" s="55">
        <v>8.2593439436413991</v>
      </c>
    </row>
    <row r="1339" spans="1:13" x14ac:dyDescent="0.35">
      <c r="A1339" s="19" t="str">
        <f>B3&amp;C1337&amp;D1339</f>
        <v>DISTRIBUCION VOLUMEN X CRITERIO (Consumiciones).Hortalizas/Verdur.IngREST.CAT ARAGON</v>
      </c>
      <c r="B1339" s="19">
        <v>0</v>
      </c>
      <c r="C1339" s="19">
        <v>0</v>
      </c>
      <c r="D1339" s="19" t="s">
        <v>2</v>
      </c>
      <c r="E1339" s="20">
        <v>9.6057016154942545</v>
      </c>
      <c r="F1339" s="20">
        <v>10.930631704594598</v>
      </c>
      <c r="G1339" s="20">
        <v>11.466051855345691</v>
      </c>
      <c r="H1339" s="20">
        <v>9.8767171412465196</v>
      </c>
      <c r="I1339" s="20">
        <v>9.9676427958763867</v>
      </c>
      <c r="J1339" s="20">
        <v>10.172285319959919</v>
      </c>
      <c r="K1339" s="20">
        <v>11.687008942893124</v>
      </c>
      <c r="L1339" s="20">
        <v>10.602530249228895</v>
      </c>
      <c r="M1339" s="55">
        <v>12.601048858727099</v>
      </c>
    </row>
    <row r="1340" spans="1:13" x14ac:dyDescent="0.35">
      <c r="A1340" s="19" t="str">
        <f>B3&amp;C1337&amp;D1340</f>
        <v>DISTRIBUCION VOLUMEN X CRITERIO (Consumiciones).Hortalizas/Verdur.IngLEVANTE</v>
      </c>
      <c r="B1340" s="19">
        <v>0</v>
      </c>
      <c r="C1340" s="19">
        <v>0</v>
      </c>
      <c r="D1340" s="19" t="s">
        <v>3</v>
      </c>
      <c r="E1340" s="20">
        <v>16.412912879135281</v>
      </c>
      <c r="F1340" s="20">
        <v>17.103015017982166</v>
      </c>
      <c r="G1340" s="20">
        <v>14.850748685312814</v>
      </c>
      <c r="H1340" s="20">
        <v>15.056787277441783</v>
      </c>
      <c r="I1340" s="20">
        <v>16.853722332950007</v>
      </c>
      <c r="J1340" s="20">
        <v>15.882722600023181</v>
      </c>
      <c r="K1340" s="20">
        <v>14.466019500018703</v>
      </c>
      <c r="L1340" s="20">
        <v>15.002403754617113</v>
      </c>
      <c r="M1340" s="55">
        <v>15.374709976798142</v>
      </c>
    </row>
    <row r="1341" spans="1:13" x14ac:dyDescent="0.35">
      <c r="A1341" s="19" t="str">
        <f>B3&amp;C1337&amp;D1341</f>
        <v>DISTRIBUCION VOLUMEN X CRITERIO (Consumiciones).Hortalizas/Verdur.IngANDALUCIA</v>
      </c>
      <c r="B1341" s="19">
        <v>0</v>
      </c>
      <c r="C1341" s="19">
        <v>0</v>
      </c>
      <c r="D1341" s="19" t="s">
        <v>4</v>
      </c>
      <c r="E1341" s="20">
        <v>21.561841526168216</v>
      </c>
      <c r="F1341" s="20">
        <v>21.678487647497693</v>
      </c>
      <c r="G1341" s="20">
        <v>20.339570148329098</v>
      </c>
      <c r="H1341" s="20">
        <v>20.42773538811765</v>
      </c>
      <c r="I1341" s="20">
        <v>20.828579881020552</v>
      </c>
      <c r="J1341" s="20">
        <v>20.193104559394939</v>
      </c>
      <c r="K1341" s="20">
        <v>20.904080698019502</v>
      </c>
      <c r="L1341" s="20">
        <v>20.13696343913027</v>
      </c>
      <c r="M1341" s="55">
        <v>19.638806649326135</v>
      </c>
    </row>
    <row r="1342" spans="1:13" x14ac:dyDescent="0.35">
      <c r="A1342" s="19" t="str">
        <f>B3&amp;C1337&amp;D1342</f>
        <v>DISTRIBUCION VOLUMEN X CRITERIO (Consumiciones).Hortalizas/Verdur.IngMDD AM</v>
      </c>
      <c r="B1342" s="19">
        <v>0</v>
      </c>
      <c r="C1342" s="19">
        <v>0</v>
      </c>
      <c r="D1342" s="19" t="s">
        <v>5</v>
      </c>
      <c r="E1342" s="20">
        <v>19.177794928500525</v>
      </c>
      <c r="F1342" s="20">
        <v>18.480389974280218</v>
      </c>
      <c r="G1342" s="20">
        <v>19.519275742877458</v>
      </c>
      <c r="H1342" s="20">
        <v>21.179282911555127</v>
      </c>
      <c r="I1342" s="20">
        <v>19.248841953420072</v>
      </c>
      <c r="J1342" s="20">
        <v>20.189656263691457</v>
      </c>
      <c r="K1342" s="20">
        <v>20.21427688847626</v>
      </c>
      <c r="L1342" s="20">
        <v>18.584319428049202</v>
      </c>
      <c r="M1342" s="55">
        <v>18.427287742341424</v>
      </c>
    </row>
    <row r="1343" spans="1:13" x14ac:dyDescent="0.35">
      <c r="A1343" s="19" t="str">
        <f>B3&amp;C1337&amp;D1343</f>
        <v>DISTRIBUCION VOLUMEN X CRITERIO (Consumiciones).Hortalizas/Verdur.IngRTO CENTRO</v>
      </c>
      <c r="B1343" s="19">
        <v>0</v>
      </c>
      <c r="C1343" s="19">
        <v>0</v>
      </c>
      <c r="D1343" s="19" t="s">
        <v>6</v>
      </c>
      <c r="E1343" s="20">
        <v>8.2803266405137386</v>
      </c>
      <c r="F1343" s="20">
        <v>8.5230775306378224</v>
      </c>
      <c r="G1343" s="20">
        <v>9.0811001837394123</v>
      </c>
      <c r="H1343" s="20">
        <v>8.6745615137753802</v>
      </c>
      <c r="I1343" s="20">
        <v>8.3182304557496778</v>
      </c>
      <c r="J1343" s="20">
        <v>8.2704947543983227</v>
      </c>
      <c r="K1343" s="20">
        <v>8.1941766337585431</v>
      </c>
      <c r="L1343" s="20">
        <v>10.189164778568982</v>
      </c>
      <c r="M1343" s="55">
        <v>9.6506800447183476</v>
      </c>
    </row>
    <row r="1344" spans="1:13" x14ac:dyDescent="0.35">
      <c r="A1344" s="19" t="str">
        <f>B3&amp;C1337&amp;D1344</f>
        <v>DISTRIBUCION VOLUMEN X CRITERIO (Consumiciones).Hortalizas/Verdur.IngNORTE-CENTRO</v>
      </c>
      <c r="B1344" s="19">
        <v>0</v>
      </c>
      <c r="C1344" s="19">
        <v>0</v>
      </c>
      <c r="D1344" s="19" t="s">
        <v>7</v>
      </c>
      <c r="E1344" s="20">
        <v>11.320820996637728</v>
      </c>
      <c r="F1344" s="20">
        <v>9.0042364268438142</v>
      </c>
      <c r="G1344" s="20">
        <v>11.533811572063163</v>
      </c>
      <c r="H1344" s="20">
        <v>9.5343104239162688</v>
      </c>
      <c r="I1344" s="20">
        <v>8.5420041229518606</v>
      </c>
      <c r="J1344" s="20">
        <v>9.0268654704354869</v>
      </c>
      <c r="K1344" s="20">
        <v>9.432998017350732</v>
      </c>
      <c r="L1344" s="20">
        <v>10.123168624576367</v>
      </c>
      <c r="M1344" s="55">
        <v>7.3307416167143256</v>
      </c>
    </row>
    <row r="1345" spans="1:13" x14ac:dyDescent="0.35">
      <c r="A1345" s="19" t="str">
        <f>B3&amp;C1337&amp;D1345</f>
        <v>DISTRIBUCION VOLUMEN X CRITERIO (Consumiciones).Hortalizas/Verdur.IngNOROESTE</v>
      </c>
      <c r="B1345" s="19">
        <v>0</v>
      </c>
      <c r="C1345" s="19">
        <v>0</v>
      </c>
      <c r="D1345" s="19" t="s">
        <v>8</v>
      </c>
      <c r="E1345" s="20">
        <v>5.3803336200118945</v>
      </c>
      <c r="F1345" s="20">
        <v>6.0442954781892935</v>
      </c>
      <c r="G1345" s="20">
        <v>5.7022323282810854</v>
      </c>
      <c r="H1345" s="20">
        <v>7.7672671154607142</v>
      </c>
      <c r="I1345" s="20">
        <v>7.6960904193064659</v>
      </c>
      <c r="J1345" s="20">
        <v>7.7581782970269018</v>
      </c>
      <c r="K1345" s="20">
        <v>7.4508900383493559</v>
      </c>
      <c r="L1345" s="20">
        <v>7.7077730522447752</v>
      </c>
      <c r="M1345" s="55">
        <v>8.7173867856159735</v>
      </c>
    </row>
    <row r="1346" spans="1:13" x14ac:dyDescent="0.35">
      <c r="A1346" s="19" t="str">
        <f>B3&amp;C1337&amp;D1346</f>
        <v>DISTRIBUCION VOLUMEN X CRITERIO (Consumiciones).Hortalizas/Verdur.Ing&lt;2MIL</v>
      </c>
      <c r="B1346" s="19">
        <v>0</v>
      </c>
      <c r="C1346" s="19">
        <v>0</v>
      </c>
      <c r="D1346" s="19" t="s">
        <v>9</v>
      </c>
      <c r="E1346" s="20">
        <v>2.6173354583309543</v>
      </c>
      <c r="F1346" s="20">
        <v>2.9382419409354905</v>
      </c>
      <c r="G1346" s="20">
        <v>2.802982632753487</v>
      </c>
      <c r="H1346" s="20">
        <v>2.635325685693962</v>
      </c>
      <c r="I1346" s="20">
        <v>2.7980544872599022</v>
      </c>
      <c r="J1346" s="20">
        <v>3.132244400732239</v>
      </c>
      <c r="K1346" s="20">
        <v>2.6371885035815783</v>
      </c>
      <c r="L1346" s="20">
        <v>3.4288905125471234</v>
      </c>
      <c r="M1346" s="55">
        <v>3.4449026140008874</v>
      </c>
    </row>
    <row r="1347" spans="1:13" x14ac:dyDescent="0.35">
      <c r="A1347" s="19" t="str">
        <f>B3&amp;C1337&amp;D1347</f>
        <v>DISTRIBUCION VOLUMEN X CRITERIO (Consumiciones).Hortalizas/Verdur.Ing2-5MIL</v>
      </c>
      <c r="B1347" s="19">
        <v>0</v>
      </c>
      <c r="C1347" s="19">
        <v>0</v>
      </c>
      <c r="D1347" s="19" t="s">
        <v>10</v>
      </c>
      <c r="E1347" s="20">
        <v>7.2044687246380326</v>
      </c>
      <c r="F1347" s="20">
        <v>5.8948648327401223</v>
      </c>
      <c r="G1347" s="20">
        <v>6.0247069673140956</v>
      </c>
      <c r="H1347" s="20">
        <v>7.8379553280017671</v>
      </c>
      <c r="I1347" s="20">
        <v>7.2529792421477408</v>
      </c>
      <c r="J1347" s="20">
        <v>5.9137963064190906</v>
      </c>
      <c r="K1347" s="20">
        <v>8.4865040418158753</v>
      </c>
      <c r="L1347" s="20">
        <v>7.4188108078519486</v>
      </c>
      <c r="M1347" s="55">
        <v>5.8508929624781603</v>
      </c>
    </row>
    <row r="1348" spans="1:13" x14ac:dyDescent="0.35">
      <c r="A1348" s="19" t="str">
        <f>B3&amp;C1337&amp;D1348</f>
        <v>DISTRIBUCION VOLUMEN X CRITERIO (Consumiciones).Hortalizas/Verdur.Ing5-10MIL</v>
      </c>
      <c r="B1348" s="19">
        <v>0</v>
      </c>
      <c r="C1348" s="19">
        <v>0</v>
      </c>
      <c r="D1348" s="19" t="s">
        <v>11</v>
      </c>
      <c r="E1348" s="20">
        <v>7.9712213948728943</v>
      </c>
      <c r="F1348" s="20">
        <v>8.4423813814034716</v>
      </c>
      <c r="G1348" s="20">
        <v>7.2471809023646765</v>
      </c>
      <c r="H1348" s="20">
        <v>6.7251214963028341</v>
      </c>
      <c r="I1348" s="20">
        <v>6.3299276842955905</v>
      </c>
      <c r="J1348" s="20">
        <v>7.0167556757138874</v>
      </c>
      <c r="K1348" s="20">
        <v>7.3768892697751971</v>
      </c>
      <c r="L1348" s="20">
        <v>7.4558488585735505</v>
      </c>
      <c r="M1348" s="55">
        <v>7.6535929169733095</v>
      </c>
    </row>
    <row r="1349" spans="1:13" x14ac:dyDescent="0.35">
      <c r="A1349" s="19" t="str">
        <f>B3&amp;C1337&amp;D1349</f>
        <v>DISTRIBUCION VOLUMEN X CRITERIO (Consumiciones).Hortalizas/Verdur.Ing10-30MIL</v>
      </c>
      <c r="B1349" s="19">
        <v>0</v>
      </c>
      <c r="C1349" s="19">
        <v>0</v>
      </c>
      <c r="D1349" s="19" t="s">
        <v>12</v>
      </c>
      <c r="E1349" s="20">
        <v>17.002296889393413</v>
      </c>
      <c r="F1349" s="20">
        <v>18.058456650574541</v>
      </c>
      <c r="G1349" s="20">
        <v>18.446105217213777</v>
      </c>
      <c r="H1349" s="20">
        <v>15.568231285639239</v>
      </c>
      <c r="I1349" s="20">
        <v>15.440512620164307</v>
      </c>
      <c r="J1349" s="20">
        <v>15.640881580018135</v>
      </c>
      <c r="K1349" s="20">
        <v>15.901170205168491</v>
      </c>
      <c r="L1349" s="20">
        <v>16.560054596169223</v>
      </c>
      <c r="M1349" s="55">
        <v>17.70516508148739</v>
      </c>
    </row>
    <row r="1350" spans="1:13" x14ac:dyDescent="0.35">
      <c r="A1350" s="19" t="str">
        <f>B3&amp;C1337&amp;D1350</f>
        <v>DISTRIBUCION VOLUMEN X CRITERIO (Consumiciones).Hortalizas/Verdur.Ing30-100MIL</v>
      </c>
      <c r="B1350" s="19">
        <v>0</v>
      </c>
      <c r="C1350" s="19">
        <v>0</v>
      </c>
      <c r="D1350" s="19" t="s">
        <v>13</v>
      </c>
      <c r="E1350" s="20">
        <v>20.596726903773487</v>
      </c>
      <c r="F1350" s="20">
        <v>21.659748563304611</v>
      </c>
      <c r="G1350" s="20">
        <v>21.590068215897332</v>
      </c>
      <c r="H1350" s="20">
        <v>21.039721543284308</v>
      </c>
      <c r="I1350" s="20">
        <v>22.706130361264211</v>
      </c>
      <c r="J1350" s="20">
        <v>22.197365814443057</v>
      </c>
      <c r="K1350" s="20">
        <v>22.129627740312618</v>
      </c>
      <c r="L1350" s="20">
        <v>21.207898594874528</v>
      </c>
      <c r="M1350" s="55">
        <v>20.264032066875277</v>
      </c>
    </row>
    <row r="1351" spans="1:13" x14ac:dyDescent="0.35">
      <c r="A1351" s="19" t="str">
        <f>B3&amp;C1337&amp;D1351</f>
        <v>DISTRIBUCION VOLUMEN X CRITERIO (Consumiciones).Hortalizas/Verdur.Ing100-200MIL</v>
      </c>
      <c r="B1351" s="19">
        <v>0</v>
      </c>
      <c r="C1351" s="19">
        <v>0</v>
      </c>
      <c r="D1351" s="19" t="s">
        <v>14</v>
      </c>
      <c r="E1351" s="20">
        <v>8.9381674145112431</v>
      </c>
      <c r="F1351" s="20">
        <v>10.176006073941174</v>
      </c>
      <c r="G1351" s="20">
        <v>9.479359939175918</v>
      </c>
      <c r="H1351" s="20">
        <v>10.303780508329909</v>
      </c>
      <c r="I1351" s="20">
        <v>10.129828594493596</v>
      </c>
      <c r="J1351" s="20">
        <v>10.821288273410804</v>
      </c>
      <c r="K1351" s="20">
        <v>9.1861275765088362</v>
      </c>
      <c r="L1351" s="20">
        <v>9.9294135076729759</v>
      </c>
      <c r="M1351" s="55">
        <v>9.5887962562428743</v>
      </c>
    </row>
    <row r="1352" spans="1:13" x14ac:dyDescent="0.35">
      <c r="A1352" s="19" t="str">
        <f>B3&amp;C1337&amp;D1352</f>
        <v>DISTRIBUCION VOLUMEN X CRITERIO (Consumiciones).Hortalizas/Verdur.Ing200-500MIL</v>
      </c>
      <c r="B1352" s="19">
        <v>0</v>
      </c>
      <c r="C1352" s="19">
        <v>0</v>
      </c>
      <c r="D1352" s="19" t="s">
        <v>15</v>
      </c>
      <c r="E1352" s="20">
        <v>14.307273271579197</v>
      </c>
      <c r="F1352" s="20">
        <v>14.070361389433399</v>
      </c>
      <c r="G1352" s="20">
        <v>13.55065083175524</v>
      </c>
      <c r="H1352" s="20">
        <v>14.292006339798435</v>
      </c>
      <c r="I1352" s="20">
        <v>16.421303149451077</v>
      </c>
      <c r="J1352" s="20">
        <v>14.548215722748804</v>
      </c>
      <c r="K1352" s="20">
        <v>13.906499212721602</v>
      </c>
      <c r="L1352" s="20">
        <v>14.821152326644075</v>
      </c>
      <c r="M1352" s="55">
        <v>15.478834626382701</v>
      </c>
    </row>
    <row r="1353" spans="1:13" x14ac:dyDescent="0.35">
      <c r="A1353" s="19" t="str">
        <f>B3&amp;C1337&amp;D1353</f>
        <v>DISTRIBUCION VOLUMEN X CRITERIO (Consumiciones).Hortalizas/Verdur.Ing&gt;500MIL</v>
      </c>
      <c r="B1353" s="19">
        <v>0</v>
      </c>
      <c r="C1353" s="19">
        <v>0</v>
      </c>
      <c r="D1353" s="19" t="s">
        <v>16</v>
      </c>
      <c r="E1353" s="20">
        <v>21.362501867448373</v>
      </c>
      <c r="F1353" s="20">
        <v>18.759935295955572</v>
      </c>
      <c r="G1353" s="20">
        <v>20.858937408922273</v>
      </c>
      <c r="H1353" s="20">
        <v>21.597850012705397</v>
      </c>
      <c r="I1353" s="20">
        <v>18.921261103833928</v>
      </c>
      <c r="J1353" s="20">
        <v>20.729456336520784</v>
      </c>
      <c r="K1353" s="20">
        <v>20.375983531201502</v>
      </c>
      <c r="L1353" s="20">
        <v>19.177918895891246</v>
      </c>
      <c r="M1353" s="55">
        <v>20.013786284500824</v>
      </c>
    </row>
    <row r="1354" spans="1:13" x14ac:dyDescent="0.35">
      <c r="A1354" s="19" t="str">
        <f>B3&amp;C1337&amp;D1354</f>
        <v>DISTRIBUCION VOLUMEN X CRITERIO (Consumiciones).Hortalizas/Verdur.IngDE 15 A 19 AÑOS</v>
      </c>
      <c r="B1354" s="19">
        <v>0</v>
      </c>
      <c r="C1354" s="19">
        <v>0</v>
      </c>
      <c r="D1354" s="19" t="s">
        <v>39</v>
      </c>
      <c r="E1354" s="20">
        <v>2.6324313629806269</v>
      </c>
      <c r="F1354" s="20">
        <v>1.9140754914073168</v>
      </c>
      <c r="G1354" s="20">
        <v>1.8079696442776787</v>
      </c>
      <c r="H1354" s="20">
        <v>2.4640923260898067</v>
      </c>
      <c r="I1354" s="20">
        <v>2.4601113919360094</v>
      </c>
      <c r="J1354" s="20">
        <v>1.8022299663883641</v>
      </c>
      <c r="K1354" s="20">
        <v>2.0293764233642007</v>
      </c>
      <c r="L1354" s="20">
        <v>3.0269161018239976</v>
      </c>
      <c r="M1354" s="55">
        <v>3.079776745335753</v>
      </c>
    </row>
    <row r="1355" spans="1:13" x14ac:dyDescent="0.35">
      <c r="A1355" s="19" t="str">
        <f>B3&amp;C1337&amp;D1355</f>
        <v>DISTRIBUCION VOLUMEN X CRITERIO (Consumiciones).Hortalizas/Verdur.IngDE 20 A 24 AÑOS</v>
      </c>
      <c r="B1355" s="19">
        <v>0</v>
      </c>
      <c r="C1355" s="19">
        <v>0</v>
      </c>
      <c r="D1355" s="19" t="s">
        <v>40</v>
      </c>
      <c r="E1355" s="20">
        <v>3.7607093477399407</v>
      </c>
      <c r="F1355" s="20">
        <v>3.0985443525859355</v>
      </c>
      <c r="G1355" s="20">
        <v>3.3004413969827313</v>
      </c>
      <c r="H1355" s="20">
        <v>3.9713893044852298</v>
      </c>
      <c r="I1355" s="20">
        <v>2.5655438786682043</v>
      </c>
      <c r="J1355" s="20">
        <v>2.8483415711569586</v>
      </c>
      <c r="K1355" s="20">
        <v>2.626557694640272</v>
      </c>
      <c r="L1355" s="20">
        <v>3.4204267973420666</v>
      </c>
      <c r="M1355" s="55">
        <v>2.1470795436031977</v>
      </c>
    </row>
    <row r="1356" spans="1:13" x14ac:dyDescent="0.35">
      <c r="A1356" s="19" t="str">
        <f>B3&amp;C1337&amp;D1356</f>
        <v>DISTRIBUCION VOLUMEN X CRITERIO (Consumiciones).Hortalizas/Verdur.IngDE 25 A 34 AÑOS</v>
      </c>
      <c r="B1356" s="19">
        <v>0</v>
      </c>
      <c r="C1356" s="19">
        <v>0</v>
      </c>
      <c r="D1356" s="19" t="s">
        <v>41</v>
      </c>
      <c r="E1356" s="20">
        <v>10.231425161609991</v>
      </c>
      <c r="F1356" s="20">
        <v>10.597614173871598</v>
      </c>
      <c r="G1356" s="20">
        <v>12.394309006047211</v>
      </c>
      <c r="H1356" s="20">
        <v>11.96782759300366</v>
      </c>
      <c r="I1356" s="20">
        <v>10.408371847578159</v>
      </c>
      <c r="J1356" s="20">
        <v>10.701604875454464</v>
      </c>
      <c r="K1356" s="20">
        <v>12.890006042035793</v>
      </c>
      <c r="L1356" s="20">
        <v>11.429401012908876</v>
      </c>
      <c r="M1356" s="55">
        <v>11.288944568349972</v>
      </c>
    </row>
    <row r="1357" spans="1:13" x14ac:dyDescent="0.35">
      <c r="A1357" s="19" t="str">
        <f>B3&amp;C1337&amp;D1357</f>
        <v>DISTRIBUCION VOLUMEN X CRITERIO (Consumiciones).Hortalizas/Verdur.IngDE 35 A 49 AÑOS</v>
      </c>
      <c r="B1357" s="19">
        <v>0</v>
      </c>
      <c r="C1357" s="19">
        <v>0</v>
      </c>
      <c r="D1357" s="19" t="s">
        <v>42</v>
      </c>
      <c r="E1357" s="20">
        <v>28.398438784321396</v>
      </c>
      <c r="F1357" s="20">
        <v>26.972298290600605</v>
      </c>
      <c r="G1357" s="20">
        <v>28.779787256510076</v>
      </c>
      <c r="H1357" s="20">
        <v>27.501452795472499</v>
      </c>
      <c r="I1357" s="20">
        <v>28.730859249746278</v>
      </c>
      <c r="J1357" s="20">
        <v>28.757676465196869</v>
      </c>
      <c r="K1357" s="20">
        <v>28.703949314914762</v>
      </c>
      <c r="L1357" s="20">
        <v>25.7634330613838</v>
      </c>
      <c r="M1357" s="55">
        <v>26.411723397920262</v>
      </c>
    </row>
    <row r="1358" spans="1:13" x14ac:dyDescent="0.35">
      <c r="A1358" s="19" t="str">
        <f>B3&amp;C1337&amp;D1358</f>
        <v>DISTRIBUCION VOLUMEN X CRITERIO (Consumiciones).Hortalizas/Verdur.IngDE 50 A 59 AÑOS</v>
      </c>
      <c r="B1358" s="19">
        <v>0</v>
      </c>
      <c r="C1358" s="19">
        <v>0</v>
      </c>
      <c r="D1358" s="19" t="s">
        <v>43</v>
      </c>
      <c r="E1358" s="20">
        <v>26.049938597720761</v>
      </c>
      <c r="F1358" s="20">
        <v>28.328074903681493</v>
      </c>
      <c r="G1358" s="20">
        <v>26.417959999718406</v>
      </c>
      <c r="H1358" s="20">
        <v>23.414694879949739</v>
      </c>
      <c r="I1358" s="20">
        <v>25.155117999301357</v>
      </c>
      <c r="J1358" s="20">
        <v>25.560666577342516</v>
      </c>
      <c r="K1358" s="20">
        <v>25.2113550597232</v>
      </c>
      <c r="L1358" s="20">
        <v>26.629703981188836</v>
      </c>
      <c r="M1358" s="55">
        <v>26.867319651915977</v>
      </c>
    </row>
    <row r="1359" spans="1:13" x14ac:dyDescent="0.35">
      <c r="A1359" s="19" t="str">
        <f>B3&amp;C1337&amp;D1359</f>
        <v>DISTRIBUCION VOLUMEN X CRITERIO (Consumiciones).Hortalizas/Verdur.IngDE 60 A 75 AÑOS</v>
      </c>
      <c r="B1359" s="19">
        <v>0</v>
      </c>
      <c r="C1359" s="19">
        <v>0</v>
      </c>
      <c r="D1359" s="19" t="s">
        <v>44</v>
      </c>
      <c r="E1359" s="20">
        <v>28.927049246992905</v>
      </c>
      <c r="F1359" s="20">
        <v>29.089388916141434</v>
      </c>
      <c r="G1359" s="20">
        <v>27.299512140176986</v>
      </c>
      <c r="H1359" s="20">
        <v>30.680550301224429</v>
      </c>
      <c r="I1359" s="20">
        <v>30.679983777284502</v>
      </c>
      <c r="J1359" s="20">
        <v>30.329507465005346</v>
      </c>
      <c r="K1359" s="20">
        <v>28.538728542554409</v>
      </c>
      <c r="L1359" s="20">
        <v>29.730107145577094</v>
      </c>
      <c r="M1359" s="55">
        <v>30.20516508148739</v>
      </c>
    </row>
    <row r="1360" spans="1:13" x14ac:dyDescent="0.35">
      <c r="A1360" s="19" t="str">
        <f>B3&amp;C1337&amp;D1360</f>
        <v>DISTRIBUCION VOLUMEN X CRITERIO (Consumiciones).Hortalizas/Verdur.IngALTA Y MEDIA ALTA</v>
      </c>
      <c r="B1360" s="19">
        <v>0</v>
      </c>
      <c r="C1360" s="19">
        <v>0</v>
      </c>
      <c r="D1360" s="19" t="s">
        <v>17</v>
      </c>
      <c r="E1360" s="20">
        <v>32.083137936225846</v>
      </c>
      <c r="F1360" s="20">
        <v>33.892169734288302</v>
      </c>
      <c r="G1360" s="20">
        <v>32.325465156389697</v>
      </c>
      <c r="H1360" s="20">
        <v>34.478369172955112</v>
      </c>
      <c r="I1360" s="20">
        <v>31.29302266079554</v>
      </c>
      <c r="J1360" s="20">
        <v>31.571078868564445</v>
      </c>
      <c r="K1360" s="20">
        <v>29.680310558372526</v>
      </c>
      <c r="L1360" s="20">
        <v>28.806696479570466</v>
      </c>
      <c r="M1360" s="55">
        <v>27.784571046555396</v>
      </c>
    </row>
    <row r="1361" spans="1:13" x14ac:dyDescent="0.35">
      <c r="A1361" s="19" t="str">
        <f>B3&amp;C1337&amp;D1361</f>
        <v>DISTRIBUCION VOLUMEN X CRITERIO (Consumiciones).Hortalizas/Verdur.IngMEDIA</v>
      </c>
      <c r="B1361" s="19">
        <v>0</v>
      </c>
      <c r="C1361" s="19">
        <v>0</v>
      </c>
      <c r="D1361" s="19" t="s">
        <v>18</v>
      </c>
      <c r="E1361" s="20">
        <v>28.79346107545414</v>
      </c>
      <c r="F1361" s="20">
        <v>28.983962208997315</v>
      </c>
      <c r="G1361" s="20">
        <v>28.068306007082061</v>
      </c>
      <c r="H1361" s="20">
        <v>27.833824198697414</v>
      </c>
      <c r="I1361" s="20">
        <v>30.959221816960682</v>
      </c>
      <c r="J1361" s="20">
        <v>29.712944795210689</v>
      </c>
      <c r="K1361" s="20">
        <v>30.596138084890036</v>
      </c>
      <c r="L1361" s="20">
        <v>32.760854975058074</v>
      </c>
      <c r="M1361" s="55">
        <v>32.28931534861772</v>
      </c>
    </row>
    <row r="1362" spans="1:13" x14ac:dyDescent="0.35">
      <c r="A1362" s="19" t="str">
        <f>B3&amp;C1337&amp;D1362</f>
        <v>DISTRIBUCION VOLUMEN X CRITERIO (Consumiciones).Hortalizas/Verdur.IngMEDIA BAJA</v>
      </c>
      <c r="B1362" s="19">
        <v>0</v>
      </c>
      <c r="C1362" s="19">
        <v>0</v>
      </c>
      <c r="D1362" s="19" t="s">
        <v>19</v>
      </c>
      <c r="E1362" s="20">
        <v>23.140782822820537</v>
      </c>
      <c r="F1362" s="20">
        <v>21.776829122395256</v>
      </c>
      <c r="G1362" s="20">
        <v>23.997305155263323</v>
      </c>
      <c r="H1362" s="20">
        <v>21.567384059121046</v>
      </c>
      <c r="I1362" s="20">
        <v>20.822665923722912</v>
      </c>
      <c r="J1362" s="20">
        <v>21.334387687077236</v>
      </c>
      <c r="K1362" s="20">
        <v>21.404254704115953</v>
      </c>
      <c r="L1362" s="20">
        <v>21.754282729142076</v>
      </c>
      <c r="M1362" s="55">
        <v>22.681016612079571</v>
      </c>
    </row>
    <row r="1363" spans="1:13" x14ac:dyDescent="0.35">
      <c r="A1363" s="19" t="str">
        <f>B3&amp;C1337&amp;D1363</f>
        <v>DISTRIBUCION VOLUMEN X CRITERIO (Consumiciones).Hortalizas/Verdur.IngBAJA</v>
      </c>
      <c r="B1363" s="19">
        <v>0</v>
      </c>
      <c r="C1363" s="19">
        <v>0</v>
      </c>
      <c r="D1363" s="19" t="s">
        <v>20</v>
      </c>
      <c r="E1363" s="20">
        <v>15.982612397319182</v>
      </c>
      <c r="F1363" s="20">
        <v>15.347023447472683</v>
      </c>
      <c r="G1363" s="20">
        <v>15.608912417546058</v>
      </c>
      <c r="H1363" s="20">
        <v>16.120416569038611</v>
      </c>
      <c r="I1363" s="20">
        <v>16.925084084341581</v>
      </c>
      <c r="J1363" s="20">
        <v>17.38160097916802</v>
      </c>
      <c r="K1363" s="20">
        <v>18.319279648768411</v>
      </c>
      <c r="L1363" s="20">
        <v>16.67815689139789</v>
      </c>
      <c r="M1363" s="55">
        <v>17.245102610630159</v>
      </c>
    </row>
    <row r="1364" spans="1:13" x14ac:dyDescent="0.35">
      <c r="A1364" s="19" t="str">
        <f>B3&amp;C1337&amp;D1364</f>
        <v>DISTRIBUCION VOLUMEN X CRITERIO (Consumiciones).Hortalizas/Verdur.IngHOMBRE</v>
      </c>
      <c r="B1364" s="19">
        <v>0</v>
      </c>
      <c r="C1364" s="19">
        <v>0</v>
      </c>
      <c r="D1364" s="19" t="s">
        <v>21</v>
      </c>
      <c r="E1364" s="20">
        <v>46.889797185012654</v>
      </c>
      <c r="F1364" s="20">
        <v>49.948235215772421</v>
      </c>
      <c r="G1364" s="20">
        <v>50.901562137009059</v>
      </c>
      <c r="H1364" s="20">
        <v>51.070148495647913</v>
      </c>
      <c r="I1364" s="20">
        <v>50.264335970121977</v>
      </c>
      <c r="J1364" s="20">
        <v>48.880331398068137</v>
      </c>
      <c r="K1364" s="20">
        <v>48.627533999204218</v>
      </c>
      <c r="L1364" s="20">
        <v>50.623488728532806</v>
      </c>
      <c r="M1364" s="55">
        <v>52.430970264546104</v>
      </c>
    </row>
    <row r="1365" spans="1:13" x14ac:dyDescent="0.35">
      <c r="A1365" s="19" t="str">
        <f>B3&amp;C1337&amp;D1365</f>
        <v>DISTRIBUCION VOLUMEN X CRITERIO (Consumiciones).Hortalizas/Verdur.IngMUJER</v>
      </c>
      <c r="B1365" s="19">
        <v>0</v>
      </c>
      <c r="C1365" s="19">
        <v>0</v>
      </c>
      <c r="D1365" s="19" t="s">
        <v>22</v>
      </c>
      <c r="E1365" s="20">
        <v>53.110202814987353</v>
      </c>
      <c r="F1365" s="20">
        <v>50.051764784227572</v>
      </c>
      <c r="G1365" s="20">
        <v>49.098437862990941</v>
      </c>
      <c r="H1365" s="20">
        <v>48.929851504352079</v>
      </c>
      <c r="I1365" s="20">
        <v>49.735664029878031</v>
      </c>
      <c r="J1365" s="20">
        <v>51.119689151965865</v>
      </c>
      <c r="K1365" s="20">
        <v>51.372466000795782</v>
      </c>
      <c r="L1365" s="20">
        <v>49.376511271467201</v>
      </c>
      <c r="M1365" s="55">
        <v>47.569029735453903</v>
      </c>
    </row>
    <row r="1366" spans="1:13" x14ac:dyDescent="0.35">
      <c r="A1366" s="19" t="str">
        <f>B3&amp;C1366&amp;D1366</f>
        <v>DISTRIBUCION VOLUMEN X CRITERIO (Consumiciones)Tomates Ing.T.ESPAÑA</v>
      </c>
      <c r="B1366" s="19">
        <v>0</v>
      </c>
      <c r="C1366" s="19" t="s">
        <v>159</v>
      </c>
      <c r="D1366" s="19" t="s">
        <v>36</v>
      </c>
      <c r="E1366" s="20">
        <v>100</v>
      </c>
      <c r="F1366" s="20">
        <v>100</v>
      </c>
      <c r="G1366" s="20">
        <v>100</v>
      </c>
      <c r="H1366" s="20">
        <v>100</v>
      </c>
      <c r="I1366" s="20">
        <v>100</v>
      </c>
      <c r="J1366" s="20">
        <v>100</v>
      </c>
      <c r="K1366" s="20">
        <v>100</v>
      </c>
      <c r="L1366" s="20">
        <v>100</v>
      </c>
      <c r="M1366" s="55">
        <v>100</v>
      </c>
    </row>
    <row r="1367" spans="1:13" x14ac:dyDescent="0.35">
      <c r="A1367" s="19" t="str">
        <f>B3&amp;C1366&amp;D1367</f>
        <v>DISTRIBUCION VOLUMEN X CRITERIO (Consumiciones)Tomates Ing.BCN AM</v>
      </c>
      <c r="B1367" s="19">
        <v>0</v>
      </c>
      <c r="C1367" s="19">
        <v>0</v>
      </c>
      <c r="D1367" s="19" t="s">
        <v>1</v>
      </c>
      <c r="E1367" s="20">
        <v>7.1594250781588817</v>
      </c>
      <c r="F1367" s="20">
        <v>7.1301501802430352</v>
      </c>
      <c r="G1367" s="20">
        <v>6.8766050518247024</v>
      </c>
      <c r="H1367" s="20">
        <v>6.450188089041184</v>
      </c>
      <c r="I1367" s="20">
        <v>6.2966298408156582</v>
      </c>
      <c r="J1367" s="20">
        <v>6.6326882951819517</v>
      </c>
      <c r="K1367" s="20">
        <v>4.7542264465445081</v>
      </c>
      <c r="L1367" s="20">
        <v>7.3763651351710191</v>
      </c>
      <c r="M1367" s="55">
        <v>6.4819080671591962</v>
      </c>
    </row>
    <row r="1368" spans="1:13" x14ac:dyDescent="0.35">
      <c r="A1368" s="19" t="str">
        <f>B3&amp;C1366&amp;D1368</f>
        <v>DISTRIBUCION VOLUMEN X CRITERIO (Consumiciones)Tomates Ing.REST.CAT ARAGON</v>
      </c>
      <c r="B1368" s="19">
        <v>0</v>
      </c>
      <c r="C1368" s="19">
        <v>0</v>
      </c>
      <c r="D1368" s="19" t="s">
        <v>2</v>
      </c>
      <c r="E1368" s="20">
        <v>8.2286378812194449</v>
      </c>
      <c r="F1368" s="20">
        <v>10.14000199789356</v>
      </c>
      <c r="G1368" s="20">
        <v>9.2278289780790868</v>
      </c>
      <c r="H1368" s="20">
        <v>6.3126272724848391</v>
      </c>
      <c r="I1368" s="20">
        <v>6.5959035781644397</v>
      </c>
      <c r="J1368" s="20">
        <v>6.6905595391469186</v>
      </c>
      <c r="K1368" s="20">
        <v>9.6073238100299267</v>
      </c>
      <c r="L1368" s="20">
        <v>8.3918593101959296</v>
      </c>
      <c r="M1368" s="55">
        <v>9.3292645001557464</v>
      </c>
    </row>
    <row r="1369" spans="1:13" x14ac:dyDescent="0.35">
      <c r="A1369" s="19" t="str">
        <f>B3&amp;C1366&amp;D1369</f>
        <v>DISTRIBUCION VOLUMEN X CRITERIO (Consumiciones)Tomates Ing.LEVANTE</v>
      </c>
      <c r="B1369" s="19">
        <v>0</v>
      </c>
      <c r="C1369" s="19">
        <v>0</v>
      </c>
      <c r="D1369" s="19" t="s">
        <v>3</v>
      </c>
      <c r="E1369" s="20">
        <v>19.313063518761226</v>
      </c>
      <c r="F1369" s="20">
        <v>19.025720126575209</v>
      </c>
      <c r="G1369" s="20">
        <v>17.734106379888907</v>
      </c>
      <c r="H1369" s="20">
        <v>18.920990506060281</v>
      </c>
      <c r="I1369" s="20">
        <v>22.415055637580757</v>
      </c>
      <c r="J1369" s="20">
        <v>20.07567811425027</v>
      </c>
      <c r="K1369" s="20">
        <v>18.894831052311631</v>
      </c>
      <c r="L1369" s="20">
        <v>17.817598675376146</v>
      </c>
      <c r="M1369" s="55">
        <v>18.984967780218305</v>
      </c>
    </row>
    <row r="1370" spans="1:13" x14ac:dyDescent="0.35">
      <c r="A1370" s="19" t="str">
        <f>B3&amp;C1366&amp;D1370</f>
        <v>DISTRIBUCION VOLUMEN X CRITERIO (Consumiciones)Tomates Ing.ANDALUCIA</v>
      </c>
      <c r="B1370" s="19">
        <v>0</v>
      </c>
      <c r="C1370" s="19">
        <v>0</v>
      </c>
      <c r="D1370" s="19" t="s">
        <v>4</v>
      </c>
      <c r="E1370" s="20">
        <v>22.855397378469895</v>
      </c>
      <c r="F1370" s="20">
        <v>26.47342683580068</v>
      </c>
      <c r="G1370" s="20">
        <v>21.998917147852268</v>
      </c>
      <c r="H1370" s="20">
        <v>22.675472105830224</v>
      </c>
      <c r="I1370" s="20">
        <v>22.149374259845043</v>
      </c>
      <c r="J1370" s="20">
        <v>20.203774796229538</v>
      </c>
      <c r="K1370" s="20">
        <v>23.343801967826767</v>
      </c>
      <c r="L1370" s="20">
        <v>22.861029407033044</v>
      </c>
      <c r="M1370" s="55">
        <v>23.428461149920423</v>
      </c>
    </row>
    <row r="1371" spans="1:13" x14ac:dyDescent="0.35">
      <c r="A1371" s="19" t="str">
        <f>B3&amp;C1366&amp;D1371</f>
        <v>DISTRIBUCION VOLUMEN X CRITERIO (Consumiciones)Tomates Ing.MDD AM</v>
      </c>
      <c r="B1371" s="19">
        <v>0</v>
      </c>
      <c r="C1371" s="19">
        <v>0</v>
      </c>
      <c r="D1371" s="19" t="s">
        <v>5</v>
      </c>
      <c r="E1371" s="20">
        <v>20.672411568704835</v>
      </c>
      <c r="F1371" s="20">
        <v>19.051582622730841</v>
      </c>
      <c r="G1371" s="20">
        <v>22.081097411865258</v>
      </c>
      <c r="H1371" s="20">
        <v>23.216315731160918</v>
      </c>
      <c r="I1371" s="20">
        <v>20.807598650436422</v>
      </c>
      <c r="J1371" s="20">
        <v>24.00932637542348</v>
      </c>
      <c r="K1371" s="20">
        <v>23.268002659715805</v>
      </c>
      <c r="L1371" s="20">
        <v>21.444843870390578</v>
      </c>
      <c r="M1371" s="55">
        <v>19.65307619036632</v>
      </c>
    </row>
    <row r="1372" spans="1:13" x14ac:dyDescent="0.35">
      <c r="A1372" s="19" t="str">
        <f>B3&amp;C1366&amp;D1372</f>
        <v>DISTRIBUCION VOLUMEN X CRITERIO (Consumiciones)Tomates Ing.RTO CENTRO</v>
      </c>
      <c r="B1372" s="19">
        <v>0</v>
      </c>
      <c r="C1372" s="19">
        <v>0</v>
      </c>
      <c r="D1372" s="19" t="s">
        <v>6</v>
      </c>
      <c r="E1372" s="20">
        <v>9.0898994967458187</v>
      </c>
      <c r="F1372" s="20">
        <v>9.2310469512852205</v>
      </c>
      <c r="G1372" s="20">
        <v>10.219576860893763</v>
      </c>
      <c r="H1372" s="20">
        <v>10.868852328314969</v>
      </c>
      <c r="I1372" s="20">
        <v>10.127273732834018</v>
      </c>
      <c r="J1372" s="20">
        <v>9.5006528462796425</v>
      </c>
      <c r="K1372" s="20">
        <v>9.6565065177294933</v>
      </c>
      <c r="L1372" s="20">
        <v>11.276161301426127</v>
      </c>
      <c r="M1372" s="55">
        <v>8.9311569577624184</v>
      </c>
    </row>
    <row r="1373" spans="1:13" x14ac:dyDescent="0.35">
      <c r="A1373" s="19" t="str">
        <f>B3&amp;C1366&amp;D1373</f>
        <v>DISTRIBUCION VOLUMEN X CRITERIO (Consumiciones)Tomates Ing.NORTE-CENTRO</v>
      </c>
      <c r="B1373" s="19">
        <v>0</v>
      </c>
      <c r="C1373" s="19">
        <v>0</v>
      </c>
      <c r="D1373" s="19" t="s">
        <v>7</v>
      </c>
      <c r="E1373" s="20">
        <v>9.3810749577844437</v>
      </c>
      <c r="F1373" s="20">
        <v>5.5196607671124696</v>
      </c>
      <c r="G1373" s="20">
        <v>7.907441910780391</v>
      </c>
      <c r="H1373" s="20">
        <v>5.6860404473228332</v>
      </c>
      <c r="I1373" s="20">
        <v>6.1679640554478361</v>
      </c>
      <c r="J1373" s="20">
        <v>7.1487856191628829</v>
      </c>
      <c r="K1373" s="20">
        <v>5.2672158919315466</v>
      </c>
      <c r="L1373" s="20">
        <v>5.3299615380524026</v>
      </c>
      <c r="M1373" s="55">
        <v>5.1870889137567202</v>
      </c>
    </row>
    <row r="1374" spans="1:13" x14ac:dyDescent="0.35">
      <c r="A1374" s="19" t="str">
        <f>B3&amp;C1366&amp;D1374</f>
        <v>DISTRIBUCION VOLUMEN X CRITERIO (Consumiciones)Tomates Ing.NOROESTE</v>
      </c>
      <c r="B1374" s="19">
        <v>0</v>
      </c>
      <c r="C1374" s="19">
        <v>0</v>
      </c>
      <c r="D1374" s="19" t="s">
        <v>8</v>
      </c>
      <c r="E1374" s="20">
        <v>3.3000948808609638</v>
      </c>
      <c r="F1374" s="20">
        <v>3.4284057989253851</v>
      </c>
      <c r="G1374" s="20">
        <v>3.9544289431293249</v>
      </c>
      <c r="H1374" s="20">
        <v>5.8695107705478655</v>
      </c>
      <c r="I1374" s="20">
        <v>5.4401902120647812</v>
      </c>
      <c r="J1374" s="20">
        <v>5.7385222683480173</v>
      </c>
      <c r="K1374" s="20">
        <v>5.2081085039617054</v>
      </c>
      <c r="L1374" s="20">
        <v>5.5021860154633133</v>
      </c>
      <c r="M1374" s="55">
        <v>8.0040902344492597</v>
      </c>
    </row>
    <row r="1375" spans="1:13" x14ac:dyDescent="0.35">
      <c r="A1375" s="19" t="str">
        <f>B3&amp;C1366&amp;D1375</f>
        <v>DISTRIBUCION VOLUMEN X CRITERIO (Consumiciones)Tomates Ing.&lt;2MIL</v>
      </c>
      <c r="B1375" s="19">
        <v>0</v>
      </c>
      <c r="C1375" s="19">
        <v>0</v>
      </c>
      <c r="D1375" s="19" t="s">
        <v>9</v>
      </c>
      <c r="E1375" s="20">
        <v>1.981907890821788</v>
      </c>
      <c r="F1375" s="20">
        <v>3.3440868249931768</v>
      </c>
      <c r="G1375" s="20">
        <v>2.4204926413566303</v>
      </c>
      <c r="H1375" s="20">
        <v>2.7524988501316745</v>
      </c>
      <c r="I1375" s="20">
        <v>1.7135865706810911</v>
      </c>
      <c r="J1375" s="20">
        <v>3.2923519383678408</v>
      </c>
      <c r="K1375" s="20">
        <v>2.8770114748849984</v>
      </c>
      <c r="L1375" s="20">
        <v>3.4216844906828894</v>
      </c>
      <c r="M1375" s="55">
        <v>2.8541530087262017</v>
      </c>
    </row>
    <row r="1376" spans="1:13" x14ac:dyDescent="0.35">
      <c r="A1376" s="19" t="str">
        <f>B3&amp;C1366&amp;D1376</f>
        <v>DISTRIBUCION VOLUMEN X CRITERIO (Consumiciones)Tomates Ing.2-5MIL</v>
      </c>
      <c r="B1376" s="19">
        <v>0</v>
      </c>
      <c r="C1376" s="19">
        <v>0</v>
      </c>
      <c r="D1376" s="19" t="s">
        <v>10</v>
      </c>
      <c r="E1376" s="20">
        <v>5.7657749547851989</v>
      </c>
      <c r="F1376" s="20">
        <v>5.4242165150286432</v>
      </c>
      <c r="G1376" s="20">
        <v>6.2076942094253225</v>
      </c>
      <c r="H1376" s="20">
        <v>8.3310826247404357</v>
      </c>
      <c r="I1376" s="20">
        <v>8.6760614745448148</v>
      </c>
      <c r="J1376" s="20">
        <v>5.9010198283079349</v>
      </c>
      <c r="K1376" s="20">
        <v>8.5022209663893324</v>
      </c>
      <c r="L1376" s="20">
        <v>6.8507272731809499</v>
      </c>
      <c r="M1376" s="55">
        <v>5.8454275597885497</v>
      </c>
    </row>
    <row r="1377" spans="1:13" x14ac:dyDescent="0.35">
      <c r="A1377" s="19" t="str">
        <f>B3&amp;C1366&amp;D1377</f>
        <v>DISTRIBUCION VOLUMEN X CRITERIO (Consumiciones)Tomates Ing.5-10MIL</v>
      </c>
      <c r="B1377" s="19">
        <v>0</v>
      </c>
      <c r="C1377" s="19">
        <v>0</v>
      </c>
      <c r="D1377" s="19" t="s">
        <v>11</v>
      </c>
      <c r="E1377" s="20">
        <v>11.810061893932431</v>
      </c>
      <c r="F1377" s="20">
        <v>9.9594050052739682</v>
      </c>
      <c r="G1377" s="20">
        <v>7.832601902587867</v>
      </c>
      <c r="H1377" s="20">
        <v>6.3798062502800779</v>
      </c>
      <c r="I1377" s="20">
        <v>5.9095564657266015</v>
      </c>
      <c r="J1377" s="20">
        <v>6.7436964546759848</v>
      </c>
      <c r="K1377" s="20">
        <v>7.968881843551161</v>
      </c>
      <c r="L1377" s="20">
        <v>6.2589054964456814</v>
      </c>
      <c r="M1377" s="55">
        <v>6.153929398876735</v>
      </c>
    </row>
    <row r="1378" spans="1:13" x14ac:dyDescent="0.35">
      <c r="A1378" s="19" t="str">
        <f>B3&amp;C1366&amp;D1378</f>
        <v>DISTRIBUCION VOLUMEN X CRITERIO (Consumiciones)Tomates Ing.10-30MIL</v>
      </c>
      <c r="B1378" s="19">
        <v>0</v>
      </c>
      <c r="C1378" s="19">
        <v>0</v>
      </c>
      <c r="D1378" s="19" t="s">
        <v>12</v>
      </c>
      <c r="E1378" s="20">
        <v>16.424076982512499</v>
      </c>
      <c r="F1378" s="20">
        <v>18.030910716968489</v>
      </c>
      <c r="G1378" s="20">
        <v>18.049553504680237</v>
      </c>
      <c r="H1378" s="20">
        <v>15.550123674421071</v>
      </c>
      <c r="I1378" s="20">
        <v>14.779384128368816</v>
      </c>
      <c r="J1378" s="20">
        <v>15.457959736085266</v>
      </c>
      <c r="K1378" s="20">
        <v>16.236865060899973</v>
      </c>
      <c r="L1378" s="20">
        <v>17.49185341358157</v>
      </c>
      <c r="M1378" s="55">
        <v>20.799327465037763</v>
      </c>
    </row>
    <row r="1379" spans="1:13" x14ac:dyDescent="0.35">
      <c r="A1379" s="19" t="str">
        <f>B3&amp;C1366&amp;D1379</f>
        <v>DISTRIBUCION VOLUMEN X CRITERIO (Consumiciones)Tomates Ing.30-100MIL</v>
      </c>
      <c r="B1379" s="19">
        <v>0</v>
      </c>
      <c r="C1379" s="19">
        <v>0</v>
      </c>
      <c r="D1379" s="19" t="s">
        <v>13</v>
      </c>
      <c r="E1379" s="20">
        <v>19.150771067669144</v>
      </c>
      <c r="F1379" s="20">
        <v>20.538841331855629</v>
      </c>
      <c r="G1379" s="20">
        <v>18.458455011036556</v>
      </c>
      <c r="H1379" s="20">
        <v>20.999042440794497</v>
      </c>
      <c r="I1379" s="20">
        <v>25.730448214579759</v>
      </c>
      <c r="J1379" s="20">
        <v>22.014141387851421</v>
      </c>
      <c r="K1379" s="20">
        <v>25.161041125790817</v>
      </c>
      <c r="L1379" s="20">
        <v>22.126316511084912</v>
      </c>
      <c r="M1379" s="55">
        <v>19.582100879241153</v>
      </c>
    </row>
    <row r="1380" spans="1:13" x14ac:dyDescent="0.35">
      <c r="A1380" s="19" t="str">
        <f>B3&amp;C1366&amp;D1380</f>
        <v>DISTRIBUCION VOLUMEN X CRITERIO (Consumiciones)Tomates Ing.100-200MIL</v>
      </c>
      <c r="B1380" s="19">
        <v>0</v>
      </c>
      <c r="C1380" s="19">
        <v>0</v>
      </c>
      <c r="D1380" s="19" t="s">
        <v>14</v>
      </c>
      <c r="E1380" s="20">
        <v>10.688213540493848</v>
      </c>
      <c r="F1380" s="20">
        <v>12.22327011127638</v>
      </c>
      <c r="G1380" s="20">
        <v>10.48889137038778</v>
      </c>
      <c r="H1380" s="20">
        <v>9.7429765932721217</v>
      </c>
      <c r="I1380" s="20">
        <v>11.258581031942338</v>
      </c>
      <c r="J1380" s="20">
        <v>10.642175171019698</v>
      </c>
      <c r="K1380" s="20">
        <v>7.2651316701900548</v>
      </c>
      <c r="L1380" s="20">
        <v>9.4146211609133523</v>
      </c>
      <c r="M1380" s="55">
        <v>9.678549555564139</v>
      </c>
    </row>
    <row r="1381" spans="1:13" x14ac:dyDescent="0.35">
      <c r="A1381" s="19" t="str">
        <f>B3&amp;C1366&amp;D1381</f>
        <v>DISTRIBUCION VOLUMEN X CRITERIO (Consumiciones)Tomates Ing.200-500MIL</v>
      </c>
      <c r="B1381" s="19">
        <v>0</v>
      </c>
      <c r="C1381" s="19">
        <v>0</v>
      </c>
      <c r="D1381" s="19" t="s">
        <v>15</v>
      </c>
      <c r="E1381" s="20">
        <v>11.763721186424943</v>
      </c>
      <c r="F1381" s="20">
        <v>11.223678342283215</v>
      </c>
      <c r="G1381" s="20">
        <v>13.08982760532106</v>
      </c>
      <c r="H1381" s="20">
        <v>13.220359858612246</v>
      </c>
      <c r="I1381" s="20">
        <v>12.102948680791945</v>
      </c>
      <c r="J1381" s="20">
        <v>13.56605025831891</v>
      </c>
      <c r="K1381" s="20">
        <v>10.666966511170935</v>
      </c>
      <c r="L1381" s="20">
        <v>12.886097241080515</v>
      </c>
      <c r="M1381" s="55">
        <v>12.505117495489431</v>
      </c>
    </row>
    <row r="1382" spans="1:13" x14ac:dyDescent="0.35">
      <c r="A1382" s="19" t="str">
        <f>B3&amp;C1366&amp;D1382</f>
        <v>DISTRIBUCION VOLUMEN X CRITERIO (Consumiciones)Tomates Ing.&gt;500MIL</v>
      </c>
      <c r="B1382" s="19">
        <v>0</v>
      </c>
      <c r="C1382" s="19">
        <v>0</v>
      </c>
      <c r="D1382" s="19" t="s">
        <v>16</v>
      </c>
      <c r="E1382" s="20">
        <v>22.415472483360144</v>
      </c>
      <c r="F1382" s="20">
        <v>19.255580140308762</v>
      </c>
      <c r="G1382" s="20">
        <v>23.45248643951825</v>
      </c>
      <c r="H1382" s="20">
        <v>23.024130327024476</v>
      </c>
      <c r="I1382" s="20">
        <v>19.829437195668788</v>
      </c>
      <c r="J1382" s="20">
        <v>22.382580933418353</v>
      </c>
      <c r="K1382" s="20">
        <v>21.321886531753918</v>
      </c>
      <c r="L1382" s="20">
        <v>21.549787846644424</v>
      </c>
      <c r="M1382" s="55">
        <v>22.58139714523756</v>
      </c>
    </row>
    <row r="1383" spans="1:13" x14ac:dyDescent="0.35">
      <c r="A1383" s="19" t="str">
        <f>B3&amp;C1366&amp;D1383</f>
        <v>DISTRIBUCION VOLUMEN X CRITERIO (Consumiciones)Tomates Ing.DE 15 A 19 AÑOS</v>
      </c>
      <c r="B1383" s="19">
        <v>0</v>
      </c>
      <c r="C1383" s="19">
        <v>0</v>
      </c>
      <c r="D1383" s="19" t="s">
        <v>39</v>
      </c>
      <c r="E1383" s="20">
        <v>1.0605522466007373</v>
      </c>
      <c r="F1383" s="20">
        <v>1.6355323009834513</v>
      </c>
      <c r="G1383" s="20">
        <v>2.0424701376811338</v>
      </c>
      <c r="H1383" s="20">
        <v>4.2296459560237567</v>
      </c>
      <c r="I1383" s="20">
        <v>4.1600950709175519</v>
      </c>
      <c r="J1383" s="20">
        <v>1.8040619618356044</v>
      </c>
      <c r="K1383" s="20">
        <v>2.4474233031026129</v>
      </c>
      <c r="L1383" s="20">
        <v>1.4829774987034672</v>
      </c>
      <c r="M1383" s="55">
        <v>2.1686468694871874</v>
      </c>
    </row>
    <row r="1384" spans="1:13" x14ac:dyDescent="0.35">
      <c r="A1384" s="19" t="str">
        <f>B3&amp;C1366&amp;D1384</f>
        <v>DISTRIBUCION VOLUMEN X CRITERIO (Consumiciones)Tomates Ing.DE 20 A 24 AÑOS</v>
      </c>
      <c r="B1384" s="19">
        <v>0</v>
      </c>
      <c r="C1384" s="19">
        <v>0</v>
      </c>
      <c r="D1384" s="19" t="s">
        <v>40</v>
      </c>
      <c r="E1384" s="20">
        <v>2.0456454064666567</v>
      </c>
      <c r="F1384" s="20">
        <v>3.2003840045809975</v>
      </c>
      <c r="G1384" s="20">
        <v>3.1869688917569285</v>
      </c>
      <c r="H1384" s="20">
        <v>3.816728446601434</v>
      </c>
      <c r="I1384" s="20">
        <v>2.2420887209006155</v>
      </c>
      <c r="J1384" s="20">
        <v>2.6839044111586832</v>
      </c>
      <c r="K1384" s="20">
        <v>2.4705013927215553</v>
      </c>
      <c r="L1384" s="20">
        <v>2.4008859892896997</v>
      </c>
      <c r="M1384" s="55">
        <v>1.6183875713452354</v>
      </c>
    </row>
    <row r="1385" spans="1:13" x14ac:dyDescent="0.35">
      <c r="A1385" s="19" t="str">
        <f>B3&amp;C1366&amp;D1385</f>
        <v>DISTRIBUCION VOLUMEN X CRITERIO (Consumiciones)Tomates Ing.DE 25 A 34 AÑOS</v>
      </c>
      <c r="B1385" s="19">
        <v>0</v>
      </c>
      <c r="C1385" s="19">
        <v>0</v>
      </c>
      <c r="D1385" s="19" t="s">
        <v>41</v>
      </c>
      <c r="E1385" s="20">
        <v>8.5619991440251475</v>
      </c>
      <c r="F1385" s="20">
        <v>8.7044997439707288</v>
      </c>
      <c r="G1385" s="20">
        <v>12.356799245815223</v>
      </c>
      <c r="H1385" s="20">
        <v>10.140637212625704</v>
      </c>
      <c r="I1385" s="20">
        <v>8.3649841349904683</v>
      </c>
      <c r="J1385" s="20">
        <v>9.150423590958189</v>
      </c>
      <c r="K1385" s="20">
        <v>11.463118477895973</v>
      </c>
      <c r="L1385" s="20">
        <v>10.475415517603889</v>
      </c>
      <c r="M1385" s="55">
        <v>9.2019967386468355</v>
      </c>
    </row>
    <row r="1386" spans="1:13" x14ac:dyDescent="0.35">
      <c r="A1386" s="19" t="str">
        <f>B3&amp;C1366&amp;D1386</f>
        <v>DISTRIBUCION VOLUMEN X CRITERIO (Consumiciones)Tomates Ing.DE 35 A 49 AÑOS</v>
      </c>
      <c r="B1386" s="19">
        <v>0</v>
      </c>
      <c r="C1386" s="19">
        <v>0</v>
      </c>
      <c r="D1386" s="19" t="s">
        <v>42</v>
      </c>
      <c r="E1386" s="20">
        <v>26.767102477518755</v>
      </c>
      <c r="F1386" s="20">
        <v>25.154722697879954</v>
      </c>
      <c r="G1386" s="20">
        <v>24.700142027038016</v>
      </c>
      <c r="H1386" s="20">
        <v>28.43932970305767</v>
      </c>
      <c r="I1386" s="20">
        <v>26.646468945878883</v>
      </c>
      <c r="J1386" s="20">
        <v>26.9825488333355</v>
      </c>
      <c r="K1386" s="20">
        <v>25.931373629151107</v>
      </c>
      <c r="L1386" s="20">
        <v>22.749807966050213</v>
      </c>
      <c r="M1386" s="55">
        <v>24.724901700448076</v>
      </c>
    </row>
    <row r="1387" spans="1:13" x14ac:dyDescent="0.35">
      <c r="A1387" s="19" t="str">
        <f>B3&amp;C1366&amp;D1387</f>
        <v>DISTRIBUCION VOLUMEN X CRITERIO (Consumiciones)Tomates Ing.DE 50 A 59 AÑOS</v>
      </c>
      <c r="B1387" s="19">
        <v>0</v>
      </c>
      <c r="C1387" s="19">
        <v>0</v>
      </c>
      <c r="D1387" s="19" t="s">
        <v>43</v>
      </c>
      <c r="E1387" s="20">
        <v>26.199495460429251</v>
      </c>
      <c r="F1387" s="20">
        <v>28.993163900423095</v>
      </c>
      <c r="G1387" s="20">
        <v>26.222698180867443</v>
      </c>
      <c r="H1387" s="20">
        <v>23.306971817297811</v>
      </c>
      <c r="I1387" s="20">
        <v>26.387233649245655</v>
      </c>
      <c r="J1387" s="20">
        <v>26.831487578569291</v>
      </c>
      <c r="K1387" s="20">
        <v>26.107728859342249</v>
      </c>
      <c r="L1387" s="20">
        <v>27.004405650821411</v>
      </c>
      <c r="M1387" s="55">
        <v>28.599564316924081</v>
      </c>
    </row>
    <row r="1388" spans="1:13" x14ac:dyDescent="0.35">
      <c r="A1388" s="19" t="str">
        <f>B3&amp;C1366&amp;D1388</f>
        <v>DISTRIBUCION VOLUMEN X CRITERIO (Consumiciones)Tomates Ing.DE 60 A 75 AÑOS</v>
      </c>
      <c r="B1388" s="19">
        <v>0</v>
      </c>
      <c r="C1388" s="19">
        <v>0</v>
      </c>
      <c r="D1388" s="19" t="s">
        <v>44</v>
      </c>
      <c r="E1388" s="20">
        <v>35.365210382717876</v>
      </c>
      <c r="F1388" s="20">
        <v>32.311680834144155</v>
      </c>
      <c r="G1388" s="20">
        <v>31.490918832527541</v>
      </c>
      <c r="H1388" s="20">
        <v>30.066685489775175</v>
      </c>
      <c r="I1388" s="20">
        <v>32.199128223965459</v>
      </c>
      <c r="J1388" s="20">
        <v>32.547558007886209</v>
      </c>
      <c r="K1388" s="20">
        <v>31.579860818575494</v>
      </c>
      <c r="L1388" s="20">
        <v>35.886519197025585</v>
      </c>
      <c r="M1388" s="55">
        <v>33.686500295187081</v>
      </c>
    </row>
    <row r="1389" spans="1:13" x14ac:dyDescent="0.35">
      <c r="A1389" s="19" t="str">
        <f>B3&amp;C1366&amp;D1389</f>
        <v>DISTRIBUCION VOLUMEN X CRITERIO (Consumiciones)Tomates Ing.ALTA Y MEDIA ALTA</v>
      </c>
      <c r="B1389" s="19">
        <v>0</v>
      </c>
      <c r="C1389" s="19">
        <v>0</v>
      </c>
      <c r="D1389" s="19" t="s">
        <v>17</v>
      </c>
      <c r="E1389" s="20">
        <v>36.335097016037388</v>
      </c>
      <c r="F1389" s="20">
        <v>35.962917837020655</v>
      </c>
      <c r="G1389" s="20">
        <v>36.120581518983329</v>
      </c>
      <c r="H1389" s="20">
        <v>34.916105661970875</v>
      </c>
      <c r="I1389" s="20">
        <v>31.728162991041831</v>
      </c>
      <c r="J1389" s="20">
        <v>32.560085715896911</v>
      </c>
      <c r="K1389" s="20">
        <v>33.470955047951357</v>
      </c>
      <c r="L1389" s="20">
        <v>32.586529532516678</v>
      </c>
      <c r="M1389" s="55">
        <v>32.273727949375299</v>
      </c>
    </row>
    <row r="1390" spans="1:13" x14ac:dyDescent="0.35">
      <c r="A1390" s="19" t="str">
        <f>B3&amp;C1366&amp;D1390</f>
        <v>DISTRIBUCION VOLUMEN X CRITERIO (Consumiciones)Tomates Ing.MEDIA</v>
      </c>
      <c r="B1390" s="19">
        <v>0</v>
      </c>
      <c r="C1390" s="19">
        <v>0</v>
      </c>
      <c r="D1390" s="19" t="s">
        <v>18</v>
      </c>
      <c r="E1390" s="20">
        <v>26.877872193147535</v>
      </c>
      <c r="F1390" s="20">
        <v>28.532869675200711</v>
      </c>
      <c r="G1390" s="20">
        <v>27.258883534876077</v>
      </c>
      <c r="H1390" s="20">
        <v>26.071068323210184</v>
      </c>
      <c r="I1390" s="20">
        <v>30.926817290095098</v>
      </c>
      <c r="J1390" s="20">
        <v>30.016509853424079</v>
      </c>
      <c r="K1390" s="20">
        <v>30.699134555437318</v>
      </c>
      <c r="L1390" s="20">
        <v>29.710938508555802</v>
      </c>
      <c r="M1390" s="55">
        <v>31.546193390919473</v>
      </c>
    </row>
    <row r="1391" spans="1:13" x14ac:dyDescent="0.35">
      <c r="A1391" s="19" t="str">
        <f>B3&amp;C1366&amp;D1391</f>
        <v>DISTRIBUCION VOLUMEN X CRITERIO (Consumiciones)Tomates Ing.MEDIA BAJA</v>
      </c>
      <c r="B1391" s="19">
        <v>0</v>
      </c>
      <c r="C1391" s="19">
        <v>0</v>
      </c>
      <c r="D1391" s="19" t="s">
        <v>19</v>
      </c>
      <c r="E1391" s="20">
        <v>21.509569732196031</v>
      </c>
      <c r="F1391" s="20">
        <v>20.383878729434084</v>
      </c>
      <c r="G1391" s="20">
        <v>20.346842857859951</v>
      </c>
      <c r="H1391" s="20">
        <v>21.337528485530626</v>
      </c>
      <c r="I1391" s="20">
        <v>21.243449044669465</v>
      </c>
      <c r="J1391" s="20">
        <v>19.679259442412885</v>
      </c>
      <c r="K1391" s="20">
        <v>17.829337494863974</v>
      </c>
      <c r="L1391" s="20">
        <v>21.438251219148</v>
      </c>
      <c r="M1391" s="55">
        <v>21.372634929583967</v>
      </c>
    </row>
    <row r="1392" spans="1:13" x14ac:dyDescent="0.35">
      <c r="A1392" s="19" t="str">
        <f>B3&amp;C1366&amp;D1392</f>
        <v>DISTRIBUCION VOLUMEN X CRITERIO (Consumiciones)Tomates Ing.BAJA</v>
      </c>
      <c r="B1392" s="19">
        <v>0</v>
      </c>
      <c r="C1392" s="19">
        <v>0</v>
      </c>
      <c r="D1392" s="19" t="s">
        <v>20</v>
      </c>
      <c r="E1392" s="20">
        <v>15.277461058619041</v>
      </c>
      <c r="F1392" s="20">
        <v>15.120333758344549</v>
      </c>
      <c r="G1392" s="20">
        <v>16.273692088280637</v>
      </c>
      <c r="H1392" s="20">
        <v>17.675311275472712</v>
      </c>
      <c r="I1392" s="20">
        <v>16.101570674193617</v>
      </c>
      <c r="J1392" s="20">
        <v>17.744127636869983</v>
      </c>
      <c r="K1392" s="20">
        <v>18.000572901747347</v>
      </c>
      <c r="L1392" s="20">
        <v>16.264280739779519</v>
      </c>
      <c r="M1392" s="55">
        <v>14.807443730121273</v>
      </c>
    </row>
    <row r="1393" spans="1:13" x14ac:dyDescent="0.35">
      <c r="A1393" s="19" t="str">
        <f>B3&amp;C1366&amp;D1393</f>
        <v>DISTRIBUCION VOLUMEN X CRITERIO (Consumiciones)Tomates Ing.HOMBRE</v>
      </c>
      <c r="B1393" s="19">
        <v>0</v>
      </c>
      <c r="C1393" s="19">
        <v>0</v>
      </c>
      <c r="D1393" s="19" t="s">
        <v>21</v>
      </c>
      <c r="E1393" s="20">
        <v>50.482568914782902</v>
      </c>
      <c r="F1393" s="20">
        <v>51.596332685459977</v>
      </c>
      <c r="G1393" s="20">
        <v>49.234353202533889</v>
      </c>
      <c r="H1393" s="20">
        <v>50.825362150101185</v>
      </c>
      <c r="I1393" s="20">
        <v>52.002919046376292</v>
      </c>
      <c r="J1393" s="20">
        <v>48.117685844297249</v>
      </c>
      <c r="K1393" s="20">
        <v>49.744501374575343</v>
      </c>
      <c r="L1393" s="20">
        <v>51.678794999933672</v>
      </c>
      <c r="M1393" s="55">
        <v>53.775635755706496</v>
      </c>
    </row>
    <row r="1394" spans="1:13" x14ac:dyDescent="0.35">
      <c r="A1394" s="19" t="str">
        <f>B3&amp;C1366&amp;D1394</f>
        <v>DISTRIBUCION VOLUMEN X CRITERIO (Consumiciones)Tomates Ing.MUJER</v>
      </c>
      <c r="B1394" s="19">
        <v>0</v>
      </c>
      <c r="C1394" s="19">
        <v>0</v>
      </c>
      <c r="D1394" s="19" t="s">
        <v>22</v>
      </c>
      <c r="E1394" s="20">
        <v>49.517431085217105</v>
      </c>
      <c r="F1394" s="20">
        <v>48.403659448817351</v>
      </c>
      <c r="G1394" s="20">
        <v>50.765646797466111</v>
      </c>
      <c r="H1394" s="20">
        <v>49.174637849898808</v>
      </c>
      <c r="I1394" s="20">
        <v>47.997080953623708</v>
      </c>
      <c r="J1394" s="20">
        <v>51.882296804306613</v>
      </c>
      <c r="K1394" s="20">
        <v>50.255511587002644</v>
      </c>
      <c r="L1394" s="20">
        <v>48.321205000066328</v>
      </c>
      <c r="M1394" s="55">
        <v>46.224364244293511</v>
      </c>
    </row>
    <row r="1395" spans="1:13" x14ac:dyDescent="0.35">
      <c r="A1395" s="19" t="str">
        <f>B3&amp;C1395&amp;D1395</f>
        <v>DISTRIBUCION VOLUMEN X CRITERIO (Consumiciones)Judías verdes Ing.T.ESPAÑA</v>
      </c>
      <c r="B1395" s="19">
        <v>0</v>
      </c>
      <c r="C1395" s="19" t="s">
        <v>190</v>
      </c>
      <c r="D1395" s="19" t="s">
        <v>36</v>
      </c>
      <c r="E1395" s="20">
        <v>100</v>
      </c>
      <c r="F1395" s="20">
        <v>100</v>
      </c>
      <c r="G1395" s="20">
        <v>100</v>
      </c>
      <c r="H1395" s="20">
        <v>100</v>
      </c>
      <c r="I1395" s="20">
        <v>100</v>
      </c>
      <c r="J1395" s="20">
        <v>100</v>
      </c>
      <c r="K1395" s="20">
        <v>100</v>
      </c>
      <c r="L1395" s="20">
        <v>100</v>
      </c>
      <c r="M1395" s="55">
        <v>100</v>
      </c>
    </row>
    <row r="1396" spans="1:13" x14ac:dyDescent="0.35">
      <c r="A1396" s="19" t="str">
        <f>B3&amp;C1395&amp;D1396</f>
        <v>DISTRIBUCION VOLUMEN X CRITERIO (Consumiciones)Judías verdes Ing.BCN AM</v>
      </c>
      <c r="B1396" s="19">
        <v>0</v>
      </c>
      <c r="C1396" s="19">
        <v>0</v>
      </c>
      <c r="D1396" s="19" t="s">
        <v>1</v>
      </c>
      <c r="E1396" s="20">
        <v>21.044517729601797</v>
      </c>
      <c r="F1396" s="20">
        <v>3.5763816413601024</v>
      </c>
      <c r="G1396" s="20">
        <v>6.8573459615228334</v>
      </c>
      <c r="H1396" s="20">
        <v>5.8204343771382678</v>
      </c>
      <c r="I1396" s="20">
        <v>4.9778430065210673</v>
      </c>
      <c r="J1396" s="20">
        <v>12.753002317090543</v>
      </c>
      <c r="K1396" s="20">
        <v>3.8957132629657054</v>
      </c>
      <c r="L1396" s="20">
        <v>5.2913507983240367</v>
      </c>
      <c r="M1396" s="55">
        <v>20.115291134021131</v>
      </c>
    </row>
    <row r="1397" spans="1:13" x14ac:dyDescent="0.35">
      <c r="A1397" s="19" t="str">
        <f>B3&amp;C1395&amp;D1397</f>
        <v>DISTRIBUCION VOLUMEN X CRITERIO (Consumiciones)Judías verdes Ing.REST.CAT ARAGON</v>
      </c>
      <c r="B1397" s="19">
        <v>0</v>
      </c>
      <c r="C1397" s="19">
        <v>0</v>
      </c>
      <c r="D1397" s="19" t="s">
        <v>2</v>
      </c>
      <c r="E1397" s="20">
        <v>10.429038542786719</v>
      </c>
      <c r="F1397" s="20">
        <v>48.509385055139717</v>
      </c>
      <c r="G1397" s="20">
        <v>26.834764603333671</v>
      </c>
      <c r="H1397" s="20">
        <v>7.8617255672766753</v>
      </c>
      <c r="I1397" s="20">
        <v>12.047062267249933</v>
      </c>
      <c r="J1397" s="20">
        <v>17.593600151925177</v>
      </c>
      <c r="K1397" s="20">
        <v>3.7250212599126113</v>
      </c>
      <c r="L1397" s="20">
        <v>12.905076742242214</v>
      </c>
      <c r="M1397" s="55">
        <v>21.703732958758241</v>
      </c>
    </row>
    <row r="1398" spans="1:13" x14ac:dyDescent="0.35">
      <c r="A1398" s="19" t="str">
        <f>B3&amp;C1395&amp;D1398</f>
        <v>DISTRIBUCION VOLUMEN X CRITERIO (Consumiciones)Judías verdes Ing.LEVANTE</v>
      </c>
      <c r="B1398" s="19">
        <v>0</v>
      </c>
      <c r="C1398" s="19">
        <v>0</v>
      </c>
      <c r="D1398" s="19" t="s">
        <v>3</v>
      </c>
      <c r="E1398" s="20">
        <v>15.306285904220704</v>
      </c>
      <c r="F1398" s="20">
        <v>7.8468330922938607</v>
      </c>
      <c r="G1398" s="20">
        <v>8.5510015833197084</v>
      </c>
      <c r="H1398" s="20">
        <v>15.391710852031206</v>
      </c>
      <c r="I1398" s="20">
        <v>2.7671601202206313</v>
      </c>
      <c r="J1398" s="20">
        <v>3.4571014019497843</v>
      </c>
      <c r="K1398" s="20">
        <v>8.0461903562384798</v>
      </c>
      <c r="L1398" s="20">
        <v>21.230704076538984</v>
      </c>
      <c r="M1398" s="55">
        <v>7.4395175896705368</v>
      </c>
    </row>
    <row r="1399" spans="1:13" x14ac:dyDescent="0.35">
      <c r="A1399" s="19" t="str">
        <f>B3&amp;C1395&amp;D1399</f>
        <v>DISTRIBUCION VOLUMEN X CRITERIO (Consumiciones)Judías verdes Ing.ANDALUCIA</v>
      </c>
      <c r="B1399" s="19">
        <v>0</v>
      </c>
      <c r="C1399" s="19">
        <v>0</v>
      </c>
      <c r="D1399" s="19" t="s">
        <v>4</v>
      </c>
      <c r="E1399" s="20">
        <v>9.3232215834800058</v>
      </c>
      <c r="F1399" s="20">
        <v>18.083043518205965</v>
      </c>
      <c r="G1399" s="20">
        <v>13.938352038346252</v>
      </c>
      <c r="H1399" s="20">
        <v>17.237552804482732</v>
      </c>
      <c r="I1399" s="20">
        <v>22.360686286539636</v>
      </c>
      <c r="J1399" s="20">
        <v>16.676245363792479</v>
      </c>
      <c r="K1399" s="20">
        <v>10.621376581709088</v>
      </c>
      <c r="L1399" s="20">
        <v>14.501433747570196</v>
      </c>
      <c r="M1399" s="55">
        <v>15.653123922341081</v>
      </c>
    </row>
    <row r="1400" spans="1:13" x14ac:dyDescent="0.35">
      <c r="A1400" s="19" t="str">
        <f>B3&amp;C1395&amp;D1400</f>
        <v>DISTRIBUCION VOLUMEN X CRITERIO (Consumiciones)Judías verdes Ing.MDD AM</v>
      </c>
      <c r="B1400" s="19">
        <v>0</v>
      </c>
      <c r="C1400" s="19">
        <v>0</v>
      </c>
      <c r="D1400" s="19" t="s">
        <v>5</v>
      </c>
      <c r="E1400" s="20">
        <v>16.671636441545076</v>
      </c>
      <c r="F1400" s="20">
        <v>5.4894422645942447</v>
      </c>
      <c r="G1400" s="20">
        <v>9.6506039983645042</v>
      </c>
      <c r="H1400" s="20">
        <v>27.505564449869098</v>
      </c>
      <c r="I1400" s="20">
        <v>27.070690233773835</v>
      </c>
      <c r="J1400" s="20">
        <v>21.728642180311564</v>
      </c>
      <c r="K1400" s="20">
        <v>32.023394426777827</v>
      </c>
      <c r="L1400" s="20">
        <v>24.603685587477521</v>
      </c>
      <c r="M1400" s="55">
        <v>17.772209657728279</v>
      </c>
    </row>
    <row r="1401" spans="1:13" x14ac:dyDescent="0.35">
      <c r="A1401" s="19" t="str">
        <f>B3&amp;C1395&amp;D1401</f>
        <v>DISTRIBUCION VOLUMEN X CRITERIO (Consumiciones)Judías verdes Ing.RTO CENTRO</v>
      </c>
      <c r="B1401" s="19">
        <v>0</v>
      </c>
      <c r="C1401" s="19">
        <v>0</v>
      </c>
      <c r="D1401" s="19" t="s">
        <v>6</v>
      </c>
      <c r="E1401" s="20">
        <v>6.1578754512743812</v>
      </c>
      <c r="F1401" s="20">
        <v>3.5925968364472336</v>
      </c>
      <c r="G1401" s="20">
        <v>4.2492734026637846</v>
      </c>
      <c r="H1401" s="20">
        <v>4.2734380572705728</v>
      </c>
      <c r="I1401" s="20">
        <v>7.4303505350941643</v>
      </c>
      <c r="J1401" s="20">
        <v>7.374841792856043</v>
      </c>
      <c r="K1401" s="20">
        <v>6.4840460691415913</v>
      </c>
      <c r="L1401" s="20">
        <v>5.1043353945728622</v>
      </c>
      <c r="M1401" s="55">
        <v>3.1555260797081561</v>
      </c>
    </row>
    <row r="1402" spans="1:13" x14ac:dyDescent="0.35">
      <c r="A1402" s="19" t="str">
        <f>B3&amp;C1395&amp;D1402</f>
        <v>DISTRIBUCION VOLUMEN X CRITERIO (Consumiciones)Judías verdes Ing.NORTE-CENTRO</v>
      </c>
      <c r="B1402" s="19">
        <v>0</v>
      </c>
      <c r="C1402" s="19">
        <v>0</v>
      </c>
      <c r="D1402" s="19" t="s">
        <v>7</v>
      </c>
      <c r="E1402" s="20">
        <v>18.02687522901612</v>
      </c>
      <c r="F1402" s="20">
        <v>8.360462919664176</v>
      </c>
      <c r="G1402" s="20">
        <v>19.853472567650002</v>
      </c>
      <c r="H1402" s="20">
        <v>13.122957500151905</v>
      </c>
      <c r="I1402" s="20">
        <v>16.733430856135879</v>
      </c>
      <c r="J1402" s="20">
        <v>14.160980473214501</v>
      </c>
      <c r="K1402" s="20">
        <v>19.306879499383509</v>
      </c>
      <c r="L1402" s="20">
        <v>6.9991137009606668</v>
      </c>
      <c r="M1402" s="55">
        <v>5.4725884968849581</v>
      </c>
    </row>
    <row r="1403" spans="1:13" x14ac:dyDescent="0.35">
      <c r="A1403" s="19" t="str">
        <f>B3&amp;C1395&amp;D1403</f>
        <v>DISTRIBUCION VOLUMEN X CRITERIO (Consumiciones)Judías verdes Ing.NOROESTE</v>
      </c>
      <c r="B1403" s="19">
        <v>0</v>
      </c>
      <c r="C1403" s="19">
        <v>0</v>
      </c>
      <c r="D1403" s="19" t="s">
        <v>8</v>
      </c>
      <c r="E1403" s="20">
        <v>3.0405383055110042</v>
      </c>
      <c r="F1403" s="20">
        <v>4.541854672294706</v>
      </c>
      <c r="G1403" s="20">
        <v>10.065173195949965</v>
      </c>
      <c r="H1403" s="20">
        <v>8.7866064847471321</v>
      </c>
      <c r="I1403" s="20">
        <v>6.6127778032385063</v>
      </c>
      <c r="J1403" s="20">
        <v>6.2555840029273391</v>
      </c>
      <c r="K1403" s="20">
        <v>15.897390854733715</v>
      </c>
      <c r="L1403" s="20">
        <v>9.3642951011967224</v>
      </c>
      <c r="M1403" s="55">
        <v>8.6880225804862441</v>
      </c>
    </row>
    <row r="1404" spans="1:13" x14ac:dyDescent="0.35">
      <c r="A1404" s="19" t="str">
        <f>B3&amp;C1395&amp;D1404</f>
        <v>DISTRIBUCION VOLUMEN X CRITERIO (Consumiciones)Judías verdes Ing.&lt;2MIL</v>
      </c>
      <c r="B1404" s="19">
        <v>0</v>
      </c>
      <c r="C1404" s="19">
        <v>0</v>
      </c>
      <c r="D1404" s="19" t="s">
        <v>9</v>
      </c>
      <c r="E1404" s="20">
        <v>4.9768631149395599</v>
      </c>
      <c r="F1404" s="20" t="s">
        <v>278</v>
      </c>
      <c r="G1404" s="20" t="s">
        <v>278</v>
      </c>
      <c r="H1404" s="20">
        <v>0.50150025494096728</v>
      </c>
      <c r="I1404" s="20">
        <v>2.0221946917831004</v>
      </c>
      <c r="J1404" s="20">
        <v>2.9396317435614181</v>
      </c>
      <c r="K1404" s="20">
        <v>2.2367075829231289</v>
      </c>
      <c r="L1404" s="20" t="s">
        <v>278</v>
      </c>
      <c r="M1404" s="55">
        <v>0.90962713467026191</v>
      </c>
    </row>
    <row r="1405" spans="1:13" x14ac:dyDescent="0.35">
      <c r="A1405" s="19" t="str">
        <f>B3&amp;C1395&amp;D1405</f>
        <v>DISTRIBUCION VOLUMEN X CRITERIO (Consumiciones)Judías verdes Ing.2-5MIL</v>
      </c>
      <c r="B1405" s="19">
        <v>0</v>
      </c>
      <c r="C1405" s="19">
        <v>0</v>
      </c>
      <c r="D1405" s="19" t="s">
        <v>10</v>
      </c>
      <c r="E1405" s="20">
        <v>1.3328159321131157</v>
      </c>
      <c r="F1405" s="20">
        <v>2.6562281606365508</v>
      </c>
      <c r="G1405" s="20">
        <v>2.5998669341055036</v>
      </c>
      <c r="H1405" s="20">
        <v>6.3268389433555523</v>
      </c>
      <c r="I1405" s="20" t="s">
        <v>278</v>
      </c>
      <c r="J1405" s="20">
        <v>1.8486913244007812</v>
      </c>
      <c r="K1405" s="20">
        <v>2.3312351204286452</v>
      </c>
      <c r="L1405" s="20">
        <v>1.6851465110040309</v>
      </c>
      <c r="M1405" s="55" t="s">
        <v>278</v>
      </c>
    </row>
    <row r="1406" spans="1:13" x14ac:dyDescent="0.35">
      <c r="A1406" s="19" t="str">
        <f>B3&amp;C1395&amp;D1406</f>
        <v>DISTRIBUCION VOLUMEN X CRITERIO (Consumiciones)Judías verdes Ing.5-10MIL</v>
      </c>
      <c r="B1406" s="19">
        <v>0</v>
      </c>
      <c r="C1406" s="19">
        <v>0</v>
      </c>
      <c r="D1406" s="19" t="s">
        <v>11</v>
      </c>
      <c r="E1406" s="20">
        <v>9.0216952098338279</v>
      </c>
      <c r="F1406" s="20">
        <v>9.4028373494535575</v>
      </c>
      <c r="G1406" s="20">
        <v>6.8903657825858859</v>
      </c>
      <c r="H1406" s="20">
        <v>13.065757597372921</v>
      </c>
      <c r="I1406" s="20">
        <v>5.9836411535385405</v>
      </c>
      <c r="J1406" s="20">
        <v>8.949824162819322</v>
      </c>
      <c r="K1406" s="20">
        <v>5.9845470265479008</v>
      </c>
      <c r="L1406" s="20">
        <v>16.944693872699908</v>
      </c>
      <c r="M1406" s="55">
        <v>9.5832852073886681</v>
      </c>
    </row>
    <row r="1407" spans="1:13" x14ac:dyDescent="0.35">
      <c r="A1407" s="19" t="str">
        <f>B3&amp;C1395&amp;D1407</f>
        <v>DISTRIBUCION VOLUMEN X CRITERIO (Consumiciones)Judías verdes Ing.10-30MIL</v>
      </c>
      <c r="B1407" s="19">
        <v>0</v>
      </c>
      <c r="C1407" s="19">
        <v>0</v>
      </c>
      <c r="D1407" s="19" t="s">
        <v>12</v>
      </c>
      <c r="E1407" s="20">
        <v>16.281511115916697</v>
      </c>
      <c r="F1407" s="20">
        <v>54.490529264876066</v>
      </c>
      <c r="G1407" s="20">
        <v>29.698862520605768</v>
      </c>
      <c r="H1407" s="20">
        <v>12.057964725680877</v>
      </c>
      <c r="I1407" s="20">
        <v>11.602991027803609</v>
      </c>
      <c r="J1407" s="20">
        <v>16.455300764373547</v>
      </c>
      <c r="K1407" s="20">
        <v>10.007751108451123</v>
      </c>
      <c r="L1407" s="20">
        <v>22.673455319516382</v>
      </c>
      <c r="M1407" s="55">
        <v>28.038903978701217</v>
      </c>
    </row>
    <row r="1408" spans="1:13" x14ac:dyDescent="0.35">
      <c r="A1408" s="19" t="str">
        <f>B3&amp;C1395&amp;D1408</f>
        <v>DISTRIBUCION VOLUMEN X CRITERIO (Consumiciones)Judías verdes Ing.30-100MIL</v>
      </c>
      <c r="B1408" s="19">
        <v>0</v>
      </c>
      <c r="C1408" s="19">
        <v>0</v>
      </c>
      <c r="D1408" s="19" t="s">
        <v>13</v>
      </c>
      <c r="E1408" s="20">
        <v>33.381761606987318</v>
      </c>
      <c r="F1408" s="20">
        <v>12.037719838839047</v>
      </c>
      <c r="G1408" s="20">
        <v>23.892129980840156</v>
      </c>
      <c r="H1408" s="20">
        <v>21.513758226139245</v>
      </c>
      <c r="I1408" s="20">
        <v>23.633188847806775</v>
      </c>
      <c r="J1408" s="20">
        <v>17.160025151027757</v>
      </c>
      <c r="K1408" s="20">
        <v>21.577736467994598</v>
      </c>
      <c r="L1408" s="20">
        <v>21.761857706071801</v>
      </c>
      <c r="M1408" s="55">
        <v>17.127160544425529</v>
      </c>
    </row>
    <row r="1409" spans="1:13" x14ac:dyDescent="0.35">
      <c r="A1409" s="19" t="str">
        <f>B3&amp;C1395&amp;D1409</f>
        <v>DISTRIBUCION VOLUMEN X CRITERIO (Consumiciones)Judías verdes Ing.100-200MIL</v>
      </c>
      <c r="B1409" s="19">
        <v>0</v>
      </c>
      <c r="C1409" s="19">
        <v>0</v>
      </c>
      <c r="D1409" s="19" t="s">
        <v>14</v>
      </c>
      <c r="E1409" s="20">
        <v>11.522993718701132</v>
      </c>
      <c r="F1409" s="20">
        <v>8.7204943425403201</v>
      </c>
      <c r="G1409" s="20">
        <v>7.9467154574946495</v>
      </c>
      <c r="H1409" s="20">
        <v>13.441623802239782</v>
      </c>
      <c r="I1409" s="20">
        <v>16.874976900548916</v>
      </c>
      <c r="J1409" s="20">
        <v>19.012530353191298</v>
      </c>
      <c r="K1409" s="20">
        <v>18.608550556924484</v>
      </c>
      <c r="L1409" s="20">
        <v>6.5641189086345513</v>
      </c>
      <c r="M1409" s="55">
        <v>10.188376332053702</v>
      </c>
    </row>
    <row r="1410" spans="1:13" x14ac:dyDescent="0.35">
      <c r="A1410" s="19" t="str">
        <f>B3&amp;C1395&amp;D1410</f>
        <v>DISTRIBUCION VOLUMEN X CRITERIO (Consumiciones)Judías verdes Ing.200-500MIL</v>
      </c>
      <c r="B1410" s="19">
        <v>0</v>
      </c>
      <c r="C1410" s="19">
        <v>0</v>
      </c>
      <c r="D1410" s="19" t="s">
        <v>15</v>
      </c>
      <c r="E1410" s="20">
        <v>0.81741663813351106</v>
      </c>
      <c r="F1410" s="20">
        <v>3.434615333000937</v>
      </c>
      <c r="G1410" s="20">
        <v>8.3630586561925764</v>
      </c>
      <c r="H1410" s="20">
        <v>6.0692362866857419</v>
      </c>
      <c r="I1410" s="20">
        <v>8.7520309037392288</v>
      </c>
      <c r="J1410" s="20">
        <v>9.6888104559723853</v>
      </c>
      <c r="K1410" s="20">
        <v>7.9165664436190903</v>
      </c>
      <c r="L1410" s="20">
        <v>6.227766725316668</v>
      </c>
      <c r="M1410" s="55">
        <v>8.2411281632200204</v>
      </c>
    </row>
    <row r="1411" spans="1:13" x14ac:dyDescent="0.35">
      <c r="A1411" s="19" t="str">
        <f>B3&amp;C1395&amp;D1411</f>
        <v>DISTRIBUCION VOLUMEN X CRITERIO (Consumiciones)Judías verdes Ing.&gt;500MIL</v>
      </c>
      <c r="B1411" s="19">
        <v>0</v>
      </c>
      <c r="C1411" s="19">
        <v>0</v>
      </c>
      <c r="D1411" s="19" t="s">
        <v>16</v>
      </c>
      <c r="E1411" s="20">
        <v>22.664928647087919</v>
      </c>
      <c r="F1411" s="20">
        <v>9.2575798398093987</v>
      </c>
      <c r="G1411" s="20">
        <v>20.608985173335089</v>
      </c>
      <c r="H1411" s="20">
        <v>27.023309926318102</v>
      </c>
      <c r="I1411" s="20">
        <v>31.130978692327137</v>
      </c>
      <c r="J1411" s="20">
        <v>23.945191139705159</v>
      </c>
      <c r="K1411" s="20">
        <v>31.336912322037016</v>
      </c>
      <c r="L1411" s="20">
        <v>24.142945918294583</v>
      </c>
      <c r="M1411" s="55">
        <v>25.911534371032197</v>
      </c>
    </row>
    <row r="1412" spans="1:13" x14ac:dyDescent="0.35">
      <c r="A1412" s="19" t="str">
        <f>B3&amp;C1395&amp;D1412</f>
        <v>DISTRIBUCION VOLUMEN X CRITERIO (Consumiciones)Judías verdes Ing.DE 15 A 19 AÑOS</v>
      </c>
      <c r="B1412" s="19">
        <v>0</v>
      </c>
      <c r="C1412" s="19">
        <v>0</v>
      </c>
      <c r="D1412" s="19" t="s">
        <v>39</v>
      </c>
      <c r="E1412" s="20" t="s">
        <v>278</v>
      </c>
      <c r="F1412" s="20" t="s">
        <v>278</v>
      </c>
      <c r="G1412" s="20">
        <v>2.4300213480953836</v>
      </c>
      <c r="H1412" s="20" t="s">
        <v>278</v>
      </c>
      <c r="I1412" s="20" t="s">
        <v>278</v>
      </c>
      <c r="J1412" s="20" t="s">
        <v>278</v>
      </c>
      <c r="K1412" s="20" t="s">
        <v>278</v>
      </c>
      <c r="L1412" s="20" t="s">
        <v>278</v>
      </c>
      <c r="M1412" s="55" t="s">
        <v>278</v>
      </c>
    </row>
    <row r="1413" spans="1:13" x14ac:dyDescent="0.35">
      <c r="A1413" s="19" t="str">
        <f>B3&amp;C1395&amp;D1413</f>
        <v>DISTRIBUCION VOLUMEN X CRITERIO (Consumiciones)Judías verdes Ing.DE 20 A 24 AÑOS</v>
      </c>
      <c r="B1413" s="19">
        <v>0</v>
      </c>
      <c r="C1413" s="19">
        <v>0</v>
      </c>
      <c r="D1413" s="19" t="s">
        <v>40</v>
      </c>
      <c r="E1413" s="20">
        <v>2.3393094776129866</v>
      </c>
      <c r="F1413" s="20" t="s">
        <v>278</v>
      </c>
      <c r="G1413" s="20">
        <v>2.7985303934456196</v>
      </c>
      <c r="H1413" s="20">
        <v>0.88800727308272509</v>
      </c>
      <c r="I1413" s="20">
        <v>1.3428712506818958</v>
      </c>
      <c r="J1413" s="20" t="s">
        <v>278</v>
      </c>
      <c r="K1413" s="20" t="s">
        <v>278</v>
      </c>
      <c r="L1413" s="20" t="s">
        <v>278</v>
      </c>
      <c r="M1413" s="55">
        <v>1.4218821736119132</v>
      </c>
    </row>
    <row r="1414" spans="1:13" x14ac:dyDescent="0.35">
      <c r="A1414" s="19" t="str">
        <f>B3&amp;C1395&amp;D1414</f>
        <v>DISTRIBUCION VOLUMEN X CRITERIO (Consumiciones)Judías verdes Ing.DE 25 A 34 AÑOS</v>
      </c>
      <c r="B1414" s="19">
        <v>0</v>
      </c>
      <c r="C1414" s="19">
        <v>0</v>
      </c>
      <c r="D1414" s="19" t="s">
        <v>41</v>
      </c>
      <c r="E1414" s="20">
        <v>4.0758681588005263</v>
      </c>
      <c r="F1414" s="20">
        <v>1.0519877240196094</v>
      </c>
      <c r="G1414" s="20">
        <v>4.1676408915794401</v>
      </c>
      <c r="H1414" s="20">
        <v>5.5869025068754805</v>
      </c>
      <c r="I1414" s="20">
        <v>2.2093475532322229</v>
      </c>
      <c r="J1414" s="20">
        <v>1.8653278260456727</v>
      </c>
      <c r="K1414" s="20">
        <v>1.6553545623109573</v>
      </c>
      <c r="L1414" s="20">
        <v>3.9103528168737371</v>
      </c>
      <c r="M1414" s="55">
        <v>6.802491537078506</v>
      </c>
    </row>
    <row r="1415" spans="1:13" x14ac:dyDescent="0.35">
      <c r="A1415" s="19" t="str">
        <f>B3&amp;C1395&amp;D1415</f>
        <v>DISTRIBUCION VOLUMEN X CRITERIO (Consumiciones)Judías verdes Ing.DE 35 A 49 AÑOS</v>
      </c>
      <c r="B1415" s="19">
        <v>0</v>
      </c>
      <c r="C1415" s="19">
        <v>0</v>
      </c>
      <c r="D1415" s="19" t="s">
        <v>42</v>
      </c>
      <c r="E1415" s="20">
        <v>10.292980443275088</v>
      </c>
      <c r="F1415" s="20">
        <v>12.873683960603724</v>
      </c>
      <c r="G1415" s="20">
        <v>20.122162586411406</v>
      </c>
      <c r="H1415" s="20">
        <v>21.51297557057902</v>
      </c>
      <c r="I1415" s="20">
        <v>20.689845703058587</v>
      </c>
      <c r="J1415" s="20">
        <v>22.956104971959846</v>
      </c>
      <c r="K1415" s="20">
        <v>14.522793088492373</v>
      </c>
      <c r="L1415" s="20">
        <v>37.310545697277696</v>
      </c>
      <c r="M1415" s="55">
        <v>10.362134796527647</v>
      </c>
    </row>
    <row r="1416" spans="1:13" x14ac:dyDescent="0.35">
      <c r="A1416" s="19" t="str">
        <f>B3&amp;C1395&amp;D1416</f>
        <v>DISTRIBUCION VOLUMEN X CRITERIO (Consumiciones)Judías verdes Ing.DE 50 A 59 AÑOS</v>
      </c>
      <c r="B1416" s="19">
        <v>0</v>
      </c>
      <c r="C1416" s="19">
        <v>0</v>
      </c>
      <c r="D1416" s="19" t="s">
        <v>43</v>
      </c>
      <c r="E1416" s="20">
        <v>24.187361714312033</v>
      </c>
      <c r="F1416" s="20">
        <v>20.524879712528172</v>
      </c>
      <c r="G1416" s="20">
        <v>15.881329128434201</v>
      </c>
      <c r="H1416" s="20">
        <v>24.114704281687313</v>
      </c>
      <c r="I1416" s="20">
        <v>12.810541628537173</v>
      </c>
      <c r="J1416" s="20">
        <v>16.400517379337018</v>
      </c>
      <c r="K1416" s="20">
        <v>17.086534946750785</v>
      </c>
      <c r="L1416" s="20">
        <v>26.370772797459569</v>
      </c>
      <c r="M1416" s="55">
        <v>21.630287592365587</v>
      </c>
    </row>
    <row r="1417" spans="1:13" x14ac:dyDescent="0.35">
      <c r="A1417" s="19" t="str">
        <f>B3&amp;C1395&amp;D1417</f>
        <v>DISTRIBUCION VOLUMEN X CRITERIO (Consumiciones)Judías verdes Ing.DE 60 A 75 AÑOS</v>
      </c>
      <c r="B1417" s="19">
        <v>0</v>
      </c>
      <c r="C1417" s="19">
        <v>0</v>
      </c>
      <c r="D1417" s="19" t="s">
        <v>44</v>
      </c>
      <c r="E1417" s="20">
        <v>59.104479405068687</v>
      </c>
      <c r="F1417" s="20">
        <v>65.549461609689487</v>
      </c>
      <c r="G1417" s="20">
        <v>54.600307430281916</v>
      </c>
      <c r="H1417" s="20">
        <v>47.897397488633331</v>
      </c>
      <c r="I1417" s="20">
        <v>62.947408648138811</v>
      </c>
      <c r="J1417" s="20">
        <v>58.778044496012541</v>
      </c>
      <c r="K1417" s="20">
        <v>66.735339183202683</v>
      </c>
      <c r="L1417" s="20">
        <v>32.408317530820355</v>
      </c>
      <c r="M1417" s="55">
        <v>59.783228325626979</v>
      </c>
    </row>
    <row r="1418" spans="1:13" x14ac:dyDescent="0.35">
      <c r="A1418" s="19" t="str">
        <f>B3&amp;C1395&amp;D1418</f>
        <v>DISTRIBUCION VOLUMEN X CRITERIO (Consumiciones)Judías verdes Ing.ALTA Y MEDIA ALTA</v>
      </c>
      <c r="B1418" s="19">
        <v>0</v>
      </c>
      <c r="C1418" s="19">
        <v>0</v>
      </c>
      <c r="D1418" s="19" t="s">
        <v>17</v>
      </c>
      <c r="E1418" s="20">
        <v>64.930689461153861</v>
      </c>
      <c r="F1418" s="20">
        <v>19.339909014050487</v>
      </c>
      <c r="G1418" s="20">
        <v>36.263270619284498</v>
      </c>
      <c r="H1418" s="20">
        <v>53.434437901399932</v>
      </c>
      <c r="I1418" s="20">
        <v>46.938380273881876</v>
      </c>
      <c r="J1418" s="20">
        <v>38.932795110603152</v>
      </c>
      <c r="K1418" s="20">
        <v>54.900386182287889</v>
      </c>
      <c r="L1418" s="20">
        <v>37.6895683039671</v>
      </c>
      <c r="M1418" s="55">
        <v>37.824243636094167</v>
      </c>
    </row>
    <row r="1419" spans="1:13" x14ac:dyDescent="0.35">
      <c r="A1419" s="19" t="str">
        <f>B3&amp;C1395&amp;D1419</f>
        <v>DISTRIBUCION VOLUMEN X CRITERIO (Consumiciones)Judías verdes Ing.MEDIA</v>
      </c>
      <c r="B1419" s="19">
        <v>0</v>
      </c>
      <c r="C1419" s="19">
        <v>0</v>
      </c>
      <c r="D1419" s="19" t="s">
        <v>18</v>
      </c>
      <c r="E1419" s="20">
        <v>17.683215896872166</v>
      </c>
      <c r="F1419" s="20">
        <v>19.403933640336074</v>
      </c>
      <c r="G1419" s="20">
        <v>33.862519024659882</v>
      </c>
      <c r="H1419" s="20">
        <v>23.973373859700569</v>
      </c>
      <c r="I1419" s="20">
        <v>34.113749828140087</v>
      </c>
      <c r="J1419" s="20">
        <v>26.026705018510089</v>
      </c>
      <c r="K1419" s="20">
        <v>23.840349893653087</v>
      </c>
      <c r="L1419" s="20">
        <v>33.98422222772016</v>
      </c>
      <c r="M1419" s="55">
        <v>17.635701709392158</v>
      </c>
    </row>
    <row r="1420" spans="1:13" x14ac:dyDescent="0.35">
      <c r="A1420" s="19" t="str">
        <f>B3&amp;C1395&amp;D1420</f>
        <v>DISTRIBUCION VOLUMEN X CRITERIO (Consumiciones)Judías verdes Ing.MEDIA BAJA</v>
      </c>
      <c r="B1420" s="19">
        <v>0</v>
      </c>
      <c r="C1420" s="19">
        <v>0</v>
      </c>
      <c r="D1420" s="19" t="s">
        <v>19</v>
      </c>
      <c r="E1420" s="20">
        <v>14.283753721824761</v>
      </c>
      <c r="F1420" s="20">
        <v>58.6127068578053</v>
      </c>
      <c r="G1420" s="20">
        <v>20.162879232265446</v>
      </c>
      <c r="H1420" s="20">
        <v>16.588543111442224</v>
      </c>
      <c r="I1420" s="20">
        <v>8.8378241130180371</v>
      </c>
      <c r="J1420" s="20">
        <v>25.141347154818938</v>
      </c>
      <c r="K1420" s="20">
        <v>9.9397193880933123</v>
      </c>
      <c r="L1420" s="20">
        <v>17.264125360619897</v>
      </c>
      <c r="M1420" s="55">
        <v>19.392950718618678</v>
      </c>
    </row>
    <row r="1421" spans="1:13" x14ac:dyDescent="0.35">
      <c r="A1421" s="19" t="str">
        <f>B3&amp;C1395&amp;D1421</f>
        <v>DISTRIBUCION VOLUMEN X CRITERIO (Consumiciones)Judías verdes Ing.BAJA</v>
      </c>
      <c r="B1421" s="19">
        <v>0</v>
      </c>
      <c r="C1421" s="19">
        <v>0</v>
      </c>
      <c r="D1421" s="19" t="s">
        <v>20</v>
      </c>
      <c r="E1421" s="20">
        <v>3.1023341122384211</v>
      </c>
      <c r="F1421" s="20">
        <v>2.6434442940743521</v>
      </c>
      <c r="G1421" s="20">
        <v>9.7113374482148203</v>
      </c>
      <c r="H1421" s="20">
        <v>6.0036451274572737</v>
      </c>
      <c r="I1421" s="20">
        <v>10.110038393135655</v>
      </c>
      <c r="J1421" s="20">
        <v>9.899164295730694</v>
      </c>
      <c r="K1421" s="20">
        <v>11.319539801018582</v>
      </c>
      <c r="L1421" s="20">
        <v>11.062074405459253</v>
      </c>
      <c r="M1421" s="55">
        <v>25.147116355493626</v>
      </c>
    </row>
    <row r="1422" spans="1:13" x14ac:dyDescent="0.35">
      <c r="A1422" s="19" t="str">
        <f>B3&amp;C1395&amp;D1422</f>
        <v>DISTRIBUCION VOLUMEN X CRITERIO (Consumiciones)Judías verdes Ing.HOMBRE</v>
      </c>
      <c r="B1422" s="19">
        <v>0</v>
      </c>
      <c r="C1422" s="19">
        <v>0</v>
      </c>
      <c r="D1422" s="19" t="s">
        <v>21</v>
      </c>
      <c r="E1422" s="20">
        <v>60.849587220350053</v>
      </c>
      <c r="F1422" s="20">
        <v>82.98352157122639</v>
      </c>
      <c r="G1422" s="20">
        <v>64.221496529630102</v>
      </c>
      <c r="H1422" s="20">
        <v>72.209717345760708</v>
      </c>
      <c r="I1422" s="20">
        <v>61.477913968034791</v>
      </c>
      <c r="J1422" s="20">
        <v>63.649608665293314</v>
      </c>
      <c r="K1422" s="20">
        <v>63.718183522762786</v>
      </c>
      <c r="L1422" s="20">
        <v>67.194759241498787</v>
      </c>
      <c r="M1422" s="55">
        <v>73.596885495854551</v>
      </c>
    </row>
    <row r="1423" spans="1:13" x14ac:dyDescent="0.35">
      <c r="A1423" s="19" t="str">
        <f>B3&amp;C1395&amp;D1423</f>
        <v>DISTRIBUCION VOLUMEN X CRITERIO (Consumiciones)Judías verdes Ing.MUJER</v>
      </c>
      <c r="B1423" s="19">
        <v>0</v>
      </c>
      <c r="C1423" s="19">
        <v>0</v>
      </c>
      <c r="D1423" s="19" t="s">
        <v>22</v>
      </c>
      <c r="E1423" s="20">
        <v>39.150420788956772</v>
      </c>
      <c r="F1423" s="20">
        <v>17.016476364195679</v>
      </c>
      <c r="G1423" s="20">
        <v>35.778503470369913</v>
      </c>
      <c r="H1423" s="20">
        <v>27.790276049551014</v>
      </c>
      <c r="I1423" s="20">
        <v>38.522086031965202</v>
      </c>
      <c r="J1423" s="20">
        <v>36.350391334706686</v>
      </c>
      <c r="K1423" s="20">
        <v>36.281844886919991</v>
      </c>
      <c r="L1423" s="20">
        <v>32.805216502917226</v>
      </c>
      <c r="M1423" s="55">
        <v>26.403139343342701</v>
      </c>
    </row>
    <row r="1424" spans="1:13" x14ac:dyDescent="0.35">
      <c r="A1424" s="19" t="str">
        <f>B3&amp;C1424&amp;D1424</f>
        <v>DISTRIBUCION VOLUMEN X CRITERIO (Consumiciones)Patatas Ing.T.ESPAÑA</v>
      </c>
      <c r="B1424" s="19">
        <v>0</v>
      </c>
      <c r="C1424" s="19" t="s">
        <v>160</v>
      </c>
      <c r="D1424" s="19" t="s">
        <v>36</v>
      </c>
      <c r="E1424" s="20">
        <v>100</v>
      </c>
      <c r="F1424" s="20">
        <v>100</v>
      </c>
      <c r="G1424" s="20">
        <v>100</v>
      </c>
      <c r="H1424" s="20">
        <v>100</v>
      </c>
      <c r="I1424" s="20">
        <v>100</v>
      </c>
      <c r="J1424" s="20">
        <v>100</v>
      </c>
      <c r="K1424" s="20">
        <v>100</v>
      </c>
      <c r="L1424" s="20">
        <v>100</v>
      </c>
      <c r="M1424" s="55">
        <v>100</v>
      </c>
    </row>
    <row r="1425" spans="1:13" x14ac:dyDescent="0.35">
      <c r="A1425" s="19" t="str">
        <f>B3&amp;C1424&amp;D1425</f>
        <v>DISTRIBUCION VOLUMEN X CRITERIO (Consumiciones)Patatas Ing.BCN AM</v>
      </c>
      <c r="B1425" s="19">
        <v>0</v>
      </c>
      <c r="C1425" s="19">
        <v>0</v>
      </c>
      <c r="D1425" s="19" t="s">
        <v>1</v>
      </c>
      <c r="E1425" s="20">
        <v>7.0452395497875369</v>
      </c>
      <c r="F1425" s="20">
        <v>7.4989844963988403</v>
      </c>
      <c r="G1425" s="20">
        <v>6.858518684691119</v>
      </c>
      <c r="H1425" s="20">
        <v>5.715423590680512</v>
      </c>
      <c r="I1425" s="20">
        <v>6.6310294375721863</v>
      </c>
      <c r="J1425" s="20">
        <v>7.4936459319872455</v>
      </c>
      <c r="K1425" s="20">
        <v>8.0048002449232509</v>
      </c>
      <c r="L1425" s="20">
        <v>7.7056191935991114</v>
      </c>
      <c r="M1425" s="55">
        <v>8.0636433854035516</v>
      </c>
    </row>
    <row r="1426" spans="1:13" x14ac:dyDescent="0.35">
      <c r="A1426" s="19" t="str">
        <f>B3&amp;C1424&amp;D1426</f>
        <v>DISTRIBUCION VOLUMEN X CRITERIO (Consumiciones)Patatas Ing.REST.CAT ARAGON</v>
      </c>
      <c r="B1426" s="19">
        <v>0</v>
      </c>
      <c r="C1426" s="19">
        <v>0</v>
      </c>
      <c r="D1426" s="19" t="s">
        <v>2</v>
      </c>
      <c r="E1426" s="20">
        <v>8.6043650504889833</v>
      </c>
      <c r="F1426" s="20">
        <v>10.25284931846784</v>
      </c>
      <c r="G1426" s="20">
        <v>10.680023493395026</v>
      </c>
      <c r="H1426" s="20">
        <v>9.7719665318806896</v>
      </c>
      <c r="I1426" s="20">
        <v>10.362250894799347</v>
      </c>
      <c r="J1426" s="20">
        <v>10.147146431780108</v>
      </c>
      <c r="K1426" s="20">
        <v>9.7162171269687772</v>
      </c>
      <c r="L1426" s="20">
        <v>9.5526744505611276</v>
      </c>
      <c r="M1426" s="55">
        <v>12.933010988824186</v>
      </c>
    </row>
    <row r="1427" spans="1:13" x14ac:dyDescent="0.35">
      <c r="A1427" s="19" t="str">
        <f>B3&amp;C1424&amp;D1427</f>
        <v>DISTRIBUCION VOLUMEN X CRITERIO (Consumiciones)Patatas Ing.LEVANTE</v>
      </c>
      <c r="B1427" s="19">
        <v>0</v>
      </c>
      <c r="C1427" s="19">
        <v>0</v>
      </c>
      <c r="D1427" s="19" t="s">
        <v>3</v>
      </c>
      <c r="E1427" s="20">
        <v>15.472564578570289</v>
      </c>
      <c r="F1427" s="20">
        <v>16.701755085642038</v>
      </c>
      <c r="G1427" s="20">
        <v>13.264088139851019</v>
      </c>
      <c r="H1427" s="20">
        <v>14.400431897258157</v>
      </c>
      <c r="I1427" s="20">
        <v>14.241955988523713</v>
      </c>
      <c r="J1427" s="20">
        <v>15.439530082742845</v>
      </c>
      <c r="K1427" s="20">
        <v>13.066838238328923</v>
      </c>
      <c r="L1427" s="20">
        <v>12.959016974027557</v>
      </c>
      <c r="M1427" s="55">
        <v>13.599772212713379</v>
      </c>
    </row>
    <row r="1428" spans="1:13" x14ac:dyDescent="0.35">
      <c r="A1428" s="19" t="str">
        <f>B3&amp;C1424&amp;D1428</f>
        <v>DISTRIBUCION VOLUMEN X CRITERIO (Consumiciones)Patatas Ing.ANDALUCIA</v>
      </c>
      <c r="B1428" s="19">
        <v>0</v>
      </c>
      <c r="C1428" s="19">
        <v>0</v>
      </c>
      <c r="D1428" s="19" t="s">
        <v>4</v>
      </c>
      <c r="E1428" s="20">
        <v>22.836498731076858</v>
      </c>
      <c r="F1428" s="20">
        <v>20.944724846529713</v>
      </c>
      <c r="G1428" s="20">
        <v>20.702130199881246</v>
      </c>
      <c r="H1428" s="20">
        <v>21.114240071288794</v>
      </c>
      <c r="I1428" s="20">
        <v>20.60710656376644</v>
      </c>
      <c r="J1428" s="20">
        <v>21.415330764808559</v>
      </c>
      <c r="K1428" s="20">
        <v>21.019597517121902</v>
      </c>
      <c r="L1428" s="20">
        <v>20.232156871633741</v>
      </c>
      <c r="M1428" s="55">
        <v>18.644591273749537</v>
      </c>
    </row>
    <row r="1429" spans="1:13" x14ac:dyDescent="0.35">
      <c r="A1429" s="19" t="str">
        <f>B3&amp;C1424&amp;D1429</f>
        <v>DISTRIBUCION VOLUMEN X CRITERIO (Consumiciones)Patatas Ing.MDD AM</v>
      </c>
      <c r="B1429" s="19">
        <v>0</v>
      </c>
      <c r="C1429" s="19">
        <v>0</v>
      </c>
      <c r="D1429" s="19" t="s">
        <v>5</v>
      </c>
      <c r="E1429" s="20">
        <v>20.238452630159813</v>
      </c>
      <c r="F1429" s="20">
        <v>18.551677685803924</v>
      </c>
      <c r="G1429" s="20">
        <v>19.995641836018461</v>
      </c>
      <c r="H1429" s="20">
        <v>20.518433437669319</v>
      </c>
      <c r="I1429" s="20">
        <v>20.639648895835968</v>
      </c>
      <c r="J1429" s="20">
        <v>19.472215647975947</v>
      </c>
      <c r="K1429" s="20">
        <v>21.295402621326613</v>
      </c>
      <c r="L1429" s="20">
        <v>19.240109816943431</v>
      </c>
      <c r="M1429" s="55">
        <v>19.445076596662449</v>
      </c>
    </row>
    <row r="1430" spans="1:13" x14ac:dyDescent="0.35">
      <c r="A1430" s="19" t="str">
        <f>B3&amp;C1424&amp;D1430</f>
        <v>DISTRIBUCION VOLUMEN X CRITERIO (Consumiciones)Patatas Ing.RTO CENTRO</v>
      </c>
      <c r="B1430" s="19">
        <v>0</v>
      </c>
      <c r="C1430" s="19">
        <v>0</v>
      </c>
      <c r="D1430" s="19" t="s">
        <v>6</v>
      </c>
      <c r="E1430" s="20">
        <v>8.271133817662033</v>
      </c>
      <c r="F1430" s="20">
        <v>8.5995429864520752</v>
      </c>
      <c r="G1430" s="20">
        <v>9.3423027274932142</v>
      </c>
      <c r="H1430" s="20">
        <v>8.4221700542278466</v>
      </c>
      <c r="I1430" s="20">
        <v>7.9847986140302902</v>
      </c>
      <c r="J1430" s="20">
        <v>8.6504395822048252</v>
      </c>
      <c r="K1430" s="20">
        <v>8.1645750492798328</v>
      </c>
      <c r="L1430" s="20">
        <v>9.7578190740357726</v>
      </c>
      <c r="M1430" s="55">
        <v>9.559793631517941</v>
      </c>
    </row>
    <row r="1431" spans="1:13" x14ac:dyDescent="0.35">
      <c r="A1431" s="19" t="str">
        <f>B3&amp;C1424&amp;D1431</f>
        <v>DISTRIBUCION VOLUMEN X CRITERIO (Consumiciones)Patatas Ing.NORTE-CENTRO</v>
      </c>
      <c r="B1431" s="19">
        <v>0</v>
      </c>
      <c r="C1431" s="19">
        <v>0</v>
      </c>
      <c r="D1431" s="19" t="s">
        <v>7</v>
      </c>
      <c r="E1431" s="20">
        <v>11.416224278146599</v>
      </c>
      <c r="F1431" s="20">
        <v>10.224101334704079</v>
      </c>
      <c r="G1431" s="20">
        <v>12.245075515631299</v>
      </c>
      <c r="H1431" s="20">
        <v>10.129306098505712</v>
      </c>
      <c r="I1431" s="20">
        <v>9.5279448795438864</v>
      </c>
      <c r="J1431" s="20">
        <v>8.666535653628296</v>
      </c>
      <c r="K1431" s="20">
        <v>9.733740006238019</v>
      </c>
      <c r="L1431" s="20">
        <v>11.190901853231752</v>
      </c>
      <c r="M1431" s="55">
        <v>8.2195990561276808</v>
      </c>
    </row>
    <row r="1432" spans="1:13" x14ac:dyDescent="0.35">
      <c r="A1432" s="19" t="str">
        <f>B3&amp;C1424&amp;D1432</f>
        <v>DISTRIBUCION VOLUMEN X CRITERIO (Consumiciones)Patatas Ing.NOROESTE</v>
      </c>
      <c r="B1432" s="19">
        <v>0</v>
      </c>
      <c r="C1432" s="19">
        <v>0</v>
      </c>
      <c r="D1432" s="19" t="s">
        <v>8</v>
      </c>
      <c r="E1432" s="20">
        <v>6.1155270050198478</v>
      </c>
      <c r="F1432" s="20">
        <v>7.2263568605207666</v>
      </c>
      <c r="G1432" s="20">
        <v>6.9122247570484214</v>
      </c>
      <c r="H1432" s="20">
        <v>9.928022721064675</v>
      </c>
      <c r="I1432" s="20">
        <v>10.005249421492325</v>
      </c>
      <c r="J1432" s="20">
        <v>8.7151713484523405</v>
      </c>
      <c r="K1432" s="20">
        <v>8.9988344202847443</v>
      </c>
      <c r="L1432" s="20">
        <v>9.3616904329496169</v>
      </c>
      <c r="M1432" s="55">
        <v>9.5345022305942546</v>
      </c>
    </row>
    <row r="1433" spans="1:13" x14ac:dyDescent="0.35">
      <c r="A1433" s="19" t="str">
        <f>B3&amp;C1424&amp;D1433</f>
        <v>DISTRIBUCION VOLUMEN X CRITERIO (Consumiciones)Patatas Ing.&lt;2MIL</v>
      </c>
      <c r="B1433" s="19">
        <v>0</v>
      </c>
      <c r="C1433" s="19">
        <v>0</v>
      </c>
      <c r="D1433" s="19" t="s">
        <v>9</v>
      </c>
      <c r="E1433" s="20">
        <v>2.7479443106608157</v>
      </c>
      <c r="F1433" s="20">
        <v>2.8577150208861402</v>
      </c>
      <c r="G1433" s="20">
        <v>2.4260426532545152</v>
      </c>
      <c r="H1433" s="20">
        <v>2.9368078784866354</v>
      </c>
      <c r="I1433" s="20">
        <v>2.8094771188481267</v>
      </c>
      <c r="J1433" s="20">
        <v>2.7290535826596396</v>
      </c>
      <c r="K1433" s="20">
        <v>2.6360967133368756</v>
      </c>
      <c r="L1433" s="20">
        <v>3.0350943898728153</v>
      </c>
      <c r="M1433" s="55">
        <v>3.7964740780405197</v>
      </c>
    </row>
    <row r="1434" spans="1:13" x14ac:dyDescent="0.35">
      <c r="A1434" s="19" t="str">
        <f>B3&amp;C1424&amp;D1434</f>
        <v>DISTRIBUCION VOLUMEN X CRITERIO (Consumiciones)Patatas Ing.2-5MIL</v>
      </c>
      <c r="B1434" s="19">
        <v>0</v>
      </c>
      <c r="C1434" s="19">
        <v>0</v>
      </c>
      <c r="D1434" s="19" t="s">
        <v>10</v>
      </c>
      <c r="E1434" s="20">
        <v>6.7764218905742055</v>
      </c>
      <c r="F1434" s="20">
        <v>6.0266519843309645</v>
      </c>
      <c r="G1434" s="20">
        <v>6.4324840624513113</v>
      </c>
      <c r="H1434" s="20">
        <v>8.7446432649551991</v>
      </c>
      <c r="I1434" s="20">
        <v>6.6593681512649621</v>
      </c>
      <c r="J1434" s="20">
        <v>6.4246490349885903</v>
      </c>
      <c r="K1434" s="20">
        <v>8.8645498150798119</v>
      </c>
      <c r="L1434" s="20">
        <v>7.4413162166986364</v>
      </c>
      <c r="M1434" s="55">
        <v>6.1259321589113815</v>
      </c>
    </row>
    <row r="1435" spans="1:13" x14ac:dyDescent="0.35">
      <c r="A1435" s="19" t="str">
        <f>B3&amp;C1424&amp;D1435</f>
        <v>DISTRIBUCION VOLUMEN X CRITERIO (Consumiciones)Patatas Ing.5-10MIL</v>
      </c>
      <c r="B1435" s="19">
        <v>0</v>
      </c>
      <c r="C1435" s="19">
        <v>0</v>
      </c>
      <c r="D1435" s="19" t="s">
        <v>11</v>
      </c>
      <c r="E1435" s="20">
        <v>6.7877149963080239</v>
      </c>
      <c r="F1435" s="20">
        <v>7.8972059249280653</v>
      </c>
      <c r="G1435" s="20">
        <v>6.8048340283730395</v>
      </c>
      <c r="H1435" s="20">
        <v>6.469044004710792</v>
      </c>
      <c r="I1435" s="20">
        <v>5.8799030310945319</v>
      </c>
      <c r="J1435" s="20">
        <v>6.9486883188234465</v>
      </c>
      <c r="K1435" s="20">
        <v>5.2619471920813714</v>
      </c>
      <c r="L1435" s="20">
        <v>7.4779558635617969</v>
      </c>
      <c r="M1435" s="55">
        <v>7.8370885299964197</v>
      </c>
    </row>
    <row r="1436" spans="1:13" x14ac:dyDescent="0.35">
      <c r="A1436" s="19" t="str">
        <f>B3&amp;C1424&amp;D1436</f>
        <v>DISTRIBUCION VOLUMEN X CRITERIO (Consumiciones)Patatas Ing.10-30MIL</v>
      </c>
      <c r="B1436" s="19">
        <v>0</v>
      </c>
      <c r="C1436" s="19">
        <v>0</v>
      </c>
      <c r="D1436" s="19" t="s">
        <v>12</v>
      </c>
      <c r="E1436" s="20">
        <v>17.652100139725391</v>
      </c>
      <c r="F1436" s="20">
        <v>18.943606684746321</v>
      </c>
      <c r="G1436" s="20">
        <v>18.456310476887008</v>
      </c>
      <c r="H1436" s="20">
        <v>15.746069488664094</v>
      </c>
      <c r="I1436" s="20">
        <v>16.121065229546129</v>
      </c>
      <c r="J1436" s="20">
        <v>15.733209063991636</v>
      </c>
      <c r="K1436" s="20">
        <v>15.458915012990651</v>
      </c>
      <c r="L1436" s="20">
        <v>16.151290122424925</v>
      </c>
      <c r="M1436" s="55">
        <v>17.329778406742676</v>
      </c>
    </row>
    <row r="1437" spans="1:13" x14ac:dyDescent="0.35">
      <c r="A1437" s="19" t="str">
        <f>B3&amp;C1424&amp;D1437</f>
        <v>DISTRIBUCION VOLUMEN X CRITERIO (Consumiciones)Patatas Ing.30-100MIL</v>
      </c>
      <c r="B1437" s="19">
        <v>0</v>
      </c>
      <c r="C1437" s="19">
        <v>0</v>
      </c>
      <c r="D1437" s="19" t="s">
        <v>13</v>
      </c>
      <c r="E1437" s="20">
        <v>19.331032969438102</v>
      </c>
      <c r="F1437" s="20">
        <v>21.115480853879742</v>
      </c>
      <c r="G1437" s="20">
        <v>22.892364593076518</v>
      </c>
      <c r="H1437" s="20">
        <v>19.413692195399364</v>
      </c>
      <c r="I1437" s="20">
        <v>22.860745958608643</v>
      </c>
      <c r="J1437" s="20">
        <v>22.324907444693647</v>
      </c>
      <c r="K1437" s="20">
        <v>21.217296764118746</v>
      </c>
      <c r="L1437" s="20">
        <v>20.613427926256055</v>
      </c>
      <c r="M1437" s="55">
        <v>19.911615557956672</v>
      </c>
    </row>
    <row r="1438" spans="1:13" x14ac:dyDescent="0.35">
      <c r="A1438" s="19" t="str">
        <f>B3&amp;C1424&amp;D1438</f>
        <v>DISTRIBUCION VOLUMEN X CRITERIO (Consumiciones)Patatas Ing.100-200MIL</v>
      </c>
      <c r="B1438" s="19">
        <v>0</v>
      </c>
      <c r="C1438" s="19">
        <v>0</v>
      </c>
      <c r="D1438" s="19" t="s">
        <v>14</v>
      </c>
      <c r="E1438" s="20">
        <v>9.1998027937180549</v>
      </c>
      <c r="F1438" s="20">
        <v>8.7135378816077917</v>
      </c>
      <c r="G1438" s="20">
        <v>9.0739329860008695</v>
      </c>
      <c r="H1438" s="20">
        <v>10.419890783057268</v>
      </c>
      <c r="I1438" s="20">
        <v>9.3578870899941631</v>
      </c>
      <c r="J1438" s="20">
        <v>10.191299627462238</v>
      </c>
      <c r="K1438" s="20">
        <v>9.411087061124757</v>
      </c>
      <c r="L1438" s="20">
        <v>9.6348104977744793</v>
      </c>
      <c r="M1438" s="55">
        <v>9.6067588227732053</v>
      </c>
    </row>
    <row r="1439" spans="1:13" x14ac:dyDescent="0.35">
      <c r="A1439" s="19" t="str">
        <f>B3&amp;C1424&amp;D1439</f>
        <v>DISTRIBUCION VOLUMEN X CRITERIO (Consumiciones)Patatas Ing.200-500MIL</v>
      </c>
      <c r="B1439" s="19">
        <v>0</v>
      </c>
      <c r="C1439" s="19">
        <v>0</v>
      </c>
      <c r="D1439" s="19" t="s">
        <v>15</v>
      </c>
      <c r="E1439" s="20">
        <v>15.916380249362156</v>
      </c>
      <c r="F1439" s="20">
        <v>15.983716492073905</v>
      </c>
      <c r="G1439" s="20">
        <v>13.987720043110485</v>
      </c>
      <c r="H1439" s="20">
        <v>15.53992754694</v>
      </c>
      <c r="I1439" s="20">
        <v>17.397700049382312</v>
      </c>
      <c r="J1439" s="20">
        <v>16.110634719561958</v>
      </c>
      <c r="K1439" s="20">
        <v>15.766678212749904</v>
      </c>
      <c r="L1439" s="20">
        <v>16.053996163773441</v>
      </c>
      <c r="M1439" s="55">
        <v>15.694320935712778</v>
      </c>
    </row>
    <row r="1440" spans="1:13" x14ac:dyDescent="0.35">
      <c r="A1440" s="19" t="str">
        <f>B3&amp;C1424&amp;D1440</f>
        <v>DISTRIBUCION VOLUMEN X CRITERIO (Consumiciones)Patatas Ing.&gt;500MIL</v>
      </c>
      <c r="B1440" s="19">
        <v>0</v>
      </c>
      <c r="C1440" s="19">
        <v>0</v>
      </c>
      <c r="D1440" s="19" t="s">
        <v>16</v>
      </c>
      <c r="E1440" s="20">
        <v>21.588604906578041</v>
      </c>
      <c r="F1440" s="20">
        <v>18.462080726258637</v>
      </c>
      <c r="G1440" s="20">
        <v>19.926323471068805</v>
      </c>
      <c r="H1440" s="20">
        <v>20.729909724741063</v>
      </c>
      <c r="I1440" s="20">
        <v>18.913833985642398</v>
      </c>
      <c r="J1440" s="20">
        <v>19.53756901832497</v>
      </c>
      <c r="K1440" s="20">
        <v>21.383424526493037</v>
      </c>
      <c r="L1440" s="20">
        <v>19.592102019827117</v>
      </c>
      <c r="M1440" s="55">
        <v>19.698027791323895</v>
      </c>
    </row>
    <row r="1441" spans="1:13" x14ac:dyDescent="0.35">
      <c r="A1441" s="19" t="str">
        <f>B3&amp;C1424&amp;D1441</f>
        <v>DISTRIBUCION VOLUMEN X CRITERIO (Consumiciones)Patatas Ing.DE 15 A 19 AÑOS</v>
      </c>
      <c r="B1441" s="19">
        <v>0</v>
      </c>
      <c r="C1441" s="19">
        <v>0</v>
      </c>
      <c r="D1441" s="19" t="s">
        <v>39</v>
      </c>
      <c r="E1441" s="20">
        <v>3.506046775570113</v>
      </c>
      <c r="F1441" s="20">
        <v>2.3641514673473125</v>
      </c>
      <c r="G1441" s="20">
        <v>2.1280534587171043</v>
      </c>
      <c r="H1441" s="20">
        <v>2.1444969482842775</v>
      </c>
      <c r="I1441" s="20">
        <v>2.0268143918833434</v>
      </c>
      <c r="J1441" s="20">
        <v>1.9046092523260929</v>
      </c>
      <c r="K1441" s="20">
        <v>2.2426819513821079</v>
      </c>
      <c r="L1441" s="20">
        <v>3.5514453847701235</v>
      </c>
      <c r="M1441" s="55">
        <v>3.8563452677297452</v>
      </c>
    </row>
    <row r="1442" spans="1:13" x14ac:dyDescent="0.35">
      <c r="A1442" s="19" t="str">
        <f>B3&amp;C1424&amp;D1442</f>
        <v>DISTRIBUCION VOLUMEN X CRITERIO (Consumiciones)Patatas Ing.DE 20 A 24 AÑOS</v>
      </c>
      <c r="B1442" s="19">
        <v>0</v>
      </c>
      <c r="C1442" s="19">
        <v>0</v>
      </c>
      <c r="D1442" s="19" t="s">
        <v>40</v>
      </c>
      <c r="E1442" s="20">
        <v>3.9896274910972309</v>
      </c>
      <c r="F1442" s="20">
        <v>3.2519589987651476</v>
      </c>
      <c r="G1442" s="20">
        <v>3.4309174791822716</v>
      </c>
      <c r="H1442" s="20">
        <v>4.6606600706618835</v>
      </c>
      <c r="I1442" s="20">
        <v>2.9069694360213361</v>
      </c>
      <c r="J1442" s="20">
        <v>3.7126467091854165</v>
      </c>
      <c r="K1442" s="20">
        <v>2.7751956695396043</v>
      </c>
      <c r="L1442" s="20">
        <v>4.2386501242382089</v>
      </c>
      <c r="M1442" s="55">
        <v>2.5251224728519839</v>
      </c>
    </row>
    <row r="1443" spans="1:13" x14ac:dyDescent="0.35">
      <c r="A1443" s="19" t="str">
        <f>B3&amp;C1424&amp;D1443</f>
        <v>DISTRIBUCION VOLUMEN X CRITERIO (Consumiciones)Patatas Ing.DE 25 A 34 AÑOS</v>
      </c>
      <c r="B1443" s="19">
        <v>0</v>
      </c>
      <c r="C1443" s="19">
        <v>0</v>
      </c>
      <c r="D1443" s="19" t="s">
        <v>41</v>
      </c>
      <c r="E1443" s="20">
        <v>11.836821955331876</v>
      </c>
      <c r="F1443" s="20">
        <v>12.098041518218503</v>
      </c>
      <c r="G1443" s="20">
        <v>13.521830171879778</v>
      </c>
      <c r="H1443" s="20">
        <v>13.383044058446064</v>
      </c>
      <c r="I1443" s="20">
        <v>12.060675966322078</v>
      </c>
      <c r="J1443" s="20">
        <v>11.2428414179832</v>
      </c>
      <c r="K1443" s="20">
        <v>14.717886345790044</v>
      </c>
      <c r="L1443" s="20">
        <v>11.763428917895119</v>
      </c>
      <c r="M1443" s="55">
        <v>11.30640364884635</v>
      </c>
    </row>
    <row r="1444" spans="1:13" x14ac:dyDescent="0.35">
      <c r="A1444" s="19" t="str">
        <f>B3&amp;C1424&amp;D1444</f>
        <v>DISTRIBUCION VOLUMEN X CRITERIO (Consumiciones)Patatas Ing.DE 35 A 49 AÑOS</v>
      </c>
      <c r="B1444" s="19">
        <v>0</v>
      </c>
      <c r="C1444" s="19">
        <v>0</v>
      </c>
      <c r="D1444" s="19" t="s">
        <v>42</v>
      </c>
      <c r="E1444" s="20">
        <v>29.866000136510067</v>
      </c>
      <c r="F1444" s="20">
        <v>29.795182155496867</v>
      </c>
      <c r="G1444" s="20">
        <v>31.53812135291545</v>
      </c>
      <c r="H1444" s="20">
        <v>28.598063515092893</v>
      </c>
      <c r="I1444" s="20">
        <v>29.087814812245185</v>
      </c>
      <c r="J1444" s="20">
        <v>30.142582853842349</v>
      </c>
      <c r="K1444" s="20">
        <v>29.962138251024388</v>
      </c>
      <c r="L1444" s="20">
        <v>27.557111327068064</v>
      </c>
      <c r="M1444" s="55">
        <v>28.276869922197466</v>
      </c>
    </row>
    <row r="1445" spans="1:13" x14ac:dyDescent="0.35">
      <c r="A1445" s="19" t="str">
        <f>B3&amp;C1424&amp;D1445</f>
        <v>DISTRIBUCION VOLUMEN X CRITERIO (Consumiciones)Patatas Ing.DE 50 A 59 AÑOS</v>
      </c>
      <c r="B1445" s="19">
        <v>0</v>
      </c>
      <c r="C1445" s="19">
        <v>0</v>
      </c>
      <c r="D1445" s="19" t="s">
        <v>43</v>
      </c>
      <c r="E1445" s="20">
        <v>25.576599917755505</v>
      </c>
      <c r="F1445" s="20">
        <v>26.494411406727288</v>
      </c>
      <c r="G1445" s="20">
        <v>25.346444589478622</v>
      </c>
      <c r="H1445" s="20">
        <v>23.214416054308447</v>
      </c>
      <c r="I1445" s="20">
        <v>25.398996845245627</v>
      </c>
      <c r="J1445" s="20">
        <v>25.133917074924145</v>
      </c>
      <c r="K1445" s="20">
        <v>23.731652307205227</v>
      </c>
      <c r="L1445" s="20">
        <v>26.715680080237764</v>
      </c>
      <c r="M1445" s="55">
        <v>26.601730290928138</v>
      </c>
    </row>
    <row r="1446" spans="1:13" x14ac:dyDescent="0.35">
      <c r="A1446" s="19" t="str">
        <f>B3&amp;C1424&amp;D1446</f>
        <v>DISTRIBUCION VOLUMEN X CRITERIO (Consumiciones)Patatas Ing.DE 60 A 75 AÑOS</v>
      </c>
      <c r="B1446" s="19">
        <v>0</v>
      </c>
      <c r="C1446" s="19">
        <v>0</v>
      </c>
      <c r="D1446" s="19" t="s">
        <v>44</v>
      </c>
      <c r="E1446" s="20">
        <v>25.224911621011948</v>
      </c>
      <c r="F1446" s="20">
        <v>25.996245960142041</v>
      </c>
      <c r="G1446" s="20">
        <v>24.034642585044431</v>
      </c>
      <c r="H1446" s="20">
        <v>27.99931263629728</v>
      </c>
      <c r="I1446" s="20">
        <v>28.518709162663708</v>
      </c>
      <c r="J1446" s="20">
        <v>27.863419293587476</v>
      </c>
      <c r="K1446" s="20">
        <v>26.570447564847456</v>
      </c>
      <c r="L1446" s="20">
        <v>26.173678499281767</v>
      </c>
      <c r="M1446" s="55">
        <v>27.433520429141051</v>
      </c>
    </row>
    <row r="1447" spans="1:13" x14ac:dyDescent="0.35">
      <c r="A1447" s="19" t="str">
        <f>B3&amp;C1424&amp;D1447</f>
        <v>DISTRIBUCION VOLUMEN X CRITERIO (Consumiciones)Patatas Ing.ALTA Y MEDIA ALTA</v>
      </c>
      <c r="B1447" s="19">
        <v>0</v>
      </c>
      <c r="C1447" s="19">
        <v>0</v>
      </c>
      <c r="D1447" s="19" t="s">
        <v>17</v>
      </c>
      <c r="E1447" s="20">
        <v>30.742767081668561</v>
      </c>
      <c r="F1447" s="20">
        <v>30.546691747759247</v>
      </c>
      <c r="G1447" s="20">
        <v>30.791809864120584</v>
      </c>
      <c r="H1447" s="20">
        <v>32.204472789801045</v>
      </c>
      <c r="I1447" s="20">
        <v>30.513275067645608</v>
      </c>
      <c r="J1447" s="20">
        <v>30.236526151965602</v>
      </c>
      <c r="K1447" s="20">
        <v>28.555877557183152</v>
      </c>
      <c r="L1447" s="20">
        <v>26.447943198914299</v>
      </c>
      <c r="M1447" s="55">
        <v>26.446188972077994</v>
      </c>
    </row>
    <row r="1448" spans="1:13" x14ac:dyDescent="0.35">
      <c r="A1448" s="19" t="str">
        <f>B3&amp;C1424&amp;D1448</f>
        <v>DISTRIBUCION VOLUMEN X CRITERIO (Consumiciones)Patatas Ing.MEDIA</v>
      </c>
      <c r="B1448" s="19">
        <v>0</v>
      </c>
      <c r="C1448" s="19">
        <v>0</v>
      </c>
      <c r="D1448" s="19" t="s">
        <v>18</v>
      </c>
      <c r="E1448" s="20">
        <v>29.273811558567054</v>
      </c>
      <c r="F1448" s="20">
        <v>28.553834246178756</v>
      </c>
      <c r="G1448" s="20">
        <v>28.002145887129981</v>
      </c>
      <c r="H1448" s="20">
        <v>28.13070097663859</v>
      </c>
      <c r="I1448" s="20">
        <v>30.356032192370634</v>
      </c>
      <c r="J1448" s="20">
        <v>30.361816056921953</v>
      </c>
      <c r="K1448" s="20">
        <v>31.220964343500679</v>
      </c>
      <c r="L1448" s="20">
        <v>32.723652858328776</v>
      </c>
      <c r="M1448" s="55">
        <v>31.619520860491974</v>
      </c>
    </row>
    <row r="1449" spans="1:13" x14ac:dyDescent="0.35">
      <c r="A1449" s="19" t="str">
        <f>B3&amp;C1424&amp;D1449</f>
        <v>DISTRIBUCION VOLUMEN X CRITERIO (Consumiciones)Patatas Ing.MEDIA BAJA</v>
      </c>
      <c r="B1449" s="19">
        <v>0</v>
      </c>
      <c r="C1449" s="19">
        <v>0</v>
      </c>
      <c r="D1449" s="19" t="s">
        <v>19</v>
      </c>
      <c r="E1449" s="20">
        <v>22.086043086413696</v>
      </c>
      <c r="F1449" s="20">
        <v>24.366979367921019</v>
      </c>
      <c r="G1449" s="20">
        <v>24.519464234946799</v>
      </c>
      <c r="H1449" s="20">
        <v>21.631430880765905</v>
      </c>
      <c r="I1449" s="20">
        <v>20.433595073196013</v>
      </c>
      <c r="J1449" s="20">
        <v>21.271435206652477</v>
      </c>
      <c r="K1449" s="20">
        <v>21.127817231249239</v>
      </c>
      <c r="L1449" s="20">
        <v>22.375304220699192</v>
      </c>
      <c r="M1449" s="55">
        <v>24.168464847555697</v>
      </c>
    </row>
    <row r="1450" spans="1:13" x14ac:dyDescent="0.35">
      <c r="A1450" s="19" t="str">
        <f>B3&amp;C1424&amp;D1450</f>
        <v>DISTRIBUCION VOLUMEN X CRITERIO (Consumiciones)Patatas Ing.BAJA</v>
      </c>
      <c r="B1450" s="19">
        <v>0</v>
      </c>
      <c r="C1450" s="19">
        <v>0</v>
      </c>
      <c r="D1450" s="19" t="s">
        <v>20</v>
      </c>
      <c r="E1450" s="20">
        <v>17.897383914262651</v>
      </c>
      <c r="F1450" s="20">
        <v>16.53248725266025</v>
      </c>
      <c r="G1450" s="20">
        <v>16.686590721822249</v>
      </c>
      <c r="H1450" s="20">
        <v>18.03338975537017</v>
      </c>
      <c r="I1450" s="20">
        <v>18.697077260873289</v>
      </c>
      <c r="J1450" s="20">
        <v>18.130238028040139</v>
      </c>
      <c r="K1450" s="20">
        <v>19.095346092538986</v>
      </c>
      <c r="L1450" s="20">
        <v>18.453094055548785</v>
      </c>
      <c r="M1450" s="55">
        <v>17.765814695467309</v>
      </c>
    </row>
    <row r="1451" spans="1:13" x14ac:dyDescent="0.35">
      <c r="A1451" s="19" t="str">
        <f>B3&amp;C1424&amp;D1451</f>
        <v>DISTRIBUCION VOLUMEN X CRITERIO (Consumiciones)Patatas Ing.HOMBRE</v>
      </c>
      <c r="B1451" s="19">
        <v>0</v>
      </c>
      <c r="C1451" s="19">
        <v>0</v>
      </c>
      <c r="D1451" s="19" t="s">
        <v>21</v>
      </c>
      <c r="E1451" s="20">
        <v>46.050989331343224</v>
      </c>
      <c r="F1451" s="20">
        <v>49.574485527411952</v>
      </c>
      <c r="G1451" s="20">
        <v>49.432512438703284</v>
      </c>
      <c r="H1451" s="20">
        <v>50.616869741219887</v>
      </c>
      <c r="I1451" s="20">
        <v>50.868817518069434</v>
      </c>
      <c r="J1451" s="20">
        <v>48.970086943495417</v>
      </c>
      <c r="K1451" s="20">
        <v>47.212801628363451</v>
      </c>
      <c r="L1451" s="20">
        <v>49.743522471957867</v>
      </c>
      <c r="M1451" s="55">
        <v>52.812726764687454</v>
      </c>
    </row>
    <row r="1452" spans="1:13" x14ac:dyDescent="0.35">
      <c r="A1452" s="19" t="str">
        <f>B3&amp;C1424&amp;D1452</f>
        <v>DISTRIBUCION VOLUMEN X CRITERIO (Consumiciones)Patatas Ing.MUJER</v>
      </c>
      <c r="B1452" s="19">
        <v>0</v>
      </c>
      <c r="C1452" s="19">
        <v>0</v>
      </c>
      <c r="D1452" s="19" t="s">
        <v>22</v>
      </c>
      <c r="E1452" s="20">
        <v>53.949016309568741</v>
      </c>
      <c r="F1452" s="20">
        <v>50.425514472588048</v>
      </c>
      <c r="G1452" s="20">
        <v>50.567498269316324</v>
      </c>
      <c r="H1452" s="20">
        <v>49.383124661355829</v>
      </c>
      <c r="I1452" s="20">
        <v>49.131167177494724</v>
      </c>
      <c r="J1452" s="20">
        <v>51.029913056504597</v>
      </c>
      <c r="K1452" s="20">
        <v>52.787177473748336</v>
      </c>
      <c r="L1452" s="20">
        <v>50.256466195024238</v>
      </c>
      <c r="M1452" s="55">
        <v>47.187262610905528</v>
      </c>
    </row>
    <row r="1453" spans="1:13" x14ac:dyDescent="0.35">
      <c r="A1453" s="19" t="str">
        <f>B3&amp;C1453&amp;D1453</f>
        <v>DISTRIBUCION VOLUMEN X CRITERIO (Consumiciones)Cebollas Ing.T.ESPAÑA</v>
      </c>
      <c r="B1453" s="19">
        <v>0</v>
      </c>
      <c r="C1453" s="19" t="s">
        <v>161</v>
      </c>
      <c r="D1453" s="19" t="s">
        <v>36</v>
      </c>
      <c r="E1453" s="20">
        <v>100</v>
      </c>
      <c r="F1453" s="20">
        <v>100</v>
      </c>
      <c r="G1453" s="20">
        <v>100</v>
      </c>
      <c r="H1453" s="20">
        <v>100</v>
      </c>
      <c r="I1453" s="20">
        <v>100</v>
      </c>
      <c r="J1453" s="20">
        <v>100</v>
      </c>
      <c r="K1453" s="20">
        <v>100</v>
      </c>
      <c r="L1453" s="20">
        <v>100</v>
      </c>
      <c r="M1453" s="55">
        <v>100</v>
      </c>
    </row>
    <row r="1454" spans="1:13" x14ac:dyDescent="0.35">
      <c r="A1454" s="19" t="str">
        <f>B3&amp;C1453&amp;D1454</f>
        <v>DISTRIBUCION VOLUMEN X CRITERIO (Consumiciones)Cebollas Ing.BCN AM</v>
      </c>
      <c r="B1454" s="19">
        <v>0</v>
      </c>
      <c r="C1454" s="19">
        <v>0</v>
      </c>
      <c r="D1454" s="19" t="s">
        <v>1</v>
      </c>
      <c r="E1454" s="20">
        <v>9.4803937321895635</v>
      </c>
      <c r="F1454" s="20">
        <v>9.1997394228628924</v>
      </c>
      <c r="G1454" s="20">
        <v>7.6267610340835663</v>
      </c>
      <c r="H1454" s="20">
        <v>9.0675163322250256</v>
      </c>
      <c r="I1454" s="20">
        <v>9.4768873027974951</v>
      </c>
      <c r="J1454" s="20">
        <v>8.2935436419128674</v>
      </c>
      <c r="K1454" s="20">
        <v>6.7636168065708091</v>
      </c>
      <c r="L1454" s="20">
        <v>7.8700888915826477</v>
      </c>
      <c r="M1454" s="55">
        <v>6.5644685139446421</v>
      </c>
    </row>
    <row r="1455" spans="1:13" x14ac:dyDescent="0.35">
      <c r="A1455" s="19" t="str">
        <f>B3&amp;C1453&amp;D1455</f>
        <v>DISTRIBUCION VOLUMEN X CRITERIO (Consumiciones)Cebollas Ing.REST.CAT ARAGON</v>
      </c>
      <c r="B1455" s="19">
        <v>0</v>
      </c>
      <c r="C1455" s="19">
        <v>0</v>
      </c>
      <c r="D1455" s="19" t="s">
        <v>2</v>
      </c>
      <c r="E1455" s="20">
        <v>9.9516915767878409</v>
      </c>
      <c r="F1455" s="20">
        <v>14.507709456492126</v>
      </c>
      <c r="G1455" s="20">
        <v>11.536157856446771</v>
      </c>
      <c r="H1455" s="20">
        <v>12.172595278274381</v>
      </c>
      <c r="I1455" s="20">
        <v>11.800054734823638</v>
      </c>
      <c r="J1455" s="20">
        <v>11.008801583516336</v>
      </c>
      <c r="K1455" s="20">
        <v>11.646214053337618</v>
      </c>
      <c r="L1455" s="20">
        <v>12.839100125770916</v>
      </c>
      <c r="M1455" s="55">
        <v>13.219768210015879</v>
      </c>
    </row>
    <row r="1456" spans="1:13" x14ac:dyDescent="0.35">
      <c r="A1456" s="19" t="str">
        <f>B3&amp;C1453&amp;D1456</f>
        <v>DISTRIBUCION VOLUMEN X CRITERIO (Consumiciones)Cebollas Ing.LEVANTE</v>
      </c>
      <c r="B1456" s="19">
        <v>0</v>
      </c>
      <c r="C1456" s="19">
        <v>0</v>
      </c>
      <c r="D1456" s="19" t="s">
        <v>3</v>
      </c>
      <c r="E1456" s="20">
        <v>17.629497020799789</v>
      </c>
      <c r="F1456" s="20">
        <v>16.329738365772265</v>
      </c>
      <c r="G1456" s="20">
        <v>13.849387758413675</v>
      </c>
      <c r="H1456" s="20">
        <v>14.744629162420008</v>
      </c>
      <c r="I1456" s="20">
        <v>16.90685998036987</v>
      </c>
      <c r="J1456" s="20">
        <v>16.325024414872896</v>
      </c>
      <c r="K1456" s="20">
        <v>14.824483894288697</v>
      </c>
      <c r="L1456" s="20">
        <v>15.695781891276193</v>
      </c>
      <c r="M1456" s="55">
        <v>14.837859146942669</v>
      </c>
    </row>
    <row r="1457" spans="1:13" x14ac:dyDescent="0.35">
      <c r="A1457" s="19" t="str">
        <f>B3&amp;C1453&amp;D1457</f>
        <v>DISTRIBUCION VOLUMEN X CRITERIO (Consumiciones)Cebollas Ing.ANDALUCIA</v>
      </c>
      <c r="B1457" s="19">
        <v>0</v>
      </c>
      <c r="C1457" s="19">
        <v>0</v>
      </c>
      <c r="D1457" s="19" t="s">
        <v>4</v>
      </c>
      <c r="E1457" s="20">
        <v>17.801178462177237</v>
      </c>
      <c r="F1457" s="20">
        <v>18.096403227650054</v>
      </c>
      <c r="G1457" s="20">
        <v>17.60665112049502</v>
      </c>
      <c r="H1457" s="20">
        <v>17.345020133331104</v>
      </c>
      <c r="I1457" s="20">
        <v>20.752960051238215</v>
      </c>
      <c r="J1457" s="20">
        <v>16.923717280139485</v>
      </c>
      <c r="K1457" s="20">
        <v>21.241578138806329</v>
      </c>
      <c r="L1457" s="20">
        <v>16.99075740769274</v>
      </c>
      <c r="M1457" s="55">
        <v>20.087384603227999</v>
      </c>
    </row>
    <row r="1458" spans="1:13" x14ac:dyDescent="0.35">
      <c r="A1458" s="19" t="str">
        <f>B3&amp;C1453&amp;D1458</f>
        <v>DISTRIBUCION VOLUMEN X CRITERIO (Consumiciones)Cebollas Ing.MDD AM</v>
      </c>
      <c r="B1458" s="19">
        <v>0</v>
      </c>
      <c r="C1458" s="19">
        <v>0</v>
      </c>
      <c r="D1458" s="19" t="s">
        <v>5</v>
      </c>
      <c r="E1458" s="20">
        <v>19.801711214460795</v>
      </c>
      <c r="F1458" s="20">
        <v>18.786356827387412</v>
      </c>
      <c r="G1458" s="20">
        <v>24.150016478152057</v>
      </c>
      <c r="H1458" s="20">
        <v>20.320876844163006</v>
      </c>
      <c r="I1458" s="20">
        <v>17.450062376057904</v>
      </c>
      <c r="J1458" s="20">
        <v>21.802341731350793</v>
      </c>
      <c r="K1458" s="20">
        <v>21.516801048276967</v>
      </c>
      <c r="L1458" s="20">
        <v>16.714691829612661</v>
      </c>
      <c r="M1458" s="55">
        <v>18.808780525783394</v>
      </c>
    </row>
    <row r="1459" spans="1:13" x14ac:dyDescent="0.35">
      <c r="A1459" s="19" t="str">
        <f>B3&amp;C1453&amp;D1459</f>
        <v>DISTRIBUCION VOLUMEN X CRITERIO (Consumiciones)Cebollas Ing.RTO CENTRO</v>
      </c>
      <c r="B1459" s="19">
        <v>0</v>
      </c>
      <c r="C1459" s="19">
        <v>0</v>
      </c>
      <c r="D1459" s="19" t="s">
        <v>6</v>
      </c>
      <c r="E1459" s="20">
        <v>9.2786150660428675</v>
      </c>
      <c r="F1459" s="20">
        <v>8.8731585782045101</v>
      </c>
      <c r="G1459" s="20">
        <v>10.011358913727246</v>
      </c>
      <c r="H1459" s="20">
        <v>10.152157858682395</v>
      </c>
      <c r="I1459" s="20">
        <v>10.195887933913598</v>
      </c>
      <c r="J1459" s="20">
        <v>7.7610495862137636</v>
      </c>
      <c r="K1459" s="20">
        <v>7.6883974114386691</v>
      </c>
      <c r="L1459" s="20">
        <v>13.817189892662668</v>
      </c>
      <c r="M1459" s="55">
        <v>11.777643369722279</v>
      </c>
    </row>
    <row r="1460" spans="1:13" x14ac:dyDescent="0.35">
      <c r="A1460" s="19" t="str">
        <f>B3&amp;C1453&amp;D1460</f>
        <v>DISTRIBUCION VOLUMEN X CRITERIO (Consumiciones)Cebollas Ing.NORTE-CENTRO</v>
      </c>
      <c r="B1460" s="19">
        <v>0</v>
      </c>
      <c r="C1460" s="19">
        <v>0</v>
      </c>
      <c r="D1460" s="19" t="s">
        <v>7</v>
      </c>
      <c r="E1460" s="20">
        <v>11.42790224500097</v>
      </c>
      <c r="F1460" s="20">
        <v>8.2213341515042906</v>
      </c>
      <c r="G1460" s="20">
        <v>9.8351167385957208</v>
      </c>
      <c r="H1460" s="20">
        <v>7.970640423718903</v>
      </c>
      <c r="I1460" s="20">
        <v>7.4420770734887345</v>
      </c>
      <c r="J1460" s="20">
        <v>9.4674325686542744</v>
      </c>
      <c r="K1460" s="20">
        <v>8.9493232388143618</v>
      </c>
      <c r="L1460" s="20">
        <v>7.6733001270853407</v>
      </c>
      <c r="M1460" s="55">
        <v>5.1880448101737979</v>
      </c>
    </row>
    <row r="1461" spans="1:13" x14ac:dyDescent="0.35">
      <c r="A1461" s="19" t="str">
        <f>B3&amp;C1453&amp;D1461</f>
        <v>DISTRIBUCION VOLUMEN X CRITERIO (Consumiciones)Cebollas Ing.NOROESTE</v>
      </c>
      <c r="B1461" s="19">
        <v>0</v>
      </c>
      <c r="C1461" s="19">
        <v>0</v>
      </c>
      <c r="D1461" s="19" t="s">
        <v>8</v>
      </c>
      <c r="E1461" s="20">
        <v>4.629008160039592</v>
      </c>
      <c r="F1461" s="20">
        <v>5.9855445005074888</v>
      </c>
      <c r="G1461" s="20">
        <v>5.3845410850750435</v>
      </c>
      <c r="H1461" s="20">
        <v>8.2265826803228013</v>
      </c>
      <c r="I1461" s="20">
        <v>5.9752008209980385</v>
      </c>
      <c r="J1461" s="20">
        <v>8.4181354898785301</v>
      </c>
      <c r="K1461" s="20">
        <v>7.36958791870833</v>
      </c>
      <c r="L1461" s="20">
        <v>8.3990947025543399</v>
      </c>
      <c r="M1461" s="55">
        <v>9.5160566303358198</v>
      </c>
    </row>
    <row r="1462" spans="1:13" x14ac:dyDescent="0.35">
      <c r="A1462" s="19" t="str">
        <f>B3&amp;C1453&amp;D1462</f>
        <v>DISTRIBUCION VOLUMEN X CRITERIO (Consumiciones)Cebollas Ing.&lt;2MIL</v>
      </c>
      <c r="B1462" s="19">
        <v>0</v>
      </c>
      <c r="C1462" s="19">
        <v>0</v>
      </c>
      <c r="D1462" s="19" t="s">
        <v>9</v>
      </c>
      <c r="E1462" s="20">
        <v>2.218291464435632</v>
      </c>
      <c r="F1462" s="20">
        <v>3.2920552334150646</v>
      </c>
      <c r="G1462" s="20">
        <v>3.3462703032533758</v>
      </c>
      <c r="H1462" s="20">
        <v>2.9660924629496583</v>
      </c>
      <c r="I1462" s="20">
        <v>2.6481843223757102</v>
      </c>
      <c r="J1462" s="20">
        <v>3.2747000770444288</v>
      </c>
      <c r="K1462" s="20">
        <v>2.8779068599887538</v>
      </c>
      <c r="L1462" s="20">
        <v>2.9219356209668175</v>
      </c>
      <c r="M1462" s="55">
        <v>2.6510954740701878</v>
      </c>
    </row>
    <row r="1463" spans="1:13" x14ac:dyDescent="0.35">
      <c r="A1463" s="19" t="str">
        <f>B3&amp;C1453&amp;D1463</f>
        <v>DISTRIBUCION VOLUMEN X CRITERIO (Consumiciones)Cebollas Ing.2-5MIL</v>
      </c>
      <c r="B1463" s="19">
        <v>0</v>
      </c>
      <c r="C1463" s="19">
        <v>0</v>
      </c>
      <c r="D1463" s="19" t="s">
        <v>10</v>
      </c>
      <c r="E1463" s="20">
        <v>5.674263347626666</v>
      </c>
      <c r="F1463" s="20">
        <v>5.4341325110371432</v>
      </c>
      <c r="G1463" s="20">
        <v>5.6574061469753278</v>
      </c>
      <c r="H1463" s="20">
        <v>3.714326577667876</v>
      </c>
      <c r="I1463" s="20">
        <v>6.4332335454196299</v>
      </c>
      <c r="J1463" s="20">
        <v>6.7962856199455963</v>
      </c>
      <c r="K1463" s="20">
        <v>8.3567417563659721</v>
      </c>
      <c r="L1463" s="20">
        <v>7.2932988954212536</v>
      </c>
      <c r="M1463" s="55">
        <v>4.2879287815483691</v>
      </c>
    </row>
    <row r="1464" spans="1:13" x14ac:dyDescent="0.35">
      <c r="A1464" s="19" t="str">
        <f>B3&amp;C1453&amp;D1464</f>
        <v>DISTRIBUCION VOLUMEN X CRITERIO (Consumiciones)Cebollas Ing.5-10MIL</v>
      </c>
      <c r="B1464" s="19">
        <v>0</v>
      </c>
      <c r="C1464" s="19">
        <v>0</v>
      </c>
      <c r="D1464" s="19" t="s">
        <v>11</v>
      </c>
      <c r="E1464" s="20">
        <v>8.5336346545270452</v>
      </c>
      <c r="F1464" s="20">
        <v>9.9458821163470024</v>
      </c>
      <c r="G1464" s="20">
        <v>5.9645694617536229</v>
      </c>
      <c r="H1464" s="20">
        <v>6.3875437336051197</v>
      </c>
      <c r="I1464" s="20">
        <v>6.425177727084777</v>
      </c>
      <c r="J1464" s="20">
        <v>7.6653118377629514</v>
      </c>
      <c r="K1464" s="20">
        <v>7.6106225901678846</v>
      </c>
      <c r="L1464" s="20">
        <v>7.9229737726138767</v>
      </c>
      <c r="M1464" s="55">
        <v>8.0853417557216858</v>
      </c>
    </row>
    <row r="1465" spans="1:13" x14ac:dyDescent="0.35">
      <c r="A1465" s="19" t="str">
        <f>B3&amp;C1453&amp;D1465</f>
        <v>DISTRIBUCION VOLUMEN X CRITERIO (Consumiciones)Cebollas Ing.10-30MIL</v>
      </c>
      <c r="B1465" s="19">
        <v>0</v>
      </c>
      <c r="C1465" s="19">
        <v>0</v>
      </c>
      <c r="D1465" s="19" t="s">
        <v>12</v>
      </c>
      <c r="E1465" s="20">
        <v>13.917951607829742</v>
      </c>
      <c r="F1465" s="20">
        <v>16.747529802650632</v>
      </c>
      <c r="G1465" s="20">
        <v>18.009622107485459</v>
      </c>
      <c r="H1465" s="20">
        <v>14.692873970359727</v>
      </c>
      <c r="I1465" s="20">
        <v>14.483634324205475</v>
      </c>
      <c r="J1465" s="20">
        <v>14.314173554368734</v>
      </c>
      <c r="K1465" s="20">
        <v>13.731399108362115</v>
      </c>
      <c r="L1465" s="20">
        <v>15.402762676099362</v>
      </c>
      <c r="M1465" s="55">
        <v>17.94004742241566</v>
      </c>
    </row>
    <row r="1466" spans="1:13" x14ac:dyDescent="0.35">
      <c r="A1466" s="19" t="str">
        <f>B3&amp;C1453&amp;D1466</f>
        <v>DISTRIBUCION VOLUMEN X CRITERIO (Consumiciones)Cebollas Ing.30-100MIL</v>
      </c>
      <c r="B1466" s="19">
        <v>0</v>
      </c>
      <c r="C1466" s="19">
        <v>0</v>
      </c>
      <c r="D1466" s="19" t="s">
        <v>13</v>
      </c>
      <c r="E1466" s="20">
        <v>21.950024707900649</v>
      </c>
      <c r="F1466" s="20">
        <v>23.508621304587344</v>
      </c>
      <c r="G1466" s="20">
        <v>20.529072959384671</v>
      </c>
      <c r="H1466" s="20">
        <v>24.025129070525136</v>
      </c>
      <c r="I1466" s="20">
        <v>25.006106300571506</v>
      </c>
      <c r="J1466" s="20">
        <v>22.538963341876357</v>
      </c>
      <c r="K1466" s="20">
        <v>22.19090137762069</v>
      </c>
      <c r="L1466" s="20">
        <v>21.267102422605369</v>
      </c>
      <c r="M1466" s="55">
        <v>21.127458926621916</v>
      </c>
    </row>
    <row r="1467" spans="1:13" x14ac:dyDescent="0.35">
      <c r="A1467" s="19" t="str">
        <f>B3&amp;C1453&amp;D1467</f>
        <v>DISTRIBUCION VOLUMEN X CRITERIO (Consumiciones)Cebollas Ing.100-200MIL</v>
      </c>
      <c r="B1467" s="19">
        <v>0</v>
      </c>
      <c r="C1467" s="19">
        <v>0</v>
      </c>
      <c r="D1467" s="19" t="s">
        <v>14</v>
      </c>
      <c r="E1467" s="20">
        <v>10.378500065206659</v>
      </c>
      <c r="F1467" s="20">
        <v>10.568723352507066</v>
      </c>
      <c r="G1467" s="20">
        <v>11.640909707325095</v>
      </c>
      <c r="H1467" s="20">
        <v>13.664172695527228</v>
      </c>
      <c r="I1467" s="20">
        <v>11.169394552851626</v>
      </c>
      <c r="J1467" s="20">
        <v>11.728616676886846</v>
      </c>
      <c r="K1467" s="20">
        <v>9.736912854446139</v>
      </c>
      <c r="L1467" s="20">
        <v>10.8880577996102</v>
      </c>
      <c r="M1467" s="55">
        <v>8.4181388125338792</v>
      </c>
    </row>
    <row r="1468" spans="1:13" x14ac:dyDescent="0.35">
      <c r="A1468" s="19" t="str">
        <f>B3&amp;C1453&amp;D1468</f>
        <v>DISTRIBUCION VOLUMEN X CRITERIO (Consumiciones)Cebollas Ing.200-500MIL</v>
      </c>
      <c r="B1468" s="19">
        <v>0</v>
      </c>
      <c r="C1468" s="19">
        <v>0</v>
      </c>
      <c r="D1468" s="19" t="s">
        <v>15</v>
      </c>
      <c r="E1468" s="20">
        <v>16.851822469382512</v>
      </c>
      <c r="F1468" s="20">
        <v>12.607696479200667</v>
      </c>
      <c r="G1468" s="20">
        <v>12.493772237295177</v>
      </c>
      <c r="H1468" s="20">
        <v>15.626686270906085</v>
      </c>
      <c r="I1468" s="20">
        <v>15.331914669601417</v>
      </c>
      <c r="J1468" s="20">
        <v>13.162551515818565</v>
      </c>
      <c r="K1468" s="20">
        <v>14.034975198811148</v>
      </c>
      <c r="L1468" s="20">
        <v>16.420784161091927</v>
      </c>
      <c r="M1468" s="55">
        <v>17.71239426259654</v>
      </c>
    </row>
    <row r="1469" spans="1:13" x14ac:dyDescent="0.35">
      <c r="A1469" s="19" t="str">
        <f>B3&amp;C1453&amp;D1469</f>
        <v>DISTRIBUCION VOLUMEN X CRITERIO (Consumiciones)Cebollas Ing.&gt;500MIL</v>
      </c>
      <c r="B1469" s="19">
        <v>0</v>
      </c>
      <c r="C1469" s="19">
        <v>0</v>
      </c>
      <c r="D1469" s="19" t="s">
        <v>16</v>
      </c>
      <c r="E1469" s="20">
        <v>20.475509160589748</v>
      </c>
      <c r="F1469" s="20">
        <v>17.895341152366292</v>
      </c>
      <c r="G1469" s="20">
        <v>22.358373212951168</v>
      </c>
      <c r="H1469" s="20">
        <v>18.923179228417236</v>
      </c>
      <c r="I1469" s="20">
        <v>18.502352126311731</v>
      </c>
      <c r="J1469" s="20">
        <v>20.519429696521822</v>
      </c>
      <c r="K1469" s="20">
        <v>21.46054652984175</v>
      </c>
      <c r="L1469" s="20">
        <v>17.883093171006823</v>
      </c>
      <c r="M1469" s="55">
        <v>19.777599212608948</v>
      </c>
    </row>
    <row r="1470" spans="1:13" x14ac:dyDescent="0.35">
      <c r="A1470" s="19" t="str">
        <f>B3&amp;C1453&amp;D1470</f>
        <v>DISTRIBUCION VOLUMEN X CRITERIO (Consumiciones)Cebollas Ing.DE 15 A 19 AÑOS</v>
      </c>
      <c r="B1470" s="19">
        <v>0</v>
      </c>
      <c r="C1470" s="19">
        <v>0</v>
      </c>
      <c r="D1470" s="19" t="s">
        <v>39</v>
      </c>
      <c r="E1470" s="20">
        <v>2.8691737471177268</v>
      </c>
      <c r="F1470" s="20">
        <v>1.348566610890096</v>
      </c>
      <c r="G1470" s="20">
        <v>1.3595460658685634</v>
      </c>
      <c r="H1470" s="20">
        <v>1.3224804263922074</v>
      </c>
      <c r="I1470" s="20">
        <v>3.4639641945257633</v>
      </c>
      <c r="J1470" s="20">
        <v>3.3579727007653779</v>
      </c>
      <c r="K1470" s="20">
        <v>2.2931284641336656</v>
      </c>
      <c r="L1470" s="20">
        <v>7.513574471741463</v>
      </c>
      <c r="M1470" s="55">
        <v>7.3951986111425807</v>
      </c>
    </row>
    <row r="1471" spans="1:13" x14ac:dyDescent="0.35">
      <c r="A1471" s="19" t="str">
        <f>B3&amp;C1453&amp;D1471</f>
        <v>DISTRIBUCION VOLUMEN X CRITERIO (Consumiciones)Cebollas Ing.DE 20 A 24 AÑOS</v>
      </c>
      <c r="B1471" s="19">
        <v>0</v>
      </c>
      <c r="C1471" s="19">
        <v>0</v>
      </c>
      <c r="D1471" s="19" t="s">
        <v>40</v>
      </c>
      <c r="E1471" s="20">
        <v>4.9786445036335367</v>
      </c>
      <c r="F1471" s="20">
        <v>4.2755869646115272</v>
      </c>
      <c r="G1471" s="20">
        <v>3.9565736622335561</v>
      </c>
      <c r="H1471" s="20">
        <v>5.1551165394061922</v>
      </c>
      <c r="I1471" s="20">
        <v>3.2403574857530799</v>
      </c>
      <c r="J1471" s="20">
        <v>3.0735075480828868</v>
      </c>
      <c r="K1471" s="20">
        <v>2.9009584103140811</v>
      </c>
      <c r="L1471" s="20">
        <v>3.4954054791526254</v>
      </c>
      <c r="M1471" s="55">
        <v>2.596010637216196</v>
      </c>
    </row>
    <row r="1472" spans="1:13" x14ac:dyDescent="0.35">
      <c r="A1472" s="19" t="str">
        <f>B3&amp;C1453&amp;D1472</f>
        <v>DISTRIBUCION VOLUMEN X CRITERIO (Consumiciones)Cebollas Ing.DE 25 A 34 AÑOS</v>
      </c>
      <c r="B1472" s="19">
        <v>0</v>
      </c>
      <c r="C1472" s="19">
        <v>0</v>
      </c>
      <c r="D1472" s="19" t="s">
        <v>41</v>
      </c>
      <c r="E1472" s="20">
        <v>12.775056699523926</v>
      </c>
      <c r="F1472" s="20">
        <v>11.501386679454885</v>
      </c>
      <c r="G1472" s="20">
        <v>14.841180621281067</v>
      </c>
      <c r="H1472" s="20">
        <v>15.212738300111944</v>
      </c>
      <c r="I1472" s="20">
        <v>12.084860617686498</v>
      </c>
      <c r="J1472" s="20">
        <v>13.230065845907649</v>
      </c>
      <c r="K1472" s="20">
        <v>15.797240240179933</v>
      </c>
      <c r="L1472" s="20">
        <v>12.092020398888778</v>
      </c>
      <c r="M1472" s="55">
        <v>11.941919451615133</v>
      </c>
    </row>
    <row r="1473" spans="1:13" x14ac:dyDescent="0.35">
      <c r="A1473" s="19" t="str">
        <f>B3&amp;C1453&amp;D1473</f>
        <v>DISTRIBUCION VOLUMEN X CRITERIO (Consumiciones)Cebollas Ing.DE 35 A 49 AÑOS</v>
      </c>
      <c r="B1473" s="19">
        <v>0</v>
      </c>
      <c r="C1473" s="19">
        <v>0</v>
      </c>
      <c r="D1473" s="19" t="s">
        <v>42</v>
      </c>
      <c r="E1473" s="20">
        <v>30.875706521094791</v>
      </c>
      <c r="F1473" s="20">
        <v>27.542814319023073</v>
      </c>
      <c r="G1473" s="20">
        <v>32.517041268272941</v>
      </c>
      <c r="H1473" s="20">
        <v>29.661953852065963</v>
      </c>
      <c r="I1473" s="20">
        <v>30.949758611160384</v>
      </c>
      <c r="J1473" s="20">
        <v>29.930957010606274</v>
      </c>
      <c r="K1473" s="20">
        <v>30.220951482046747</v>
      </c>
      <c r="L1473" s="20">
        <v>26.130447344778073</v>
      </c>
      <c r="M1473" s="55">
        <v>30.65131161151966</v>
      </c>
    </row>
    <row r="1474" spans="1:13" x14ac:dyDescent="0.35">
      <c r="A1474" s="19" t="str">
        <f>B3&amp;C1453&amp;D1474</f>
        <v>DISTRIBUCION VOLUMEN X CRITERIO (Consumiciones)Cebollas Ing.DE 50 A 59 AÑOS</v>
      </c>
      <c r="B1474" s="19">
        <v>0</v>
      </c>
      <c r="C1474" s="19">
        <v>0</v>
      </c>
      <c r="D1474" s="19" t="s">
        <v>43</v>
      </c>
      <c r="E1474" s="20">
        <v>25.275778765533246</v>
      </c>
      <c r="F1474" s="20">
        <v>27.976161317186488</v>
      </c>
      <c r="G1474" s="20">
        <v>27.930461296819619</v>
      </c>
      <c r="H1474" s="20">
        <v>23.566296302484506</v>
      </c>
      <c r="I1474" s="20">
        <v>23.664227753278951</v>
      </c>
      <c r="J1474" s="20">
        <v>25.257565990038383</v>
      </c>
      <c r="K1474" s="20">
        <v>25.495672343160091</v>
      </c>
      <c r="L1474" s="20">
        <v>22.381928810302554</v>
      </c>
      <c r="M1474" s="55">
        <v>21.700118585089886</v>
      </c>
    </row>
    <row r="1475" spans="1:13" x14ac:dyDescent="0.35">
      <c r="A1475" s="19" t="str">
        <f>B3&amp;C1453&amp;D1475</f>
        <v>DISTRIBUCION VOLUMEN X CRITERIO (Consumiciones)Cebollas Ing.DE 60 A 75 AÑOS</v>
      </c>
      <c r="B1475" s="19">
        <v>0</v>
      </c>
      <c r="C1475" s="19">
        <v>0</v>
      </c>
      <c r="D1475" s="19" t="s">
        <v>44</v>
      </c>
      <c r="E1475" s="20">
        <v>23.225641024347436</v>
      </c>
      <c r="F1475" s="20">
        <v>27.355468639214962</v>
      </c>
      <c r="G1475" s="20">
        <v>19.395190646230752</v>
      </c>
      <c r="H1475" s="20">
        <v>25.081405490300913</v>
      </c>
      <c r="I1475" s="20">
        <v>26.596832553384388</v>
      </c>
      <c r="J1475" s="20">
        <v>25.149965845383537</v>
      </c>
      <c r="K1475" s="20">
        <v>23.292044039681901</v>
      </c>
      <c r="L1475" s="20">
        <v>28.386619843958382</v>
      </c>
      <c r="M1475" s="55">
        <v>25.715452723709518</v>
      </c>
    </row>
    <row r="1476" spans="1:13" x14ac:dyDescent="0.35">
      <c r="A1476" s="19" t="str">
        <f>B3&amp;C1453&amp;D1476</f>
        <v>DISTRIBUCION VOLUMEN X CRITERIO (Consumiciones)Cebollas Ing.ALTA Y MEDIA ALTA</v>
      </c>
      <c r="B1476" s="19">
        <v>0</v>
      </c>
      <c r="C1476" s="19">
        <v>0</v>
      </c>
      <c r="D1476" s="19" t="s">
        <v>17</v>
      </c>
      <c r="E1476" s="20">
        <v>28.055713982653767</v>
      </c>
      <c r="F1476" s="20">
        <v>33.399818317919575</v>
      </c>
      <c r="G1476" s="20">
        <v>29.105516452588059</v>
      </c>
      <c r="H1476" s="20">
        <v>31.857994018479225</v>
      </c>
      <c r="I1476" s="20">
        <v>28.109882042929268</v>
      </c>
      <c r="J1476" s="20">
        <v>30.488559513764052</v>
      </c>
      <c r="K1476" s="20">
        <v>27.317630934211579</v>
      </c>
      <c r="L1476" s="20">
        <v>24.950836886538177</v>
      </c>
      <c r="M1476" s="55">
        <v>27.263322230143388</v>
      </c>
    </row>
    <row r="1477" spans="1:13" x14ac:dyDescent="0.35">
      <c r="A1477" s="19" t="str">
        <f>B3&amp;C1453&amp;D1477</f>
        <v>DISTRIBUCION VOLUMEN X CRITERIO (Consumiciones)Cebollas Ing.MEDIA</v>
      </c>
      <c r="B1477" s="19">
        <v>0</v>
      </c>
      <c r="C1477" s="19">
        <v>0</v>
      </c>
      <c r="D1477" s="19" t="s">
        <v>18</v>
      </c>
      <c r="E1477" s="20">
        <v>28.180111136364154</v>
      </c>
      <c r="F1477" s="20">
        <v>29.5849329349047</v>
      </c>
      <c r="G1477" s="20">
        <v>27.471004827280758</v>
      </c>
      <c r="H1477" s="20">
        <v>27.927860854455233</v>
      </c>
      <c r="I1477" s="20">
        <v>33.58434919601693</v>
      </c>
      <c r="J1477" s="20">
        <v>30.916514237496006</v>
      </c>
      <c r="K1477" s="20">
        <v>30.260199112378501</v>
      </c>
      <c r="L1477" s="20">
        <v>37.115783483189858</v>
      </c>
      <c r="M1477" s="55">
        <v>31.587337831548744</v>
      </c>
    </row>
    <row r="1478" spans="1:13" x14ac:dyDescent="0.35">
      <c r="A1478" s="19" t="str">
        <f>B3&amp;C1453&amp;D1478</f>
        <v>DISTRIBUCION VOLUMEN X CRITERIO (Consumiciones)Cebollas Ing.MEDIA BAJA</v>
      </c>
      <c r="B1478" s="19">
        <v>0</v>
      </c>
      <c r="C1478" s="19">
        <v>0</v>
      </c>
      <c r="D1478" s="19" t="s">
        <v>19</v>
      </c>
      <c r="E1478" s="20">
        <v>28.152439296635812</v>
      </c>
      <c r="F1478" s="20">
        <v>24.103557066994622</v>
      </c>
      <c r="G1478" s="20">
        <v>28.948011333671698</v>
      </c>
      <c r="H1478" s="20">
        <v>25.06766470067334</v>
      </c>
      <c r="I1478" s="20">
        <v>25.017559033549823</v>
      </c>
      <c r="J1478" s="20">
        <v>22.110344743246387</v>
      </c>
      <c r="K1478" s="20">
        <v>23.927511747931561</v>
      </c>
      <c r="L1478" s="20">
        <v>24.135833075925277</v>
      </c>
      <c r="M1478" s="55">
        <v>26.541655554761501</v>
      </c>
    </row>
    <row r="1479" spans="1:13" x14ac:dyDescent="0.35">
      <c r="A1479" s="19" t="str">
        <f>B3&amp;C1453&amp;D1479</f>
        <v>DISTRIBUCION VOLUMEN X CRITERIO (Consumiciones)Cebollas Ing.BAJA</v>
      </c>
      <c r="B1479" s="19">
        <v>0</v>
      </c>
      <c r="C1479" s="19">
        <v>0</v>
      </c>
      <c r="D1479" s="19" t="s">
        <v>20</v>
      </c>
      <c r="E1479" s="20">
        <v>15.611722971839551</v>
      </c>
      <c r="F1479" s="20">
        <v>12.911683085948342</v>
      </c>
      <c r="G1479" s="20">
        <v>14.475454507872488</v>
      </c>
      <c r="H1479" s="20">
        <v>15.146480426392205</v>
      </c>
      <c r="I1479" s="20">
        <v>13.288197569613347</v>
      </c>
      <c r="J1479" s="20">
        <v>16.484616446277673</v>
      </c>
      <c r="K1479" s="20">
        <v>18.494658205478352</v>
      </c>
      <c r="L1479" s="20">
        <v>13.797546554346694</v>
      </c>
      <c r="M1479" s="55">
        <v>14.607696003839344</v>
      </c>
    </row>
    <row r="1480" spans="1:13" x14ac:dyDescent="0.35">
      <c r="A1480" s="19" t="str">
        <f>B3&amp;C1453&amp;D1480</f>
        <v>DISTRIBUCION VOLUMEN X CRITERIO (Consumiciones)Cebollas Ing.HOMBRE</v>
      </c>
      <c r="B1480" s="19">
        <v>0</v>
      </c>
      <c r="C1480" s="19">
        <v>0</v>
      </c>
      <c r="D1480" s="19" t="s">
        <v>21</v>
      </c>
      <c r="E1480" s="20">
        <v>45.285230578063967</v>
      </c>
      <c r="F1480" s="20">
        <v>50.09420138521844</v>
      </c>
      <c r="G1480" s="20">
        <v>49.388762943462865</v>
      </c>
      <c r="H1480" s="20">
        <v>50.331282685335253</v>
      </c>
      <c r="I1480" s="20">
        <v>49.337145723626094</v>
      </c>
      <c r="J1480" s="20">
        <v>48.08976112732946</v>
      </c>
      <c r="K1480" s="20">
        <v>50.43336814201944</v>
      </c>
      <c r="L1480" s="20">
        <v>53.694675827715997</v>
      </c>
      <c r="M1480" s="55">
        <v>53.956320480708278</v>
      </c>
    </row>
    <row r="1481" spans="1:13" x14ac:dyDescent="0.35">
      <c r="A1481" s="19" t="str">
        <f>B3&amp;C1453&amp;D1481</f>
        <v>DISTRIBUCION VOLUMEN X CRITERIO (Consumiciones)Cebollas Ing.MUJER</v>
      </c>
      <c r="B1481" s="19">
        <v>0</v>
      </c>
      <c r="C1481" s="19">
        <v>0</v>
      </c>
      <c r="D1481" s="19" t="s">
        <v>22</v>
      </c>
      <c r="E1481" s="20">
        <v>54.714769421936026</v>
      </c>
      <c r="F1481" s="20">
        <v>49.905772832083301</v>
      </c>
      <c r="G1481" s="20">
        <v>50.611237056537128</v>
      </c>
      <c r="H1481" s="20">
        <v>49.668730681191626</v>
      </c>
      <c r="I1481" s="20">
        <v>50.662854276373906</v>
      </c>
      <c r="J1481" s="20">
        <v>51.910282548650677</v>
      </c>
      <c r="K1481" s="20">
        <v>49.566631857980553</v>
      </c>
      <c r="L1481" s="20">
        <v>46.305312001690254</v>
      </c>
      <c r="M1481" s="55">
        <v>46.043679519291722</v>
      </c>
    </row>
    <row r="1482" spans="1:13" x14ac:dyDescent="0.35">
      <c r="A1482" s="19" t="str">
        <f>B3&amp;C1482&amp;D1482</f>
        <v>DISTRIBUCION VOLUMEN X CRITERIO (Consumiciones)Pimientos Ing.T.ESPAÑA</v>
      </c>
      <c r="B1482" s="19">
        <v>0</v>
      </c>
      <c r="C1482" s="19" t="s">
        <v>162</v>
      </c>
      <c r="D1482" s="19" t="s">
        <v>36</v>
      </c>
      <c r="E1482" s="20">
        <v>100</v>
      </c>
      <c r="F1482" s="20">
        <v>100</v>
      </c>
      <c r="G1482" s="20">
        <v>100</v>
      </c>
      <c r="H1482" s="20">
        <v>100</v>
      </c>
      <c r="I1482" s="20">
        <v>100</v>
      </c>
      <c r="J1482" s="20">
        <v>100</v>
      </c>
      <c r="K1482" s="20">
        <v>100</v>
      </c>
      <c r="L1482" s="20">
        <v>100</v>
      </c>
      <c r="M1482" s="55">
        <v>100</v>
      </c>
    </row>
    <row r="1483" spans="1:13" x14ac:dyDescent="0.35">
      <c r="A1483" s="19" t="str">
        <f>B3&amp;C1482&amp;D1483</f>
        <v>DISTRIBUCION VOLUMEN X CRITERIO (Consumiciones)Pimientos Ing.BCN AM</v>
      </c>
      <c r="B1483" s="19">
        <v>0</v>
      </c>
      <c r="C1483" s="19">
        <v>0</v>
      </c>
      <c r="D1483" s="19" t="s">
        <v>1</v>
      </c>
      <c r="E1483" s="20">
        <v>10.772037133771823</v>
      </c>
      <c r="F1483" s="20">
        <v>10.874016674862188</v>
      </c>
      <c r="G1483" s="20">
        <v>7.9040424481153826</v>
      </c>
      <c r="H1483" s="20">
        <v>12.000594941983692</v>
      </c>
      <c r="I1483" s="20">
        <v>13.774582140046999</v>
      </c>
      <c r="J1483" s="20">
        <v>12.605567174433491</v>
      </c>
      <c r="K1483" s="20">
        <v>5.7896785340540555</v>
      </c>
      <c r="L1483" s="20">
        <v>8.9524029101517861</v>
      </c>
      <c r="M1483" s="55">
        <v>10.576343843451573</v>
      </c>
    </row>
    <row r="1484" spans="1:13" x14ac:dyDescent="0.35">
      <c r="A1484" s="19" t="str">
        <f>B3&amp;C1482&amp;D1484</f>
        <v>DISTRIBUCION VOLUMEN X CRITERIO (Consumiciones)Pimientos Ing.REST.CAT ARAGON</v>
      </c>
      <c r="B1484" s="19">
        <v>0</v>
      </c>
      <c r="C1484" s="19">
        <v>0</v>
      </c>
      <c r="D1484" s="19" t="s">
        <v>2</v>
      </c>
      <c r="E1484" s="20">
        <v>16.019986943768675</v>
      </c>
      <c r="F1484" s="20">
        <v>21.567607189911328</v>
      </c>
      <c r="G1484" s="20">
        <v>13.744265990727358</v>
      </c>
      <c r="H1484" s="20">
        <v>15.39287463916264</v>
      </c>
      <c r="I1484" s="20">
        <v>17.979692275629052</v>
      </c>
      <c r="J1484" s="20">
        <v>16.752239450445568</v>
      </c>
      <c r="K1484" s="20">
        <v>9.8817219764555997</v>
      </c>
      <c r="L1484" s="20">
        <v>16.24009471662265</v>
      </c>
      <c r="M1484" s="55">
        <v>16.517163503844571</v>
      </c>
    </row>
    <row r="1485" spans="1:13" x14ac:dyDescent="0.35">
      <c r="A1485" s="19" t="str">
        <f>B3&amp;C1482&amp;D1485</f>
        <v>DISTRIBUCION VOLUMEN X CRITERIO (Consumiciones)Pimientos Ing.LEVANTE</v>
      </c>
      <c r="B1485" s="19">
        <v>0</v>
      </c>
      <c r="C1485" s="19">
        <v>0</v>
      </c>
      <c r="D1485" s="19" t="s">
        <v>3</v>
      </c>
      <c r="E1485" s="20">
        <v>17.434987142398896</v>
      </c>
      <c r="F1485" s="20">
        <v>13.703074219161094</v>
      </c>
      <c r="G1485" s="20">
        <v>14.493774634146636</v>
      </c>
      <c r="H1485" s="20">
        <v>12.837450556882732</v>
      </c>
      <c r="I1485" s="20">
        <v>15.662219090167556</v>
      </c>
      <c r="J1485" s="20">
        <v>15.288004576257336</v>
      </c>
      <c r="K1485" s="20">
        <v>18.080368374211748</v>
      </c>
      <c r="L1485" s="20">
        <v>18.318272928990282</v>
      </c>
      <c r="M1485" s="55">
        <v>17.712312433356249</v>
      </c>
    </row>
    <row r="1486" spans="1:13" x14ac:dyDescent="0.35">
      <c r="A1486" s="19" t="str">
        <f>B3&amp;C1482&amp;D1486</f>
        <v>DISTRIBUCION VOLUMEN X CRITERIO (Consumiciones)Pimientos Ing.ANDALUCIA</v>
      </c>
      <c r="B1486" s="19">
        <v>0</v>
      </c>
      <c r="C1486" s="19">
        <v>0</v>
      </c>
      <c r="D1486" s="19" t="s">
        <v>4</v>
      </c>
      <c r="E1486" s="20">
        <v>17.556495475084951</v>
      </c>
      <c r="F1486" s="20">
        <v>15.830393396059325</v>
      </c>
      <c r="G1486" s="20">
        <v>19.3421172701341</v>
      </c>
      <c r="H1486" s="20">
        <v>18.636242187443315</v>
      </c>
      <c r="I1486" s="20">
        <v>16.11767988929482</v>
      </c>
      <c r="J1486" s="20">
        <v>15.814538495141761</v>
      </c>
      <c r="K1486" s="20">
        <v>21.526332571264213</v>
      </c>
      <c r="L1486" s="20">
        <v>17.876662842327722</v>
      </c>
      <c r="M1486" s="55">
        <v>21.942147766451281</v>
      </c>
    </row>
    <row r="1487" spans="1:13" x14ac:dyDescent="0.35">
      <c r="A1487" s="19" t="str">
        <f>B3&amp;C1482&amp;D1487</f>
        <v>DISTRIBUCION VOLUMEN X CRITERIO (Consumiciones)Pimientos Ing.MDD AM</v>
      </c>
      <c r="B1487" s="19">
        <v>0</v>
      </c>
      <c r="C1487" s="19">
        <v>0</v>
      </c>
      <c r="D1487" s="19" t="s">
        <v>5</v>
      </c>
      <c r="E1487" s="20">
        <v>13.311643110703445</v>
      </c>
      <c r="F1487" s="20">
        <v>17.835604794692088</v>
      </c>
      <c r="G1487" s="20">
        <v>16.851749617480078</v>
      </c>
      <c r="H1487" s="20">
        <v>19.443871198530502</v>
      </c>
      <c r="I1487" s="20">
        <v>15.174952040412926</v>
      </c>
      <c r="J1487" s="20">
        <v>16.552809061312367</v>
      </c>
      <c r="K1487" s="20">
        <v>19.788104514101139</v>
      </c>
      <c r="L1487" s="20">
        <v>15.235546276956367</v>
      </c>
      <c r="M1487" s="55">
        <v>11.047683264951354</v>
      </c>
    </row>
    <row r="1488" spans="1:13" x14ac:dyDescent="0.35">
      <c r="A1488" s="19" t="str">
        <f>B3&amp;C1482&amp;D1488</f>
        <v>DISTRIBUCION VOLUMEN X CRITERIO (Consumiciones)Pimientos Ing.RTO CENTRO</v>
      </c>
      <c r="B1488" s="19">
        <v>0</v>
      </c>
      <c r="C1488" s="19">
        <v>0</v>
      </c>
      <c r="D1488" s="19" t="s">
        <v>6</v>
      </c>
      <c r="E1488" s="20">
        <v>4.5016219491731952</v>
      </c>
      <c r="F1488" s="20">
        <v>6.0648678320809033</v>
      </c>
      <c r="G1488" s="20">
        <v>8.4943100256145101</v>
      </c>
      <c r="H1488" s="20">
        <v>8.5538525017058049</v>
      </c>
      <c r="I1488" s="20">
        <v>6.9089829035147616</v>
      </c>
      <c r="J1488" s="20">
        <v>5.1493326795822849</v>
      </c>
      <c r="K1488" s="20">
        <v>7.483637709069904</v>
      </c>
      <c r="L1488" s="20">
        <v>5.7998343966457266</v>
      </c>
      <c r="M1488" s="55">
        <v>8.9340981277962044</v>
      </c>
    </row>
    <row r="1489" spans="1:13" x14ac:dyDescent="0.35">
      <c r="A1489" s="19" t="str">
        <f>B3&amp;C1482&amp;D1489</f>
        <v>DISTRIBUCION VOLUMEN X CRITERIO (Consumiciones)Pimientos Ing.NORTE-CENTRO</v>
      </c>
      <c r="B1489" s="19">
        <v>0</v>
      </c>
      <c r="C1489" s="19">
        <v>0</v>
      </c>
      <c r="D1489" s="19" t="s">
        <v>7</v>
      </c>
      <c r="E1489" s="20">
        <v>15.691894286031079</v>
      </c>
      <c r="F1489" s="20">
        <v>8.0986242156958728</v>
      </c>
      <c r="G1489" s="20">
        <v>14.848366889281591</v>
      </c>
      <c r="H1489" s="20">
        <v>6.5140248266829275</v>
      </c>
      <c r="I1489" s="20">
        <v>8.1973347510001826</v>
      </c>
      <c r="J1489" s="20">
        <v>10.642538410396254</v>
      </c>
      <c r="K1489" s="20">
        <v>10.115147831226345</v>
      </c>
      <c r="L1489" s="20">
        <v>11.515465962412767</v>
      </c>
      <c r="M1489" s="55">
        <v>7.0253520628356725</v>
      </c>
    </row>
    <row r="1490" spans="1:13" x14ac:dyDescent="0.35">
      <c r="A1490" s="19" t="str">
        <f>B3&amp;C1482&amp;D1490</f>
        <v>DISTRIBUCION VOLUMEN X CRITERIO (Consumiciones)Pimientos Ing.NOROESTE</v>
      </c>
      <c r="B1490" s="19">
        <v>0</v>
      </c>
      <c r="C1490" s="19">
        <v>0</v>
      </c>
      <c r="D1490" s="19" t="s">
        <v>8</v>
      </c>
      <c r="E1490" s="20">
        <v>4.711336923698128</v>
      </c>
      <c r="F1490" s="20">
        <v>6.0258226782379367</v>
      </c>
      <c r="G1490" s="20">
        <v>4.3213700928385785</v>
      </c>
      <c r="H1490" s="20">
        <v>6.6210923021257972</v>
      </c>
      <c r="I1490" s="20">
        <v>6.1845598535941075</v>
      </c>
      <c r="J1490" s="20">
        <v>7.1949782234315265</v>
      </c>
      <c r="K1490" s="20">
        <v>7.3350222185306695</v>
      </c>
      <c r="L1490" s="20">
        <v>6.0617268175002392</v>
      </c>
      <c r="M1490" s="55">
        <v>6.2449045264807044</v>
      </c>
    </row>
    <row r="1491" spans="1:13" x14ac:dyDescent="0.35">
      <c r="A1491" s="19" t="str">
        <f>B3&amp;C1482&amp;D1491</f>
        <v>DISTRIBUCION VOLUMEN X CRITERIO (Consumiciones)Pimientos Ing.&lt;2MIL</v>
      </c>
      <c r="B1491" s="19">
        <v>0</v>
      </c>
      <c r="C1491" s="19">
        <v>0</v>
      </c>
      <c r="D1491" s="19" t="s">
        <v>9</v>
      </c>
      <c r="E1491" s="20">
        <v>2.2662273480019284</v>
      </c>
      <c r="F1491" s="20">
        <v>2.2610711969019088</v>
      </c>
      <c r="G1491" s="20">
        <v>2.8104420132538186</v>
      </c>
      <c r="H1491" s="20">
        <v>1.7297026520343324</v>
      </c>
      <c r="I1491" s="20">
        <v>2.379745438135886</v>
      </c>
      <c r="J1491" s="20">
        <v>3.5974144549602856</v>
      </c>
      <c r="K1491" s="20">
        <v>2.7277168576301354</v>
      </c>
      <c r="L1491" s="20">
        <v>3.7179871484397347</v>
      </c>
      <c r="M1491" s="55">
        <v>5.2787156628324654</v>
      </c>
    </row>
    <row r="1492" spans="1:13" x14ac:dyDescent="0.35">
      <c r="A1492" s="19" t="str">
        <f>B3&amp;C1482&amp;D1492</f>
        <v>DISTRIBUCION VOLUMEN X CRITERIO (Consumiciones)Pimientos Ing.2-5MIL</v>
      </c>
      <c r="B1492" s="19">
        <v>0</v>
      </c>
      <c r="C1492" s="19">
        <v>0</v>
      </c>
      <c r="D1492" s="19" t="s">
        <v>10</v>
      </c>
      <c r="E1492" s="20">
        <v>12.399011355126529</v>
      </c>
      <c r="F1492" s="20">
        <v>4.5657491715555611</v>
      </c>
      <c r="G1492" s="20">
        <v>5.2199212919972311</v>
      </c>
      <c r="H1492" s="20">
        <v>4.5413599818552157</v>
      </c>
      <c r="I1492" s="20">
        <v>6.4782017531852611</v>
      </c>
      <c r="J1492" s="20">
        <v>8.5945764893770491</v>
      </c>
      <c r="K1492" s="20">
        <v>9.1533447580776635</v>
      </c>
      <c r="L1492" s="20">
        <v>10.43583418150525</v>
      </c>
      <c r="M1492" s="55">
        <v>4.4509190997077566</v>
      </c>
    </row>
    <row r="1493" spans="1:13" x14ac:dyDescent="0.35">
      <c r="A1493" s="19" t="str">
        <f>B3&amp;C1482&amp;D1493</f>
        <v>DISTRIBUCION VOLUMEN X CRITERIO (Consumiciones)Pimientos Ing.5-10MIL</v>
      </c>
      <c r="B1493" s="19">
        <v>0</v>
      </c>
      <c r="C1493" s="19">
        <v>0</v>
      </c>
      <c r="D1493" s="19" t="s">
        <v>11</v>
      </c>
      <c r="E1493" s="20">
        <v>7.9043592515138883</v>
      </c>
      <c r="F1493" s="20">
        <v>13.209723959416214</v>
      </c>
      <c r="G1493" s="20">
        <v>8.9173026335136267</v>
      </c>
      <c r="H1493" s="20">
        <v>8.7959901036479788</v>
      </c>
      <c r="I1493" s="20">
        <v>7.9239864462100531</v>
      </c>
      <c r="J1493" s="20">
        <v>7.4363899221451106</v>
      </c>
      <c r="K1493" s="20">
        <v>8.6569999097323915</v>
      </c>
      <c r="L1493" s="20">
        <v>7.4361661418906255</v>
      </c>
      <c r="M1493" s="55">
        <v>13.383466295991273</v>
      </c>
    </row>
    <row r="1494" spans="1:13" x14ac:dyDescent="0.35">
      <c r="A1494" s="19" t="str">
        <f>B3&amp;C1482&amp;D1494</f>
        <v>DISTRIBUCION VOLUMEN X CRITERIO (Consumiciones)Pimientos Ing.10-30MIL</v>
      </c>
      <c r="B1494" s="19">
        <v>0</v>
      </c>
      <c r="C1494" s="19">
        <v>0</v>
      </c>
      <c r="D1494" s="19" t="s">
        <v>12</v>
      </c>
      <c r="E1494" s="20">
        <v>12.560610381779147</v>
      </c>
      <c r="F1494" s="20">
        <v>17.194947818176018</v>
      </c>
      <c r="G1494" s="20">
        <v>16.02058316439398</v>
      </c>
      <c r="H1494" s="20">
        <v>11.673736465937363</v>
      </c>
      <c r="I1494" s="20">
        <v>14.543931335000035</v>
      </c>
      <c r="J1494" s="20">
        <v>14.948080262065389</v>
      </c>
      <c r="K1494" s="20">
        <v>13.754185173528318</v>
      </c>
      <c r="L1494" s="20">
        <v>15.011574078039121</v>
      </c>
      <c r="M1494" s="55">
        <v>17.347274023611206</v>
      </c>
    </row>
    <row r="1495" spans="1:13" x14ac:dyDescent="0.35">
      <c r="A1495" s="19" t="str">
        <f>B3&amp;C1482&amp;D1495</f>
        <v>DISTRIBUCION VOLUMEN X CRITERIO (Consumiciones)Pimientos Ing.30-100MIL</v>
      </c>
      <c r="B1495" s="19">
        <v>0</v>
      </c>
      <c r="C1495" s="19">
        <v>0</v>
      </c>
      <c r="D1495" s="19" t="s">
        <v>13</v>
      </c>
      <c r="E1495" s="20">
        <v>25.30771378985871</v>
      </c>
      <c r="F1495" s="20">
        <v>22.41117759201261</v>
      </c>
      <c r="G1495" s="20">
        <v>20.14580777263507</v>
      </c>
      <c r="H1495" s="20">
        <v>23.696286849100822</v>
      </c>
      <c r="I1495" s="20">
        <v>24.41846664141006</v>
      </c>
      <c r="J1495" s="20">
        <v>21.614220295943415</v>
      </c>
      <c r="K1495" s="20">
        <v>18.37481238581405</v>
      </c>
      <c r="L1495" s="20">
        <v>20.316818332709268</v>
      </c>
      <c r="M1495" s="55">
        <v>20.281100116361333</v>
      </c>
    </row>
    <row r="1496" spans="1:13" x14ac:dyDescent="0.35">
      <c r="A1496" s="19" t="str">
        <f>B3&amp;C1482&amp;D1496</f>
        <v>DISTRIBUCION VOLUMEN X CRITERIO (Consumiciones)Pimientos Ing.100-200MIL</v>
      </c>
      <c r="B1496" s="19">
        <v>0</v>
      </c>
      <c r="C1496" s="19">
        <v>0</v>
      </c>
      <c r="D1496" s="19" t="s">
        <v>14</v>
      </c>
      <c r="E1496" s="20">
        <v>6.6866907671336362</v>
      </c>
      <c r="F1496" s="20">
        <v>10.416389357335396</v>
      </c>
      <c r="G1496" s="20">
        <v>10.628560497265289</v>
      </c>
      <c r="H1496" s="20">
        <v>10.974922532938681</v>
      </c>
      <c r="I1496" s="20">
        <v>9.9286162352879543</v>
      </c>
      <c r="J1496" s="20">
        <v>12.315103969620754</v>
      </c>
      <c r="K1496" s="20">
        <v>11.299668206478742</v>
      </c>
      <c r="L1496" s="20">
        <v>11.761476356986568</v>
      </c>
      <c r="M1496" s="55">
        <v>9.4551834702217015</v>
      </c>
    </row>
    <row r="1497" spans="1:13" x14ac:dyDescent="0.35">
      <c r="A1497" s="19" t="str">
        <f>B3&amp;C1482&amp;D1497</f>
        <v>DISTRIBUCION VOLUMEN X CRITERIO (Consumiciones)Pimientos Ing.200-500MIL</v>
      </c>
      <c r="B1497" s="19">
        <v>0</v>
      </c>
      <c r="C1497" s="19">
        <v>0</v>
      </c>
      <c r="D1497" s="19" t="s">
        <v>15</v>
      </c>
      <c r="E1497" s="20">
        <v>13.288990371474091</v>
      </c>
      <c r="F1497" s="20">
        <v>10.829137482724317</v>
      </c>
      <c r="G1497" s="20">
        <v>11.903631961112268</v>
      </c>
      <c r="H1497" s="20">
        <v>15.425542821469771</v>
      </c>
      <c r="I1497" s="20">
        <v>14.371350413039711</v>
      </c>
      <c r="J1497" s="20">
        <v>11.367830807614585</v>
      </c>
      <c r="K1497" s="20">
        <v>12.676880749626143</v>
      </c>
      <c r="L1497" s="20">
        <v>10.533767633896684</v>
      </c>
      <c r="M1497" s="55">
        <v>14.353453697782889</v>
      </c>
    </row>
    <row r="1498" spans="1:13" x14ac:dyDescent="0.35">
      <c r="A1498" s="19" t="str">
        <f>B3&amp;C1482&amp;D1498</f>
        <v>DISTRIBUCION VOLUMEN X CRITERIO (Consumiciones)Pimientos Ing.&gt;500MIL</v>
      </c>
      <c r="B1498" s="19">
        <v>0</v>
      </c>
      <c r="C1498" s="19">
        <v>0</v>
      </c>
      <c r="D1498" s="19" t="s">
        <v>16</v>
      </c>
      <c r="E1498" s="20">
        <v>19.586398513890181</v>
      </c>
      <c r="F1498" s="20">
        <v>19.111810755678469</v>
      </c>
      <c r="G1498" s="20">
        <v>24.353748240499304</v>
      </c>
      <c r="H1498" s="20">
        <v>23.162460485726282</v>
      </c>
      <c r="I1498" s="20">
        <v>19.955706741953726</v>
      </c>
      <c r="J1498" s="20">
        <v>20.126395904774299</v>
      </c>
      <c r="K1498" s="20">
        <v>23.356403628689172</v>
      </c>
      <c r="L1498" s="20">
        <v>20.786382978140288</v>
      </c>
      <c r="M1498" s="55">
        <v>15.449898691826592</v>
      </c>
    </row>
    <row r="1499" spans="1:13" x14ac:dyDescent="0.35">
      <c r="A1499" s="19" t="str">
        <f>B3&amp;C1482&amp;D1499</f>
        <v>DISTRIBUCION VOLUMEN X CRITERIO (Consumiciones)Pimientos Ing.DE 15 A 19 AÑOS</v>
      </c>
      <c r="B1499" s="19">
        <v>0</v>
      </c>
      <c r="C1499" s="19">
        <v>0</v>
      </c>
      <c r="D1499" s="19" t="s">
        <v>39</v>
      </c>
      <c r="E1499" s="20" t="s">
        <v>278</v>
      </c>
      <c r="F1499" s="20">
        <v>0.50135913657699993</v>
      </c>
      <c r="G1499" s="20">
        <v>0.3697699666001823</v>
      </c>
      <c r="H1499" s="20">
        <v>0.78787763122240384</v>
      </c>
      <c r="I1499" s="20">
        <v>0.39586551122108632</v>
      </c>
      <c r="J1499" s="20">
        <v>2.3215547168440773</v>
      </c>
      <c r="K1499" s="20">
        <v>1.7453942068789408</v>
      </c>
      <c r="L1499" s="20" t="s">
        <v>278</v>
      </c>
      <c r="M1499" s="55">
        <v>4.6656913215014679</v>
      </c>
    </row>
    <row r="1500" spans="1:13" x14ac:dyDescent="0.35">
      <c r="A1500" s="19" t="str">
        <f>B3&amp;C1482&amp;D1500</f>
        <v>DISTRIBUCION VOLUMEN X CRITERIO (Consumiciones)Pimientos Ing.DE 20 A 24 AÑOS</v>
      </c>
      <c r="B1500" s="19">
        <v>0</v>
      </c>
      <c r="C1500" s="19">
        <v>0</v>
      </c>
      <c r="D1500" s="19" t="s">
        <v>40</v>
      </c>
      <c r="E1500" s="20">
        <v>0.75469019318123209</v>
      </c>
      <c r="F1500" s="20">
        <v>0.70443353908310613</v>
      </c>
      <c r="G1500" s="20">
        <v>2.5394399489953225</v>
      </c>
      <c r="H1500" s="20">
        <v>1.1134683067212987</v>
      </c>
      <c r="I1500" s="20">
        <v>1.235315329317592</v>
      </c>
      <c r="J1500" s="20">
        <v>0.70936649707476662</v>
      </c>
      <c r="K1500" s="20">
        <v>2.157658725977404</v>
      </c>
      <c r="L1500" s="20">
        <v>1.2014602145991999</v>
      </c>
      <c r="M1500" s="55">
        <v>0.57578871502421358</v>
      </c>
    </row>
    <row r="1501" spans="1:13" x14ac:dyDescent="0.35">
      <c r="A1501" s="19" t="str">
        <f>B3&amp;C1482&amp;D1501</f>
        <v>DISTRIBUCION VOLUMEN X CRITERIO (Consumiciones)Pimientos Ing.DE 25 A 34 AÑOS</v>
      </c>
      <c r="B1501" s="19">
        <v>0</v>
      </c>
      <c r="C1501" s="19">
        <v>0</v>
      </c>
      <c r="D1501" s="19" t="s">
        <v>41</v>
      </c>
      <c r="E1501" s="20">
        <v>6.7918610228804228</v>
      </c>
      <c r="F1501" s="20">
        <v>6.4969973587317504</v>
      </c>
      <c r="G1501" s="20">
        <v>7.7965245635847102</v>
      </c>
      <c r="H1501" s="20">
        <v>8.2149532327021237</v>
      </c>
      <c r="I1501" s="20">
        <v>5.032979299296966</v>
      </c>
      <c r="J1501" s="20">
        <v>7.1788382399972557</v>
      </c>
      <c r="K1501" s="20">
        <v>8.4629485793834967</v>
      </c>
      <c r="L1501" s="20">
        <v>9.2751273285616449</v>
      </c>
      <c r="M1501" s="55">
        <v>7.0673267386951348</v>
      </c>
    </row>
    <row r="1502" spans="1:13" x14ac:dyDescent="0.35">
      <c r="A1502" s="19" t="str">
        <f>B3&amp;C1482&amp;D1502</f>
        <v>DISTRIBUCION VOLUMEN X CRITERIO (Consumiciones)Pimientos Ing.DE 35 A 49 AÑOS</v>
      </c>
      <c r="B1502" s="19">
        <v>0</v>
      </c>
      <c r="C1502" s="19">
        <v>0</v>
      </c>
      <c r="D1502" s="19" t="s">
        <v>42</v>
      </c>
      <c r="E1502" s="20">
        <v>26.062837708435737</v>
      </c>
      <c r="F1502" s="20">
        <v>23.411746328241108</v>
      </c>
      <c r="G1502" s="20">
        <v>27.461483495178594</v>
      </c>
      <c r="H1502" s="20">
        <v>23.2570802354658</v>
      </c>
      <c r="I1502" s="20">
        <v>25.204715390722349</v>
      </c>
      <c r="J1502" s="20">
        <v>23.280357303196215</v>
      </c>
      <c r="K1502" s="20">
        <v>25.846372083077778</v>
      </c>
      <c r="L1502" s="20">
        <v>18.25816035022677</v>
      </c>
      <c r="M1502" s="55">
        <v>17.909402377155029</v>
      </c>
    </row>
    <row r="1503" spans="1:13" x14ac:dyDescent="0.35">
      <c r="A1503" s="19" t="str">
        <f>B3&amp;C1482&amp;D1503</f>
        <v>DISTRIBUCION VOLUMEN X CRITERIO (Consumiciones)Pimientos Ing.DE 50 A 59 AÑOS</v>
      </c>
      <c r="B1503" s="19">
        <v>0</v>
      </c>
      <c r="C1503" s="19">
        <v>0</v>
      </c>
      <c r="D1503" s="19" t="s">
        <v>43</v>
      </c>
      <c r="E1503" s="20">
        <v>26.156632678169828</v>
      </c>
      <c r="F1503" s="20">
        <v>25.136766212007704</v>
      </c>
      <c r="G1503" s="20">
        <v>24.56882645282537</v>
      </c>
      <c r="H1503" s="20">
        <v>22.916206238562904</v>
      </c>
      <c r="I1503" s="20">
        <v>25.05178634559574</v>
      </c>
      <c r="J1503" s="20">
        <v>28.768738593406194</v>
      </c>
      <c r="K1503" s="20">
        <v>25.457737426975047</v>
      </c>
      <c r="L1503" s="20">
        <v>27.218500847715145</v>
      </c>
      <c r="M1503" s="55">
        <v>27.539537004092416</v>
      </c>
    </row>
    <row r="1504" spans="1:13" x14ac:dyDescent="0.35">
      <c r="A1504" s="19" t="str">
        <f>B3&amp;C1482&amp;D1504</f>
        <v>DISTRIBUCION VOLUMEN X CRITERIO (Consumiciones)Pimientos Ing.DE 60 A 75 AÑOS</v>
      </c>
      <c r="B1504" s="19">
        <v>0</v>
      </c>
      <c r="C1504" s="19">
        <v>0</v>
      </c>
      <c r="D1504" s="19" t="s">
        <v>44</v>
      </c>
      <c r="E1504" s="20">
        <v>40.233974543313543</v>
      </c>
      <c r="F1504" s="20">
        <v>43.748705125849845</v>
      </c>
      <c r="G1504" s="20">
        <v>37.263943446168753</v>
      </c>
      <c r="H1504" s="20">
        <v>43.710412778066768</v>
      </c>
      <c r="I1504" s="20">
        <v>43.079351370318072</v>
      </c>
      <c r="J1504" s="20">
        <v>37.741128709255321</v>
      </c>
      <c r="K1504" s="20">
        <v>36.329897558278375</v>
      </c>
      <c r="L1504" s="20">
        <v>44.046758110504783</v>
      </c>
      <c r="M1504" s="55">
        <v>42.242259925616118</v>
      </c>
    </row>
    <row r="1505" spans="1:13" x14ac:dyDescent="0.35">
      <c r="A1505" s="19" t="str">
        <f>B3&amp;C1482&amp;D1505</f>
        <v>DISTRIBUCION VOLUMEN X CRITERIO (Consumiciones)Pimientos Ing.ALTA Y MEDIA ALTA</v>
      </c>
      <c r="B1505" s="19">
        <v>0</v>
      </c>
      <c r="C1505" s="19">
        <v>0</v>
      </c>
      <c r="D1505" s="19" t="s">
        <v>17</v>
      </c>
      <c r="E1505" s="20">
        <v>32.091765976836747</v>
      </c>
      <c r="F1505" s="20">
        <v>42.236530466990743</v>
      </c>
      <c r="G1505" s="20">
        <v>34.702613686558308</v>
      </c>
      <c r="H1505" s="20">
        <v>36.468776428941183</v>
      </c>
      <c r="I1505" s="20">
        <v>37.147463550861012</v>
      </c>
      <c r="J1505" s="20">
        <v>37.538021979352365</v>
      </c>
      <c r="K1505" s="20">
        <v>33.342993912256453</v>
      </c>
      <c r="L1505" s="20">
        <v>35.86371193375318</v>
      </c>
      <c r="M1505" s="55">
        <v>37.99331578928453</v>
      </c>
    </row>
    <row r="1506" spans="1:13" x14ac:dyDescent="0.35">
      <c r="A1506" s="19" t="str">
        <f>B3&amp;C1482&amp;D1506</f>
        <v>DISTRIBUCION VOLUMEN X CRITERIO (Consumiciones)Pimientos Ing.MEDIA</v>
      </c>
      <c r="B1506" s="19">
        <v>0</v>
      </c>
      <c r="C1506" s="19">
        <v>0</v>
      </c>
      <c r="D1506" s="19" t="s">
        <v>18</v>
      </c>
      <c r="E1506" s="20">
        <v>32.028174659408464</v>
      </c>
      <c r="F1506" s="20">
        <v>29.391415566504918</v>
      </c>
      <c r="G1506" s="20">
        <v>30.330987736624991</v>
      </c>
      <c r="H1506" s="20">
        <v>28.706890759377512</v>
      </c>
      <c r="I1506" s="20">
        <v>29.722668922688001</v>
      </c>
      <c r="J1506" s="20">
        <v>28.56306932081521</v>
      </c>
      <c r="K1506" s="20">
        <v>31.542690571908789</v>
      </c>
      <c r="L1506" s="20">
        <v>34.587462997037022</v>
      </c>
      <c r="M1506" s="55">
        <v>31.821410098084669</v>
      </c>
    </row>
    <row r="1507" spans="1:13" x14ac:dyDescent="0.35">
      <c r="A1507" s="19" t="str">
        <f>B3&amp;C1482&amp;D1507</f>
        <v>DISTRIBUCION VOLUMEN X CRITERIO (Consumiciones)Pimientos Ing.MEDIA BAJA</v>
      </c>
      <c r="B1507" s="19">
        <v>0</v>
      </c>
      <c r="C1507" s="19">
        <v>0</v>
      </c>
      <c r="D1507" s="19" t="s">
        <v>19</v>
      </c>
      <c r="E1507" s="20">
        <v>25.726387758211878</v>
      </c>
      <c r="F1507" s="20">
        <v>21.107924574795415</v>
      </c>
      <c r="G1507" s="20">
        <v>25.096617544651075</v>
      </c>
      <c r="H1507" s="20">
        <v>23.757396160384499</v>
      </c>
      <c r="I1507" s="20">
        <v>23.097887599860002</v>
      </c>
      <c r="J1507" s="20">
        <v>21.065795805702766</v>
      </c>
      <c r="K1507" s="20">
        <v>22.059584171798132</v>
      </c>
      <c r="L1507" s="20">
        <v>17.524407995414904</v>
      </c>
      <c r="M1507" s="55">
        <v>15.37971143827196</v>
      </c>
    </row>
    <row r="1508" spans="1:13" x14ac:dyDescent="0.35">
      <c r="A1508" s="19" t="str">
        <f>B3&amp;C1482&amp;D1508</f>
        <v>DISTRIBUCION VOLUMEN X CRITERIO (Consumiciones)Pimientos Ing.BAJA</v>
      </c>
      <c r="B1508" s="19">
        <v>0</v>
      </c>
      <c r="C1508" s="19">
        <v>0</v>
      </c>
      <c r="D1508" s="19" t="s">
        <v>20</v>
      </c>
      <c r="E1508" s="20">
        <v>10.153656782391995</v>
      </c>
      <c r="F1508" s="20">
        <v>7.264136725509414</v>
      </c>
      <c r="G1508" s="20">
        <v>9.8697658738567995</v>
      </c>
      <c r="H1508" s="20">
        <v>11.066939805814217</v>
      </c>
      <c r="I1508" s="20">
        <v>10.031988757572199</v>
      </c>
      <c r="J1508" s="20">
        <v>12.833112894129659</v>
      </c>
      <c r="K1508" s="20">
        <v>13.054741640721881</v>
      </c>
      <c r="L1508" s="20">
        <v>12.024413647991127</v>
      </c>
      <c r="M1508" s="55">
        <v>14.805568203526448</v>
      </c>
    </row>
    <row r="1509" spans="1:13" x14ac:dyDescent="0.35">
      <c r="A1509" s="19" t="str">
        <f>B3&amp;C1482&amp;D1509</f>
        <v>DISTRIBUCION VOLUMEN X CRITERIO (Consumiciones)Pimientos Ing.HOMBRE</v>
      </c>
      <c r="B1509" s="19">
        <v>0</v>
      </c>
      <c r="C1509" s="19">
        <v>0</v>
      </c>
      <c r="D1509" s="19" t="s">
        <v>21</v>
      </c>
      <c r="E1509" s="20">
        <v>50.175239290125226</v>
      </c>
      <c r="F1509" s="20">
        <v>54.255382734546856</v>
      </c>
      <c r="G1509" s="20">
        <v>56.44523712294086</v>
      </c>
      <c r="H1509" s="20">
        <v>52.201427292947734</v>
      </c>
      <c r="I1509" s="20">
        <v>52.329656995859153</v>
      </c>
      <c r="J1509" s="20">
        <v>49.338531057714711</v>
      </c>
      <c r="K1509" s="20">
        <v>51.916676477119559</v>
      </c>
      <c r="L1509" s="20">
        <v>54.69699964679964</v>
      </c>
      <c r="M1509" s="55">
        <v>60.708352719977256</v>
      </c>
    </row>
    <row r="1510" spans="1:13" x14ac:dyDescent="0.35">
      <c r="A1510" s="19" t="str">
        <f>B3&amp;C1482&amp;D1510</f>
        <v>DISTRIBUCION VOLUMEN X CRITERIO (Consumiciones)Pimientos Ing.MUJER</v>
      </c>
      <c r="B1510" s="19">
        <v>0</v>
      </c>
      <c r="C1510" s="19">
        <v>0</v>
      </c>
      <c r="D1510" s="19" t="s">
        <v>22</v>
      </c>
      <c r="E1510" s="20">
        <v>49.824760709874774</v>
      </c>
      <c r="F1510" s="20">
        <v>45.744617265453144</v>
      </c>
      <c r="G1510" s="20">
        <v>43.55476287705914</v>
      </c>
      <c r="H1510" s="20">
        <v>47.798572707052273</v>
      </c>
      <c r="I1510" s="20">
        <v>47.670343004140847</v>
      </c>
      <c r="J1510" s="20">
        <v>50.661468942285282</v>
      </c>
      <c r="K1510" s="20">
        <v>48.083323522880441</v>
      </c>
      <c r="L1510" s="20">
        <v>45.303034611238076</v>
      </c>
      <c r="M1510" s="55">
        <v>39.291647280022765</v>
      </c>
    </row>
    <row r="1511" spans="1:13" x14ac:dyDescent="0.35">
      <c r="A1511" s="19" t="str">
        <f>B3&amp;C1511&amp;D1511</f>
        <v>DISTRIBUCION VOLUMEN X CRITERIO (Consumiciones)Lechugas Ing.T.ESPAÑA</v>
      </c>
      <c r="B1511" s="19">
        <v>0</v>
      </c>
      <c r="C1511" s="19" t="s">
        <v>163</v>
      </c>
      <c r="D1511" s="19" t="s">
        <v>36</v>
      </c>
      <c r="E1511" s="20">
        <v>100</v>
      </c>
      <c r="F1511" s="20">
        <v>100</v>
      </c>
      <c r="G1511" s="20">
        <v>100</v>
      </c>
      <c r="H1511" s="20">
        <v>100</v>
      </c>
      <c r="I1511" s="20">
        <v>100</v>
      </c>
      <c r="J1511" s="20">
        <v>100</v>
      </c>
      <c r="K1511" s="20">
        <v>100</v>
      </c>
      <c r="L1511" s="20">
        <v>100</v>
      </c>
      <c r="M1511" s="55">
        <v>100</v>
      </c>
    </row>
    <row r="1512" spans="1:13" x14ac:dyDescent="0.35">
      <c r="A1512" s="19" t="str">
        <f>B3&amp;C1511&amp;D1512</f>
        <v>DISTRIBUCION VOLUMEN X CRITERIO (Consumiciones)Lechugas Ing.BCN AM</v>
      </c>
      <c r="B1512" s="19">
        <v>0</v>
      </c>
      <c r="C1512" s="19">
        <v>0</v>
      </c>
      <c r="D1512" s="19" t="s">
        <v>1</v>
      </c>
      <c r="E1512" s="20">
        <v>7.4323543093390771</v>
      </c>
      <c r="F1512" s="20">
        <v>7.3768050827748066</v>
      </c>
      <c r="G1512" s="20">
        <v>8.2528641001929284</v>
      </c>
      <c r="H1512" s="20">
        <v>8.0407854606558153</v>
      </c>
      <c r="I1512" s="20">
        <v>7.500168214804626</v>
      </c>
      <c r="J1512" s="20">
        <v>7.902934830092267</v>
      </c>
      <c r="K1512" s="20">
        <v>6.4239038781996936</v>
      </c>
      <c r="L1512" s="20">
        <v>5.8543073651355382</v>
      </c>
      <c r="M1512" s="55">
        <v>7.0190899325046203</v>
      </c>
    </row>
    <row r="1513" spans="1:13" x14ac:dyDescent="0.35">
      <c r="A1513" s="19" t="str">
        <f>B3&amp;C1511&amp;D1513</f>
        <v>DISTRIBUCION VOLUMEN X CRITERIO (Consumiciones)Lechugas Ing.REST.CAT ARAGON</v>
      </c>
      <c r="B1513" s="19">
        <v>0</v>
      </c>
      <c r="C1513" s="19">
        <v>0</v>
      </c>
      <c r="D1513" s="19" t="s">
        <v>2</v>
      </c>
      <c r="E1513" s="20">
        <v>9.3117557506361948</v>
      </c>
      <c r="F1513" s="20">
        <v>9.2607265436144637</v>
      </c>
      <c r="G1513" s="20">
        <v>11.662751284864289</v>
      </c>
      <c r="H1513" s="20">
        <v>8.7104062095495269</v>
      </c>
      <c r="I1513" s="20">
        <v>9.0565440177884504</v>
      </c>
      <c r="J1513" s="20">
        <v>8.2746499693323265</v>
      </c>
      <c r="K1513" s="20">
        <v>9.6480384211432817</v>
      </c>
      <c r="L1513" s="20">
        <v>8.8763662290703849</v>
      </c>
      <c r="M1513" s="55">
        <v>9.8850433480519371</v>
      </c>
    </row>
    <row r="1514" spans="1:13" x14ac:dyDescent="0.35">
      <c r="A1514" s="19" t="str">
        <f>B3&amp;C1511&amp;D1514</f>
        <v>DISTRIBUCION VOLUMEN X CRITERIO (Consumiciones)Lechugas Ing.LEVANTE</v>
      </c>
      <c r="B1514" s="19">
        <v>0</v>
      </c>
      <c r="C1514" s="19">
        <v>0</v>
      </c>
      <c r="D1514" s="19" t="s">
        <v>3</v>
      </c>
      <c r="E1514" s="20">
        <v>15.342413787098973</v>
      </c>
      <c r="F1514" s="20">
        <v>18.104592609820212</v>
      </c>
      <c r="G1514" s="20">
        <v>14.145013999005677</v>
      </c>
      <c r="H1514" s="20">
        <v>14.222233828064788</v>
      </c>
      <c r="I1514" s="20">
        <v>18.058829866610342</v>
      </c>
      <c r="J1514" s="20">
        <v>15.683077181045171</v>
      </c>
      <c r="K1514" s="20">
        <v>17.862668542506874</v>
      </c>
      <c r="L1514" s="20">
        <v>13.528655778963506</v>
      </c>
      <c r="M1514" s="55">
        <v>15.906023824712124</v>
      </c>
    </row>
    <row r="1515" spans="1:13" x14ac:dyDescent="0.35">
      <c r="A1515" s="19" t="str">
        <f>B3&amp;C1511&amp;D1515</f>
        <v>DISTRIBUCION VOLUMEN X CRITERIO (Consumiciones)Lechugas Ing.ANDALUCIA</v>
      </c>
      <c r="B1515" s="19">
        <v>0</v>
      </c>
      <c r="C1515" s="19">
        <v>0</v>
      </c>
      <c r="D1515" s="19" t="s">
        <v>4</v>
      </c>
      <c r="E1515" s="20">
        <v>23.297943527222703</v>
      </c>
      <c r="F1515" s="20">
        <v>23.102284500073999</v>
      </c>
      <c r="G1515" s="20">
        <v>19.442592589047013</v>
      </c>
      <c r="H1515" s="20">
        <v>20.002626968233891</v>
      </c>
      <c r="I1515" s="20">
        <v>22.113337205706792</v>
      </c>
      <c r="J1515" s="20">
        <v>18.065103718510478</v>
      </c>
      <c r="K1515" s="20">
        <v>21.384287050645867</v>
      </c>
      <c r="L1515" s="20">
        <v>20.516501904065855</v>
      </c>
      <c r="M1515" s="55">
        <v>20.382028043600382</v>
      </c>
    </row>
    <row r="1516" spans="1:13" x14ac:dyDescent="0.35">
      <c r="A1516" s="19" t="str">
        <f>B3&amp;C1511&amp;D1516</f>
        <v>DISTRIBUCION VOLUMEN X CRITERIO (Consumiciones)Lechugas Ing.MDD AM</v>
      </c>
      <c r="B1516" s="19">
        <v>0</v>
      </c>
      <c r="C1516" s="19">
        <v>0</v>
      </c>
      <c r="D1516" s="19" t="s">
        <v>5</v>
      </c>
      <c r="E1516" s="20">
        <v>20.027649322510751</v>
      </c>
      <c r="F1516" s="20">
        <v>18.595779506804519</v>
      </c>
      <c r="G1516" s="20">
        <v>19.982206871287648</v>
      </c>
      <c r="H1516" s="20">
        <v>21.191849510865914</v>
      </c>
      <c r="I1516" s="20">
        <v>17.943207935594263</v>
      </c>
      <c r="J1516" s="20">
        <v>22.420486887915171</v>
      </c>
      <c r="K1516" s="20">
        <v>20.612705956949782</v>
      </c>
      <c r="L1516" s="20">
        <v>20.944834294066897</v>
      </c>
      <c r="M1516" s="55">
        <v>20.135527636792961</v>
      </c>
    </row>
    <row r="1517" spans="1:13" x14ac:dyDescent="0.35">
      <c r="A1517" s="19" t="str">
        <f>B3&amp;C1511&amp;D1517</f>
        <v>DISTRIBUCION VOLUMEN X CRITERIO (Consumiciones)Lechugas Ing.RTO CENTRO</v>
      </c>
      <c r="B1517" s="19">
        <v>0</v>
      </c>
      <c r="C1517" s="19">
        <v>0</v>
      </c>
      <c r="D1517" s="19" t="s">
        <v>6</v>
      </c>
      <c r="E1517" s="20">
        <v>8.9898905221157257</v>
      </c>
      <c r="F1517" s="20">
        <v>9.0521245181160186</v>
      </c>
      <c r="G1517" s="20">
        <v>11.684124738256566</v>
      </c>
      <c r="H1517" s="20">
        <v>10.335316983705397</v>
      </c>
      <c r="I1517" s="20">
        <v>9.4290483685910313</v>
      </c>
      <c r="J1517" s="20">
        <v>9.7418620351861893</v>
      </c>
      <c r="K1517" s="20">
        <v>8.108260222942743</v>
      </c>
      <c r="L1517" s="20">
        <v>12.622188549228206</v>
      </c>
      <c r="M1517" s="55">
        <v>10.508043170882056</v>
      </c>
    </row>
    <row r="1518" spans="1:13" x14ac:dyDescent="0.35">
      <c r="A1518" s="19" t="str">
        <f>B3&amp;C1511&amp;D1518</f>
        <v>DISTRIBUCION VOLUMEN X CRITERIO (Consumiciones)Lechugas Ing.NORTE-CENTRO</v>
      </c>
      <c r="B1518" s="19">
        <v>0</v>
      </c>
      <c r="C1518" s="19">
        <v>0</v>
      </c>
      <c r="D1518" s="19" t="s">
        <v>7</v>
      </c>
      <c r="E1518" s="20">
        <v>10.86306060462837</v>
      </c>
      <c r="F1518" s="20">
        <v>7.8514898760316019</v>
      </c>
      <c r="G1518" s="20">
        <v>8.5067378391815165</v>
      </c>
      <c r="H1518" s="20">
        <v>8.8182712898271731</v>
      </c>
      <c r="I1518" s="20">
        <v>8.7124757711384841</v>
      </c>
      <c r="J1518" s="20">
        <v>8.9758409340622975</v>
      </c>
      <c r="K1518" s="20">
        <v>8.2293774200286762</v>
      </c>
      <c r="L1518" s="20">
        <v>9.0239629297886008</v>
      </c>
      <c r="M1518" s="55">
        <v>6.0270655055125211</v>
      </c>
    </row>
    <row r="1519" spans="1:13" x14ac:dyDescent="0.35">
      <c r="A1519" s="19" t="str">
        <f>B3&amp;C1511&amp;D1519</f>
        <v>DISTRIBUCION VOLUMEN X CRITERIO (Consumiciones)Lechugas Ing.NOROESTE</v>
      </c>
      <c r="B1519" s="19">
        <v>0</v>
      </c>
      <c r="C1519" s="19">
        <v>0</v>
      </c>
      <c r="D1519" s="19" t="s">
        <v>8</v>
      </c>
      <c r="E1519" s="20">
        <v>4.7349471018584621</v>
      </c>
      <c r="F1519" s="20">
        <v>6.6561762197743333</v>
      </c>
      <c r="G1519" s="20">
        <v>6.3237021961239313</v>
      </c>
      <c r="H1519" s="20">
        <v>8.6785211335752166</v>
      </c>
      <c r="I1519" s="20">
        <v>7.1863986065447598</v>
      </c>
      <c r="J1519" s="20">
        <v>8.9360303234887883</v>
      </c>
      <c r="K1519" s="20">
        <v>7.7307487974275864</v>
      </c>
      <c r="L1519" s="20">
        <v>8.6331966875298782</v>
      </c>
      <c r="M1519" s="55">
        <v>10.137188299369265</v>
      </c>
    </row>
    <row r="1520" spans="1:13" x14ac:dyDescent="0.35">
      <c r="A1520" s="19" t="str">
        <f>B3&amp;C1511&amp;D1520</f>
        <v>DISTRIBUCION VOLUMEN X CRITERIO (Consumiciones)Lechugas Ing.&lt;2MIL</v>
      </c>
      <c r="B1520" s="19">
        <v>0</v>
      </c>
      <c r="C1520" s="19">
        <v>0</v>
      </c>
      <c r="D1520" s="19" t="s">
        <v>9</v>
      </c>
      <c r="E1520" s="20">
        <v>2.4296826609021416</v>
      </c>
      <c r="F1520" s="20">
        <v>2.9574620659520332</v>
      </c>
      <c r="G1520" s="20">
        <v>3.0905656210969834</v>
      </c>
      <c r="H1520" s="20">
        <v>2.6973869208289267</v>
      </c>
      <c r="I1520" s="20">
        <v>2.117542887909269</v>
      </c>
      <c r="J1520" s="20">
        <v>2.7760174386536227</v>
      </c>
      <c r="K1520" s="20">
        <v>2.6491768154986706</v>
      </c>
      <c r="L1520" s="20">
        <v>4.3749004005956733</v>
      </c>
      <c r="M1520" s="55">
        <v>2.4535026680417258</v>
      </c>
    </row>
    <row r="1521" spans="1:13" x14ac:dyDescent="0.35">
      <c r="A1521" s="19" t="str">
        <f>B3&amp;C1511&amp;D1521</f>
        <v>DISTRIBUCION VOLUMEN X CRITERIO (Consumiciones)Lechugas Ing.2-5MIL</v>
      </c>
      <c r="B1521" s="19">
        <v>0</v>
      </c>
      <c r="C1521" s="19">
        <v>0</v>
      </c>
      <c r="D1521" s="19" t="s">
        <v>10</v>
      </c>
      <c r="E1521" s="20">
        <v>5.4321130152065056</v>
      </c>
      <c r="F1521" s="20">
        <v>6.1608444157839459</v>
      </c>
      <c r="G1521" s="20">
        <v>5.398799027632319</v>
      </c>
      <c r="H1521" s="20">
        <v>5.5237044748966575</v>
      </c>
      <c r="I1521" s="20">
        <v>5.8147120480873378</v>
      </c>
      <c r="J1521" s="20">
        <v>5.6100263433102562</v>
      </c>
      <c r="K1521" s="20">
        <v>7.4076627934879333</v>
      </c>
      <c r="L1521" s="20">
        <v>6.1471598371240628</v>
      </c>
      <c r="M1521" s="55">
        <v>5.4831283515245639</v>
      </c>
    </row>
    <row r="1522" spans="1:13" x14ac:dyDescent="0.35">
      <c r="A1522" s="19" t="str">
        <f>B3&amp;C1511&amp;D1522</f>
        <v>DISTRIBUCION VOLUMEN X CRITERIO (Consumiciones)Lechugas Ing.5-10MIL</v>
      </c>
      <c r="B1522" s="19">
        <v>0</v>
      </c>
      <c r="C1522" s="19">
        <v>0</v>
      </c>
      <c r="D1522" s="19" t="s">
        <v>11</v>
      </c>
      <c r="E1522" s="20">
        <v>8.5874641479207661</v>
      </c>
      <c r="F1522" s="20">
        <v>6.3908070279298901</v>
      </c>
      <c r="G1522" s="20">
        <v>6.1186523428151309</v>
      </c>
      <c r="H1522" s="20">
        <v>6.9314520673642326</v>
      </c>
      <c r="I1522" s="20">
        <v>6.899698162095655</v>
      </c>
      <c r="J1522" s="20">
        <v>6.5741950287481847</v>
      </c>
      <c r="K1522" s="20">
        <v>7.2223748200131652</v>
      </c>
      <c r="L1522" s="20">
        <v>7.5312275042724695</v>
      </c>
      <c r="M1522" s="55">
        <v>6.8247997321464737</v>
      </c>
    </row>
    <row r="1523" spans="1:13" x14ac:dyDescent="0.35">
      <c r="A1523" s="19" t="str">
        <f>B3&amp;C1511&amp;D1523</f>
        <v>DISTRIBUCION VOLUMEN X CRITERIO (Consumiciones)Lechugas Ing.10-30MIL</v>
      </c>
      <c r="B1523" s="19">
        <v>0</v>
      </c>
      <c r="C1523" s="19">
        <v>0</v>
      </c>
      <c r="D1523" s="19" t="s">
        <v>12</v>
      </c>
      <c r="E1523" s="20">
        <v>17.611150774006902</v>
      </c>
      <c r="F1523" s="20">
        <v>19.847083324523755</v>
      </c>
      <c r="G1523" s="20">
        <v>19.856595551590182</v>
      </c>
      <c r="H1523" s="20">
        <v>18.852922793887448</v>
      </c>
      <c r="I1523" s="20">
        <v>16.113093278635745</v>
      </c>
      <c r="J1523" s="20">
        <v>14.721250711534134</v>
      </c>
      <c r="K1523" s="20">
        <v>15.288482044162516</v>
      </c>
      <c r="L1523" s="20">
        <v>14.058819973733231</v>
      </c>
      <c r="M1523" s="55">
        <v>18.760704013556666</v>
      </c>
    </row>
    <row r="1524" spans="1:13" x14ac:dyDescent="0.35">
      <c r="A1524" s="19" t="str">
        <f>B3&amp;C1511&amp;D1524</f>
        <v>DISTRIBUCION VOLUMEN X CRITERIO (Consumiciones)Lechugas Ing.30-100MIL</v>
      </c>
      <c r="B1524" s="19">
        <v>0</v>
      </c>
      <c r="C1524" s="19">
        <v>0</v>
      </c>
      <c r="D1524" s="19" t="s">
        <v>13</v>
      </c>
      <c r="E1524" s="20">
        <v>20.986980067114597</v>
      </c>
      <c r="F1524" s="20">
        <v>21.976658138994015</v>
      </c>
      <c r="G1524" s="20">
        <v>22.052757775399403</v>
      </c>
      <c r="H1524" s="20">
        <v>22.060129395973764</v>
      </c>
      <c r="I1524" s="20">
        <v>22.326916952819087</v>
      </c>
      <c r="J1524" s="20">
        <v>24.537712412244122</v>
      </c>
      <c r="K1524" s="20">
        <v>25.425726595763919</v>
      </c>
      <c r="L1524" s="20">
        <v>20.561713164705818</v>
      </c>
      <c r="M1524" s="55">
        <v>21.646913607964542</v>
      </c>
    </row>
    <row r="1525" spans="1:13" x14ac:dyDescent="0.35">
      <c r="A1525" s="19" t="str">
        <f>B3&amp;C1511&amp;D1525</f>
        <v>DISTRIBUCION VOLUMEN X CRITERIO (Consumiciones)Lechugas Ing.100-200MIL</v>
      </c>
      <c r="B1525" s="19">
        <v>0</v>
      </c>
      <c r="C1525" s="19">
        <v>0</v>
      </c>
      <c r="D1525" s="19" t="s">
        <v>14</v>
      </c>
      <c r="E1525" s="20">
        <v>9.5730623708019174</v>
      </c>
      <c r="F1525" s="20">
        <v>10.375191167868293</v>
      </c>
      <c r="G1525" s="20">
        <v>8.9201013212738278</v>
      </c>
      <c r="H1525" s="20">
        <v>9.5073111115917897</v>
      </c>
      <c r="I1525" s="20">
        <v>9.8828113930670032</v>
      </c>
      <c r="J1525" s="20">
        <v>8.8027878900199887</v>
      </c>
      <c r="K1525" s="20">
        <v>8.1876516680772706</v>
      </c>
      <c r="L1525" s="20">
        <v>8.2824872650140957</v>
      </c>
      <c r="M1525" s="55">
        <v>9.0444149757843419</v>
      </c>
    </row>
    <row r="1526" spans="1:13" x14ac:dyDescent="0.35">
      <c r="A1526" s="19" t="str">
        <f>B3&amp;C1511&amp;D1526</f>
        <v>DISTRIBUCION VOLUMEN X CRITERIO (Consumiciones)Lechugas Ing.200-500MIL</v>
      </c>
      <c r="B1526" s="19">
        <v>0</v>
      </c>
      <c r="C1526" s="19">
        <v>0</v>
      </c>
      <c r="D1526" s="19" t="s">
        <v>15</v>
      </c>
      <c r="E1526" s="20">
        <v>17.206933350580474</v>
      </c>
      <c r="F1526" s="20">
        <v>14.162649498558752</v>
      </c>
      <c r="G1526" s="20">
        <v>15.282523356672453</v>
      </c>
      <c r="H1526" s="20">
        <v>13.80648124008839</v>
      </c>
      <c r="I1526" s="20">
        <v>18.078953225798195</v>
      </c>
      <c r="J1526" s="20">
        <v>15.944930567506384</v>
      </c>
      <c r="K1526" s="20">
        <v>13.857544978957486</v>
      </c>
      <c r="L1526" s="20">
        <v>18.139977689733428</v>
      </c>
      <c r="M1526" s="55">
        <v>16.257740200626586</v>
      </c>
    </row>
    <row r="1527" spans="1:13" x14ac:dyDescent="0.35">
      <c r="A1527" s="19" t="str">
        <f>B3&amp;C1511&amp;D1527</f>
        <v>DISTRIBUCION VOLUMEN X CRITERIO (Consumiciones)Lechugas Ing.&gt;500MIL</v>
      </c>
      <c r="B1527" s="19">
        <v>0</v>
      </c>
      <c r="C1527" s="19">
        <v>0</v>
      </c>
      <c r="D1527" s="19" t="s">
        <v>16</v>
      </c>
      <c r="E1527" s="20">
        <v>18.172619832387642</v>
      </c>
      <c r="F1527" s="20">
        <v>18.129294669852211</v>
      </c>
      <c r="G1527" s="20">
        <v>19.280003727111609</v>
      </c>
      <c r="H1527" s="20">
        <v>20.620604880070221</v>
      </c>
      <c r="I1527" s="20">
        <v>18.766268306545669</v>
      </c>
      <c r="J1527" s="20">
        <v>21.033063722570084</v>
      </c>
      <c r="K1527" s="20">
        <v>19.961373001422416</v>
      </c>
      <c r="L1527" s="20">
        <v>20.903716912390987</v>
      </c>
      <c r="M1527" s="55">
        <v>19.528818413563304</v>
      </c>
    </row>
    <row r="1528" spans="1:13" x14ac:dyDescent="0.35">
      <c r="A1528" s="19" t="str">
        <f>B3&amp;C1511&amp;D1528</f>
        <v>DISTRIBUCION VOLUMEN X CRITERIO (Consumiciones)Lechugas Ing.DE 15 A 19 AÑOS</v>
      </c>
      <c r="B1528" s="19">
        <v>0</v>
      </c>
      <c r="C1528" s="19">
        <v>0</v>
      </c>
      <c r="D1528" s="19" t="s">
        <v>39</v>
      </c>
      <c r="E1528" s="20">
        <v>4.9160445672750424</v>
      </c>
      <c r="F1528" s="20">
        <v>1.8296421196552286</v>
      </c>
      <c r="G1528" s="20">
        <v>2.2913835433981937</v>
      </c>
      <c r="H1528" s="20">
        <v>2.8736044053374989</v>
      </c>
      <c r="I1528" s="20">
        <v>3.501448270171327</v>
      </c>
      <c r="J1528" s="20">
        <v>2.0209881609545373</v>
      </c>
      <c r="K1528" s="20">
        <v>1.2162018314081533</v>
      </c>
      <c r="L1528" s="20">
        <v>4.0730358997466736</v>
      </c>
      <c r="M1528" s="55">
        <v>2.5647829229711245</v>
      </c>
    </row>
    <row r="1529" spans="1:13" x14ac:dyDescent="0.35">
      <c r="A1529" s="19" t="str">
        <f>B3&amp;C1511&amp;D1529</f>
        <v>DISTRIBUCION VOLUMEN X CRITERIO (Consumiciones)Lechugas Ing.DE 20 A 24 AÑOS</v>
      </c>
      <c r="B1529" s="19">
        <v>0</v>
      </c>
      <c r="C1529" s="19">
        <v>0</v>
      </c>
      <c r="D1529" s="19" t="s">
        <v>40</v>
      </c>
      <c r="E1529" s="20">
        <v>4.7368961116818697</v>
      </c>
      <c r="F1529" s="20">
        <v>3.7768119542465692</v>
      </c>
      <c r="G1529" s="20">
        <v>3.9834641332518981</v>
      </c>
      <c r="H1529" s="20">
        <v>5.7517284483298408</v>
      </c>
      <c r="I1529" s="20">
        <v>3.1127765729145325</v>
      </c>
      <c r="J1529" s="20">
        <v>4.0769930677821762</v>
      </c>
      <c r="K1529" s="20">
        <v>3.7813809467571535</v>
      </c>
      <c r="L1529" s="20">
        <v>4.5586413816978881</v>
      </c>
      <c r="M1529" s="55">
        <v>2.5086705865299157</v>
      </c>
    </row>
    <row r="1530" spans="1:13" x14ac:dyDescent="0.35">
      <c r="A1530" s="19" t="str">
        <f>B3&amp;C1511&amp;D1530</f>
        <v>DISTRIBUCION VOLUMEN X CRITERIO (Consumiciones)Lechugas Ing.DE 25 A 34 AÑOS</v>
      </c>
      <c r="B1530" s="19">
        <v>0</v>
      </c>
      <c r="C1530" s="19">
        <v>0</v>
      </c>
      <c r="D1530" s="19" t="s">
        <v>41</v>
      </c>
      <c r="E1530" s="20">
        <v>11.8985333296849</v>
      </c>
      <c r="F1530" s="20">
        <v>11.459958700692784</v>
      </c>
      <c r="G1530" s="20">
        <v>14.354766139701585</v>
      </c>
      <c r="H1530" s="20">
        <v>13.234572040405791</v>
      </c>
      <c r="I1530" s="20">
        <v>9.6542839348557425</v>
      </c>
      <c r="J1530" s="20">
        <v>12.693866024189953</v>
      </c>
      <c r="K1530" s="20">
        <v>14.541261303076164</v>
      </c>
      <c r="L1530" s="20">
        <v>13.718537578511805</v>
      </c>
      <c r="M1530" s="55">
        <v>12.112808162113856</v>
      </c>
    </row>
    <row r="1531" spans="1:13" x14ac:dyDescent="0.35">
      <c r="A1531" s="19" t="str">
        <f>B3&amp;C1511&amp;D1531</f>
        <v>DISTRIBUCION VOLUMEN X CRITERIO (Consumiciones)Lechugas Ing.DE 35 A 49 AÑOS</v>
      </c>
      <c r="B1531" s="19">
        <v>0</v>
      </c>
      <c r="C1531" s="19">
        <v>0</v>
      </c>
      <c r="D1531" s="19" t="s">
        <v>42</v>
      </c>
      <c r="E1531" s="20">
        <v>33.965109365943697</v>
      </c>
      <c r="F1531" s="20">
        <v>30.086351495161779</v>
      </c>
      <c r="G1531" s="20">
        <v>31.437216358190739</v>
      </c>
      <c r="H1531" s="20">
        <v>32.076192894036701</v>
      </c>
      <c r="I1531" s="20">
        <v>33.069257936149775</v>
      </c>
      <c r="J1531" s="20">
        <v>32.051583466814925</v>
      </c>
      <c r="K1531" s="20">
        <v>33.157692803937273</v>
      </c>
      <c r="L1531" s="20">
        <v>29.362934734227576</v>
      </c>
      <c r="M1531" s="55">
        <v>32.952157787592348</v>
      </c>
    </row>
    <row r="1532" spans="1:13" x14ac:dyDescent="0.35">
      <c r="A1532" s="19" t="str">
        <f>B3&amp;C1511&amp;D1532</f>
        <v>DISTRIBUCION VOLUMEN X CRITERIO (Consumiciones)Lechugas Ing.DE 50 A 59 AÑOS</v>
      </c>
      <c r="B1532" s="19">
        <v>0</v>
      </c>
      <c r="C1532" s="19">
        <v>0</v>
      </c>
      <c r="D1532" s="19" t="s">
        <v>43</v>
      </c>
      <c r="E1532" s="20">
        <v>24.600832340378957</v>
      </c>
      <c r="F1532" s="20">
        <v>27.581796942723642</v>
      </c>
      <c r="G1532" s="20">
        <v>27.002068419302606</v>
      </c>
      <c r="H1532" s="20">
        <v>23.462810895855942</v>
      </c>
      <c r="I1532" s="20">
        <v>26.865221305144654</v>
      </c>
      <c r="J1532" s="20">
        <v>25.540355568499223</v>
      </c>
      <c r="K1532" s="20">
        <v>25.050089230260191</v>
      </c>
      <c r="L1532" s="20">
        <v>24.62608322938361</v>
      </c>
      <c r="M1532" s="55">
        <v>25.189091020903604</v>
      </c>
    </row>
    <row r="1533" spans="1:13" x14ac:dyDescent="0.35">
      <c r="A1533" s="19" t="str">
        <f>B3&amp;C1511&amp;D1533</f>
        <v>DISTRIBUCION VOLUMEN X CRITERIO (Consumiciones)Lechugas Ing.DE 60 A 75 AÑOS</v>
      </c>
      <c r="B1533" s="19">
        <v>0</v>
      </c>
      <c r="C1533" s="19">
        <v>0</v>
      </c>
      <c r="D1533" s="19" t="s">
        <v>44</v>
      </c>
      <c r="E1533" s="20">
        <v>19.882586772603911</v>
      </c>
      <c r="F1533" s="20">
        <v>25.265406192077016</v>
      </c>
      <c r="G1533" s="20">
        <v>20.931101406154966</v>
      </c>
      <c r="H1533" s="20">
        <v>22.601077085437094</v>
      </c>
      <c r="I1533" s="20">
        <v>23.797008235721933</v>
      </c>
      <c r="J1533" s="20">
        <v>23.616208416621436</v>
      </c>
      <c r="K1533" s="20">
        <v>22.253370243252746</v>
      </c>
      <c r="L1533" s="20">
        <v>23.660765802647553</v>
      </c>
      <c r="M1533" s="55">
        <v>24.672491960245619</v>
      </c>
    </row>
    <row r="1534" spans="1:13" x14ac:dyDescent="0.35">
      <c r="A1534" s="19" t="str">
        <f>B3&amp;C1511&amp;D1534</f>
        <v>DISTRIBUCION VOLUMEN X CRITERIO (Consumiciones)Lechugas Ing.ALTA Y MEDIA ALTA</v>
      </c>
      <c r="B1534" s="19">
        <v>0</v>
      </c>
      <c r="C1534" s="19">
        <v>0</v>
      </c>
      <c r="D1534" s="19" t="s">
        <v>17</v>
      </c>
      <c r="E1534" s="20">
        <v>27.928999823382643</v>
      </c>
      <c r="F1534" s="20">
        <v>33.230217208984364</v>
      </c>
      <c r="G1534" s="20">
        <v>27.348842967980662</v>
      </c>
      <c r="H1534" s="20">
        <v>30.653133179035713</v>
      </c>
      <c r="I1534" s="20">
        <v>25.662151519157579</v>
      </c>
      <c r="J1534" s="20">
        <v>25.619367848806167</v>
      </c>
      <c r="K1534" s="20">
        <v>26.000846968313457</v>
      </c>
      <c r="L1534" s="20">
        <v>25.413110853450121</v>
      </c>
      <c r="M1534" s="55">
        <v>24.426259992649644</v>
      </c>
    </row>
    <row r="1535" spans="1:13" x14ac:dyDescent="0.35">
      <c r="A1535" s="19" t="str">
        <f>B3&amp;C1511&amp;D1535</f>
        <v>DISTRIBUCION VOLUMEN X CRITERIO (Consumiciones)Lechugas Ing.MEDIA</v>
      </c>
      <c r="B1535" s="19">
        <v>0</v>
      </c>
      <c r="C1535" s="19">
        <v>0</v>
      </c>
      <c r="D1535" s="19" t="s">
        <v>18</v>
      </c>
      <c r="E1535" s="20">
        <v>28.563416824419964</v>
      </c>
      <c r="F1535" s="20">
        <v>28.814979456061341</v>
      </c>
      <c r="G1535" s="20">
        <v>28.494227763535186</v>
      </c>
      <c r="H1535" s="20">
        <v>24.760769431311182</v>
      </c>
      <c r="I1535" s="20">
        <v>32.502183671591766</v>
      </c>
      <c r="J1535" s="20">
        <v>29.434638143524712</v>
      </c>
      <c r="K1535" s="20">
        <v>28.351457136278512</v>
      </c>
      <c r="L1535" s="20">
        <v>33.471417031635518</v>
      </c>
      <c r="M1535" s="55">
        <v>29.285839441138844</v>
      </c>
    </row>
    <row r="1536" spans="1:13" x14ac:dyDescent="0.35">
      <c r="A1536" s="19" t="str">
        <f>B3&amp;C1511&amp;D1536</f>
        <v>DISTRIBUCION VOLUMEN X CRITERIO (Consumiciones)Lechugas Ing.MEDIA BAJA</v>
      </c>
      <c r="B1536" s="19">
        <v>0</v>
      </c>
      <c r="C1536" s="19">
        <v>0</v>
      </c>
      <c r="D1536" s="19" t="s">
        <v>19</v>
      </c>
      <c r="E1536" s="20">
        <v>21.625501555974019</v>
      </c>
      <c r="F1536" s="20">
        <v>20.79754882268784</v>
      </c>
      <c r="G1536" s="20">
        <v>26.177917246634586</v>
      </c>
      <c r="H1536" s="20">
        <v>23.696519992850551</v>
      </c>
      <c r="I1536" s="20">
        <v>23.638443156066764</v>
      </c>
      <c r="J1536" s="20">
        <v>22.483163668294921</v>
      </c>
      <c r="K1536" s="20">
        <v>22.191735031218755</v>
      </c>
      <c r="L1536" s="20">
        <v>23.222281142329606</v>
      </c>
      <c r="M1536" s="55">
        <v>26.708334939901341</v>
      </c>
    </row>
    <row r="1537" spans="1:13" x14ac:dyDescent="0.35">
      <c r="A1537" s="19" t="str">
        <f>B3&amp;C1511&amp;D1537</f>
        <v>DISTRIBUCION VOLUMEN X CRITERIO (Consumiciones)Lechugas Ing.BAJA</v>
      </c>
      <c r="B1537" s="19">
        <v>0</v>
      </c>
      <c r="C1537" s="19">
        <v>0</v>
      </c>
      <c r="D1537" s="19" t="s">
        <v>20</v>
      </c>
      <c r="E1537" s="20">
        <v>21.882081796223375</v>
      </c>
      <c r="F1537" s="20">
        <v>17.157236893108088</v>
      </c>
      <c r="G1537" s="20">
        <v>17.979012021849552</v>
      </c>
      <c r="H1537" s="20">
        <v>20.889591627399707</v>
      </c>
      <c r="I1537" s="20">
        <v>18.197221653183888</v>
      </c>
      <c r="J1537" s="20">
        <v>22.462812688915072</v>
      </c>
      <c r="K1537" s="20">
        <v>23.455948726494903</v>
      </c>
      <c r="L1537" s="20">
        <v>17.893204710433618</v>
      </c>
      <c r="M1537" s="55">
        <v>19.579565626310163</v>
      </c>
    </row>
    <row r="1538" spans="1:13" x14ac:dyDescent="0.35">
      <c r="A1538" s="19" t="str">
        <f>B3&amp;C1511&amp;D1538</f>
        <v>DISTRIBUCION VOLUMEN X CRITERIO (Consumiciones)Lechugas Ing.HOMBRE</v>
      </c>
      <c r="B1538" s="19">
        <v>0</v>
      </c>
      <c r="C1538" s="19">
        <v>0</v>
      </c>
      <c r="D1538" s="19" t="s">
        <v>21</v>
      </c>
      <c r="E1538" s="20">
        <v>38.952609334849093</v>
      </c>
      <c r="F1538" s="20">
        <v>46.06765052046994</v>
      </c>
      <c r="G1538" s="20">
        <v>43.961255908971673</v>
      </c>
      <c r="H1538" s="20">
        <v>45.384277353200005</v>
      </c>
      <c r="I1538" s="20">
        <v>48.497645179987344</v>
      </c>
      <c r="J1538" s="20">
        <v>41.511700048097502</v>
      </c>
      <c r="K1538" s="20">
        <v>44.918232601191654</v>
      </c>
      <c r="L1538" s="20">
        <v>45.84134707850906</v>
      </c>
      <c r="M1538" s="55">
        <v>49.840876556520357</v>
      </c>
    </row>
    <row r="1539" spans="1:13" x14ac:dyDescent="0.35">
      <c r="A1539" s="19" t="str">
        <f>B3&amp;C1511&amp;D1539</f>
        <v>DISTRIBUCION VOLUMEN X CRITERIO (Consumiciones)Lechugas Ing.MUJER</v>
      </c>
      <c r="B1539" s="19">
        <v>0</v>
      </c>
      <c r="C1539" s="19">
        <v>0</v>
      </c>
      <c r="D1539" s="19" t="s">
        <v>22</v>
      </c>
      <c r="E1539" s="20">
        <v>61.047390665150914</v>
      </c>
      <c r="F1539" s="20">
        <v>53.932323050792505</v>
      </c>
      <c r="G1539" s="20">
        <v>56.038744091028313</v>
      </c>
      <c r="H1539" s="20">
        <v>54.615722646800002</v>
      </c>
      <c r="I1539" s="20">
        <v>51.502367303486096</v>
      </c>
      <c r="J1539" s="20">
        <v>58.488282301443363</v>
      </c>
      <c r="K1539" s="20">
        <v>55.081767398808346</v>
      </c>
      <c r="L1539" s="20">
        <v>54.158652921490933</v>
      </c>
      <c r="M1539" s="55">
        <v>50.159123443479636</v>
      </c>
    </row>
    <row r="1540" spans="1:13" x14ac:dyDescent="0.35">
      <c r="A1540" s="19" t="str">
        <f>B3&amp;C1540&amp;D1540</f>
        <v>DISTRIBUCION VOLUMEN X CRITERIO (Consumiciones)Setas Ing.T.ESPAÑA</v>
      </c>
      <c r="B1540" s="19">
        <v>0</v>
      </c>
      <c r="C1540" s="19" t="s">
        <v>164</v>
      </c>
      <c r="D1540" s="19" t="s">
        <v>36</v>
      </c>
      <c r="E1540" s="20">
        <v>100</v>
      </c>
      <c r="F1540" s="20">
        <v>100</v>
      </c>
      <c r="G1540" s="20">
        <v>100</v>
      </c>
      <c r="H1540" s="20">
        <v>100</v>
      </c>
      <c r="I1540" s="20">
        <v>100</v>
      </c>
      <c r="J1540" s="20">
        <v>100</v>
      </c>
      <c r="K1540" s="20">
        <v>100</v>
      </c>
      <c r="L1540" s="20">
        <v>100</v>
      </c>
      <c r="M1540" s="55">
        <v>100</v>
      </c>
    </row>
    <row r="1541" spans="1:13" x14ac:dyDescent="0.35">
      <c r="A1541" s="19" t="str">
        <f>B3&amp;C1540&amp;D1541</f>
        <v>DISTRIBUCION VOLUMEN X CRITERIO (Consumiciones)Setas Ing.BCN AM</v>
      </c>
      <c r="B1541" s="19">
        <v>0</v>
      </c>
      <c r="C1541" s="19">
        <v>0</v>
      </c>
      <c r="D1541" s="19" t="s">
        <v>1</v>
      </c>
      <c r="E1541" s="20">
        <v>10.546141638406228</v>
      </c>
      <c r="F1541" s="20">
        <v>8.062499807101478</v>
      </c>
      <c r="G1541" s="20">
        <v>7.2413585423840594</v>
      </c>
      <c r="H1541" s="20">
        <v>6.7630993061405533</v>
      </c>
      <c r="I1541" s="20">
        <v>9.2649688065989739</v>
      </c>
      <c r="J1541" s="20">
        <v>10.461733294747317</v>
      </c>
      <c r="K1541" s="20">
        <v>9.4137649524492719</v>
      </c>
      <c r="L1541" s="20">
        <v>5.6678707127237322</v>
      </c>
      <c r="M1541" s="55">
        <v>8.229871911460048</v>
      </c>
    </row>
    <row r="1542" spans="1:13" x14ac:dyDescent="0.35">
      <c r="A1542" s="19" t="str">
        <f>B3&amp;C1540&amp;D1542</f>
        <v>DISTRIBUCION VOLUMEN X CRITERIO (Consumiciones)Setas Ing.REST.CAT ARAGON</v>
      </c>
      <c r="B1542" s="19">
        <v>0</v>
      </c>
      <c r="C1542" s="19">
        <v>0</v>
      </c>
      <c r="D1542" s="19" t="s">
        <v>2</v>
      </c>
      <c r="E1542" s="20">
        <v>14.977797316243299</v>
      </c>
      <c r="F1542" s="20">
        <v>19.627889319800374</v>
      </c>
      <c r="G1542" s="20">
        <v>19.587723009607728</v>
      </c>
      <c r="H1542" s="20">
        <v>12.017737890377031</v>
      </c>
      <c r="I1542" s="20">
        <v>8.3581386595422895</v>
      </c>
      <c r="J1542" s="20">
        <v>16.665172707507182</v>
      </c>
      <c r="K1542" s="20">
        <v>13.03515247550194</v>
      </c>
      <c r="L1542" s="20">
        <v>12.733014305641523</v>
      </c>
      <c r="M1542" s="55">
        <v>14.364955826020894</v>
      </c>
    </row>
    <row r="1543" spans="1:13" x14ac:dyDescent="0.35">
      <c r="A1543" s="19" t="str">
        <f>B3&amp;C1540&amp;D1543</f>
        <v>DISTRIBUCION VOLUMEN X CRITERIO (Consumiciones)Setas Ing.LEVANTE</v>
      </c>
      <c r="B1543" s="19">
        <v>0</v>
      </c>
      <c r="C1543" s="19">
        <v>0</v>
      </c>
      <c r="D1543" s="19" t="s">
        <v>3</v>
      </c>
      <c r="E1543" s="20">
        <v>13.37670467791042</v>
      </c>
      <c r="F1543" s="20">
        <v>15.374406601278926</v>
      </c>
      <c r="G1543" s="20">
        <v>17.050137543608177</v>
      </c>
      <c r="H1543" s="20">
        <v>14.88205734924451</v>
      </c>
      <c r="I1543" s="20">
        <v>22.352116310496328</v>
      </c>
      <c r="J1543" s="20">
        <v>18.830172884141682</v>
      </c>
      <c r="K1543" s="20">
        <v>16.918032874644339</v>
      </c>
      <c r="L1543" s="20">
        <v>21.040683761965294</v>
      </c>
      <c r="M1543" s="55">
        <v>17.703262753372012</v>
      </c>
    </row>
    <row r="1544" spans="1:13" x14ac:dyDescent="0.35">
      <c r="A1544" s="19" t="str">
        <f>B3&amp;C1540&amp;D1544</f>
        <v>DISTRIBUCION VOLUMEN X CRITERIO (Consumiciones)Setas Ing.ANDALUCIA</v>
      </c>
      <c r="B1544" s="19">
        <v>0</v>
      </c>
      <c r="C1544" s="19">
        <v>0</v>
      </c>
      <c r="D1544" s="19" t="s">
        <v>4</v>
      </c>
      <c r="E1544" s="20">
        <v>15.787362526728479</v>
      </c>
      <c r="F1544" s="20">
        <v>17.662776346423112</v>
      </c>
      <c r="G1544" s="20">
        <v>18.113525799025222</v>
      </c>
      <c r="H1544" s="20">
        <v>17.867892313628893</v>
      </c>
      <c r="I1544" s="20">
        <v>18.684105092319079</v>
      </c>
      <c r="J1544" s="20">
        <v>16.113334406224382</v>
      </c>
      <c r="K1544" s="20">
        <v>21.337164515084275</v>
      </c>
      <c r="L1544" s="20">
        <v>20.476939058463785</v>
      </c>
      <c r="M1544" s="55">
        <v>21.83978765110453</v>
      </c>
    </row>
    <row r="1545" spans="1:13" x14ac:dyDescent="0.35">
      <c r="A1545" s="19" t="str">
        <f>B3&amp;C1540&amp;D1545</f>
        <v>DISTRIBUCION VOLUMEN X CRITERIO (Consumiciones)Setas Ing.MDD AM</v>
      </c>
      <c r="B1545" s="19">
        <v>0</v>
      </c>
      <c r="C1545" s="19">
        <v>0</v>
      </c>
      <c r="D1545" s="19" t="s">
        <v>5</v>
      </c>
      <c r="E1545" s="20">
        <v>16.349178021842491</v>
      </c>
      <c r="F1545" s="20">
        <v>14.308601970959941</v>
      </c>
      <c r="G1545" s="20">
        <v>14.595375613751651</v>
      </c>
      <c r="H1545" s="20">
        <v>18.796334784420143</v>
      </c>
      <c r="I1545" s="20">
        <v>17.863205950173985</v>
      </c>
      <c r="J1545" s="20">
        <v>17.961074037689876</v>
      </c>
      <c r="K1545" s="20">
        <v>16.762342713215435</v>
      </c>
      <c r="L1545" s="20">
        <v>15.464871265157369</v>
      </c>
      <c r="M1545" s="55">
        <v>16.353605502986738</v>
      </c>
    </row>
    <row r="1546" spans="1:13" x14ac:dyDescent="0.35">
      <c r="A1546" s="19" t="str">
        <f>B3&amp;C1540&amp;D1546</f>
        <v>DISTRIBUCION VOLUMEN X CRITERIO (Consumiciones)Setas Ing.RTO CENTRO</v>
      </c>
      <c r="B1546" s="19">
        <v>0</v>
      </c>
      <c r="C1546" s="19">
        <v>0</v>
      </c>
      <c r="D1546" s="19" t="s">
        <v>6</v>
      </c>
      <c r="E1546" s="20">
        <v>6.4357743282315836</v>
      </c>
      <c r="F1546" s="20">
        <v>8.9465134406546412</v>
      </c>
      <c r="G1546" s="20">
        <v>6.8246209834179785</v>
      </c>
      <c r="H1546" s="20">
        <v>7.9713248971993345</v>
      </c>
      <c r="I1546" s="20">
        <v>5.4618718756881606</v>
      </c>
      <c r="J1546" s="20">
        <v>5.4182651494417096</v>
      </c>
      <c r="K1546" s="20">
        <v>8.3445868720908134</v>
      </c>
      <c r="L1546" s="20">
        <v>6.3145741739383459</v>
      </c>
      <c r="M1546" s="55">
        <v>5.0229612823511554</v>
      </c>
    </row>
    <row r="1547" spans="1:13" x14ac:dyDescent="0.35">
      <c r="A1547" s="19" t="str">
        <f>B3&amp;C1540&amp;D1547</f>
        <v>DISTRIBUCION VOLUMEN X CRITERIO (Consumiciones)Setas Ing.NORTE-CENTRO</v>
      </c>
      <c r="B1547" s="19">
        <v>0</v>
      </c>
      <c r="C1547" s="19">
        <v>0</v>
      </c>
      <c r="D1547" s="19" t="s">
        <v>7</v>
      </c>
      <c r="E1547" s="20">
        <v>17.48468937499387</v>
      </c>
      <c r="F1547" s="20">
        <v>10.813040694558135</v>
      </c>
      <c r="G1547" s="20">
        <v>11.018714814206968</v>
      </c>
      <c r="H1547" s="20">
        <v>12.632893618309549</v>
      </c>
      <c r="I1547" s="20">
        <v>10.538814951490405</v>
      </c>
      <c r="J1547" s="20">
        <v>8.4536559238394844</v>
      </c>
      <c r="K1547" s="20">
        <v>8.4519688116466511</v>
      </c>
      <c r="L1547" s="20">
        <v>10.532051224982933</v>
      </c>
      <c r="M1547" s="55">
        <v>7.6385785051967261</v>
      </c>
    </row>
    <row r="1548" spans="1:13" x14ac:dyDescent="0.35">
      <c r="A1548" s="19" t="str">
        <f>B3&amp;C1540&amp;D1548</f>
        <v>DISTRIBUCION VOLUMEN X CRITERIO (Consumiciones)Setas Ing.NOROESTE</v>
      </c>
      <c r="B1548" s="19">
        <v>0</v>
      </c>
      <c r="C1548" s="19">
        <v>0</v>
      </c>
      <c r="D1548" s="19" t="s">
        <v>8</v>
      </c>
      <c r="E1548" s="20">
        <v>5.0423754745955049</v>
      </c>
      <c r="F1548" s="20">
        <v>5.2042718192233925</v>
      </c>
      <c r="G1548" s="20">
        <v>5.5685361656124419</v>
      </c>
      <c r="H1548" s="20">
        <v>9.0686550352263797</v>
      </c>
      <c r="I1548" s="20">
        <v>7.47677350321635</v>
      </c>
      <c r="J1548" s="20">
        <v>6.0966058699035148</v>
      </c>
      <c r="K1548" s="20">
        <v>5.7369974919767346</v>
      </c>
      <c r="L1548" s="20">
        <v>7.7700048683507061</v>
      </c>
      <c r="M1548" s="55">
        <v>8.8469657291674189</v>
      </c>
    </row>
    <row r="1549" spans="1:13" x14ac:dyDescent="0.35">
      <c r="A1549" s="19" t="str">
        <f>B3&amp;C1540&amp;D1549</f>
        <v>DISTRIBUCION VOLUMEN X CRITERIO (Consumiciones)Setas Ing.&lt;2MIL</v>
      </c>
      <c r="B1549" s="19">
        <v>0</v>
      </c>
      <c r="C1549" s="19">
        <v>0</v>
      </c>
      <c r="D1549" s="19" t="s">
        <v>9</v>
      </c>
      <c r="E1549" s="20">
        <v>2.2341552725592582</v>
      </c>
      <c r="F1549" s="20">
        <v>3.3077744791654164</v>
      </c>
      <c r="G1549" s="20">
        <v>5.9062520232536784</v>
      </c>
      <c r="H1549" s="20">
        <v>3.459780515711671</v>
      </c>
      <c r="I1549" s="20">
        <v>2.8351784538045663</v>
      </c>
      <c r="J1549" s="20">
        <v>4.1896062549310464</v>
      </c>
      <c r="K1549" s="20">
        <v>4.3890637337694489</v>
      </c>
      <c r="L1549" s="20">
        <v>6.6026081052650811</v>
      </c>
      <c r="M1549" s="55">
        <v>3.7847190753760134</v>
      </c>
    </row>
    <row r="1550" spans="1:13" x14ac:dyDescent="0.35">
      <c r="A1550" s="19" t="str">
        <f>B3&amp;C1540&amp;D1550</f>
        <v>DISTRIBUCION VOLUMEN X CRITERIO (Consumiciones)Setas Ing.2-5MIL</v>
      </c>
      <c r="B1550" s="19">
        <v>0</v>
      </c>
      <c r="C1550" s="19">
        <v>0</v>
      </c>
      <c r="D1550" s="19" t="s">
        <v>10</v>
      </c>
      <c r="E1550" s="20">
        <v>9.7774639372821497</v>
      </c>
      <c r="F1550" s="20">
        <v>6.5246887818106805</v>
      </c>
      <c r="G1550" s="20">
        <v>4.8093172808072833</v>
      </c>
      <c r="H1550" s="20">
        <v>7.7305043948276015</v>
      </c>
      <c r="I1550" s="20">
        <v>5.1654399816846084</v>
      </c>
      <c r="J1550" s="20">
        <v>3.6114440602098847</v>
      </c>
      <c r="K1550" s="20">
        <v>8.591861370820741</v>
      </c>
      <c r="L1550" s="20">
        <v>10.091191377724508</v>
      </c>
      <c r="M1550" s="55">
        <v>8.1012104877975784</v>
      </c>
    </row>
    <row r="1551" spans="1:13" x14ac:dyDescent="0.35">
      <c r="A1551" s="19" t="str">
        <f>B3&amp;C1540&amp;D1551</f>
        <v>DISTRIBUCION VOLUMEN X CRITERIO (Consumiciones)Setas Ing.5-10MIL</v>
      </c>
      <c r="B1551" s="19">
        <v>0</v>
      </c>
      <c r="C1551" s="19">
        <v>0</v>
      </c>
      <c r="D1551" s="19" t="s">
        <v>11</v>
      </c>
      <c r="E1551" s="20">
        <v>9.8132358361827379</v>
      </c>
      <c r="F1551" s="20">
        <v>12.100419712891556</v>
      </c>
      <c r="G1551" s="20">
        <v>6.5025415830388482</v>
      </c>
      <c r="H1551" s="20">
        <v>7.0472890273713844</v>
      </c>
      <c r="I1551" s="20">
        <v>6.9741091376147493</v>
      </c>
      <c r="J1551" s="20">
        <v>6.2035821477114057</v>
      </c>
      <c r="K1551" s="20">
        <v>6.8627439434048627</v>
      </c>
      <c r="L1551" s="20">
        <v>8.7328793600203909</v>
      </c>
      <c r="M1551" s="55">
        <v>8.842831676443538</v>
      </c>
    </row>
    <row r="1552" spans="1:13" x14ac:dyDescent="0.35">
      <c r="A1552" s="19" t="str">
        <f>B3&amp;C1540&amp;D1552</f>
        <v>DISTRIBUCION VOLUMEN X CRITERIO (Consumiciones)Setas Ing.10-30MIL</v>
      </c>
      <c r="B1552" s="19">
        <v>0</v>
      </c>
      <c r="C1552" s="19">
        <v>0</v>
      </c>
      <c r="D1552" s="19" t="s">
        <v>12</v>
      </c>
      <c r="E1552" s="20">
        <v>12.599047795685788</v>
      </c>
      <c r="F1552" s="20">
        <v>16.34629622834521</v>
      </c>
      <c r="G1552" s="20">
        <v>15.318751853864999</v>
      </c>
      <c r="H1552" s="20">
        <v>11.025349248354974</v>
      </c>
      <c r="I1552" s="20">
        <v>11.407224490627428</v>
      </c>
      <c r="J1552" s="20">
        <v>11.555739604345851</v>
      </c>
      <c r="K1552" s="20">
        <v>14.054475228920694</v>
      </c>
      <c r="L1552" s="20">
        <v>14.63956165164069</v>
      </c>
      <c r="M1552" s="55">
        <v>18.37569404087396</v>
      </c>
    </row>
    <row r="1553" spans="1:13" x14ac:dyDescent="0.35">
      <c r="A1553" s="19" t="str">
        <f>B3&amp;C1540&amp;D1553</f>
        <v>DISTRIBUCION VOLUMEN X CRITERIO (Consumiciones)Setas Ing.30-100MIL</v>
      </c>
      <c r="B1553" s="19">
        <v>0</v>
      </c>
      <c r="C1553" s="19">
        <v>0</v>
      </c>
      <c r="D1553" s="19" t="s">
        <v>13</v>
      </c>
      <c r="E1553" s="20">
        <v>19.063357419527243</v>
      </c>
      <c r="F1553" s="20">
        <v>18.828469832900154</v>
      </c>
      <c r="G1553" s="20">
        <v>21.024481557713358</v>
      </c>
      <c r="H1553" s="20">
        <v>19.618437372204969</v>
      </c>
      <c r="I1553" s="20">
        <v>23.185694592788121</v>
      </c>
      <c r="J1553" s="20">
        <v>24.749873055102469</v>
      </c>
      <c r="K1553" s="20">
        <v>21.442747744251221</v>
      </c>
      <c r="L1553" s="20">
        <v>20.025424129870164</v>
      </c>
      <c r="M1553" s="55">
        <v>20.245684534101034</v>
      </c>
    </row>
    <row r="1554" spans="1:13" x14ac:dyDescent="0.35">
      <c r="A1554" s="19" t="str">
        <f>B3&amp;C1540&amp;D1554</f>
        <v>DISTRIBUCION VOLUMEN X CRITERIO (Consumiciones)Setas Ing.100-200MIL</v>
      </c>
      <c r="B1554" s="19">
        <v>0</v>
      </c>
      <c r="C1554" s="19">
        <v>0</v>
      </c>
      <c r="D1554" s="19" t="s">
        <v>14</v>
      </c>
      <c r="E1554" s="20">
        <v>12.509255984680264</v>
      </c>
      <c r="F1554" s="20">
        <v>11.19824103982077</v>
      </c>
      <c r="G1554" s="20">
        <v>12.567224720809813</v>
      </c>
      <c r="H1554" s="20">
        <v>11.128455061079718</v>
      </c>
      <c r="I1554" s="20">
        <v>16.333933822067138</v>
      </c>
      <c r="J1554" s="20">
        <v>10.704115084336729</v>
      </c>
      <c r="K1554" s="20">
        <v>13.205441098926396</v>
      </c>
      <c r="L1554" s="20">
        <v>11.75568470143047</v>
      </c>
      <c r="M1554" s="55">
        <v>8.9162072414565507</v>
      </c>
    </row>
    <row r="1555" spans="1:13" x14ac:dyDescent="0.35">
      <c r="A1555" s="19" t="str">
        <f>B3&amp;C1540&amp;D1555</f>
        <v>DISTRIBUCION VOLUMEN X CRITERIO (Consumiciones)Setas Ing.200-500MIL</v>
      </c>
      <c r="B1555" s="19">
        <v>0</v>
      </c>
      <c r="C1555" s="19">
        <v>0</v>
      </c>
      <c r="D1555" s="19" t="s">
        <v>15</v>
      </c>
      <c r="E1555" s="20">
        <v>8.4061159342155847</v>
      </c>
      <c r="F1555" s="20">
        <v>12.478013855086399</v>
      </c>
      <c r="G1555" s="20">
        <v>14.911707091588836</v>
      </c>
      <c r="H1555" s="20">
        <v>20.15997835623693</v>
      </c>
      <c r="I1555" s="20">
        <v>20.118443734981717</v>
      </c>
      <c r="J1555" s="20">
        <v>18.90565112651776</v>
      </c>
      <c r="K1555" s="20">
        <v>11.803694315593374</v>
      </c>
      <c r="L1555" s="20">
        <v>12.310671996393953</v>
      </c>
      <c r="M1555" s="55">
        <v>15.224843953702742</v>
      </c>
    </row>
    <row r="1556" spans="1:13" x14ac:dyDescent="0.35">
      <c r="A1556" s="19" t="str">
        <f>B3&amp;C1540&amp;D1556</f>
        <v>DISTRIBUCION VOLUMEN X CRITERIO (Consumiciones)Setas Ing.&gt;500MIL</v>
      </c>
      <c r="B1556" s="19">
        <v>0</v>
      </c>
      <c r="C1556" s="19">
        <v>0</v>
      </c>
      <c r="D1556" s="19" t="s">
        <v>16</v>
      </c>
      <c r="E1556" s="20">
        <v>25.597388842923664</v>
      </c>
      <c r="F1556" s="20">
        <v>19.216084410335792</v>
      </c>
      <c r="G1556" s="20">
        <v>18.959712596344517</v>
      </c>
      <c r="H1556" s="20">
        <v>19.830199296577703</v>
      </c>
      <c r="I1556" s="20">
        <v>13.979969480814919</v>
      </c>
      <c r="J1556" s="20">
        <v>20.080002940339998</v>
      </c>
      <c r="K1556" s="20">
        <v>19.649984876914143</v>
      </c>
      <c r="L1556" s="20">
        <v>15.841988048878427</v>
      </c>
      <c r="M1556" s="55">
        <v>16.508800216353919</v>
      </c>
    </row>
    <row r="1557" spans="1:13" x14ac:dyDescent="0.35">
      <c r="A1557" s="19" t="str">
        <f>B3&amp;C1540&amp;D1557</f>
        <v>DISTRIBUCION VOLUMEN X CRITERIO (Consumiciones)Setas Ing.DE 15 A 19 AÑOS</v>
      </c>
      <c r="B1557" s="19">
        <v>0</v>
      </c>
      <c r="C1557" s="19">
        <v>0</v>
      </c>
      <c r="D1557" s="19" t="s">
        <v>39</v>
      </c>
      <c r="E1557" s="20">
        <v>2.8720251790814046</v>
      </c>
      <c r="F1557" s="20">
        <v>0.55850380704523706</v>
      </c>
      <c r="G1557" s="20">
        <v>1.7143222269567406</v>
      </c>
      <c r="H1557" s="20" t="s">
        <v>278</v>
      </c>
      <c r="I1557" s="20" t="s">
        <v>278</v>
      </c>
      <c r="J1557" s="20">
        <v>1.4236269878964327</v>
      </c>
      <c r="K1557" s="20">
        <v>0.6115133524803199</v>
      </c>
      <c r="L1557" s="20">
        <v>0.71473011110054252</v>
      </c>
      <c r="M1557" s="55">
        <v>1.0550825107376987</v>
      </c>
    </row>
    <row r="1558" spans="1:13" x14ac:dyDescent="0.35">
      <c r="A1558" s="19" t="str">
        <f>B3&amp;C1540&amp;D1558</f>
        <v>DISTRIBUCION VOLUMEN X CRITERIO (Consumiciones)Setas Ing.DE 20 A 24 AÑOS</v>
      </c>
      <c r="B1558" s="19">
        <v>0</v>
      </c>
      <c r="C1558" s="19">
        <v>0</v>
      </c>
      <c r="D1558" s="19" t="s">
        <v>40</v>
      </c>
      <c r="E1558" s="20">
        <v>2.2406074822460287</v>
      </c>
      <c r="F1558" s="20">
        <v>2.8667096930392955</v>
      </c>
      <c r="G1558" s="20">
        <v>4.5750828498854936</v>
      </c>
      <c r="H1558" s="20">
        <v>4.6029220041240411</v>
      </c>
      <c r="I1558" s="20">
        <v>3.0105007920824733</v>
      </c>
      <c r="J1558" s="20">
        <v>1.9738373970568768</v>
      </c>
      <c r="K1558" s="20">
        <v>1.7377217941065468</v>
      </c>
      <c r="L1558" s="20">
        <v>3.5571848469187186</v>
      </c>
      <c r="M1558" s="55">
        <v>3.4394926417990406</v>
      </c>
    </row>
    <row r="1559" spans="1:13" x14ac:dyDescent="0.35">
      <c r="A1559" s="19" t="str">
        <f>B3&amp;C1540&amp;D1559</f>
        <v>DISTRIBUCION VOLUMEN X CRITERIO (Consumiciones)Setas Ing.DE 25 A 34 AÑOS</v>
      </c>
      <c r="B1559" s="19">
        <v>0</v>
      </c>
      <c r="C1559" s="19">
        <v>0</v>
      </c>
      <c r="D1559" s="19" t="s">
        <v>41</v>
      </c>
      <c r="E1559" s="20">
        <v>11.478537561428205</v>
      </c>
      <c r="F1559" s="20">
        <v>10.419867210371871</v>
      </c>
      <c r="G1559" s="20">
        <v>15.499914929240703</v>
      </c>
      <c r="H1559" s="20">
        <v>12.348723118893171</v>
      </c>
      <c r="I1559" s="20">
        <v>9.4282842804854745</v>
      </c>
      <c r="J1559" s="20">
        <v>12.700944941062955</v>
      </c>
      <c r="K1559" s="20">
        <v>12.159121629760092</v>
      </c>
      <c r="L1559" s="20">
        <v>13.206514125011187</v>
      </c>
      <c r="M1559" s="55">
        <v>18.103460733724681</v>
      </c>
    </row>
    <row r="1560" spans="1:13" x14ac:dyDescent="0.35">
      <c r="A1560" s="19" t="str">
        <f>B3&amp;C1540&amp;D1560</f>
        <v>DISTRIBUCION VOLUMEN X CRITERIO (Consumiciones)Setas Ing.DE 35 A 49 AÑOS</v>
      </c>
      <c r="B1560" s="19">
        <v>0</v>
      </c>
      <c r="C1560" s="19">
        <v>0</v>
      </c>
      <c r="D1560" s="19" t="s">
        <v>42</v>
      </c>
      <c r="E1560" s="20">
        <v>29.340067563432399</v>
      </c>
      <c r="F1560" s="20">
        <v>33.362315550432932</v>
      </c>
      <c r="G1560" s="20">
        <v>31.149885643820031</v>
      </c>
      <c r="H1560" s="20">
        <v>27.968124465092949</v>
      </c>
      <c r="I1560" s="20">
        <v>32.126205464156449</v>
      </c>
      <c r="J1560" s="20">
        <v>26.110365519232285</v>
      </c>
      <c r="K1560" s="20">
        <v>34.400705565563264</v>
      </c>
      <c r="L1560" s="20">
        <v>21.519164386726032</v>
      </c>
      <c r="M1560" s="55">
        <v>22.703350492318712</v>
      </c>
    </row>
    <row r="1561" spans="1:13" x14ac:dyDescent="0.35">
      <c r="A1561" s="19" t="str">
        <f>B3&amp;C1540&amp;D1561</f>
        <v>DISTRIBUCION VOLUMEN X CRITERIO (Consumiciones)Setas Ing.DE 50 A 59 AÑOS</v>
      </c>
      <c r="B1561" s="19">
        <v>0</v>
      </c>
      <c r="C1561" s="19">
        <v>0</v>
      </c>
      <c r="D1561" s="19" t="s">
        <v>43</v>
      </c>
      <c r="E1561" s="20">
        <v>26.114327119696405</v>
      </c>
      <c r="F1561" s="20">
        <v>25.842736779078209</v>
      </c>
      <c r="G1561" s="20">
        <v>24.120526444960724</v>
      </c>
      <c r="H1561" s="20">
        <v>24.991972489739158</v>
      </c>
      <c r="I1561" s="20">
        <v>24.240182882287716</v>
      </c>
      <c r="J1561" s="20">
        <v>23.325995567366078</v>
      </c>
      <c r="K1561" s="20">
        <v>26.034550228719944</v>
      </c>
      <c r="L1561" s="20">
        <v>32.290879971961303</v>
      </c>
      <c r="M1561" s="55">
        <v>31.695771911769715</v>
      </c>
    </row>
    <row r="1562" spans="1:13" x14ac:dyDescent="0.35">
      <c r="A1562" s="19" t="str">
        <f>B3&amp;C1540&amp;D1562</f>
        <v>DISTRIBUCION VOLUMEN X CRITERIO (Consumiciones)Setas Ing.DE 60 A 75 AÑOS</v>
      </c>
      <c r="B1562" s="19">
        <v>0</v>
      </c>
      <c r="C1562" s="19">
        <v>0</v>
      </c>
      <c r="D1562" s="19" t="s">
        <v>44</v>
      </c>
      <c r="E1562" s="20">
        <v>27.954461256141649</v>
      </c>
      <c r="F1562" s="20">
        <v>26.949857700903383</v>
      </c>
      <c r="G1562" s="20">
        <v>22.94026376452414</v>
      </c>
      <c r="H1562" s="20">
        <v>30.088252155606355</v>
      </c>
      <c r="I1562" s="20">
        <v>31.194827066035323</v>
      </c>
      <c r="J1562" s="20">
        <v>34.465245288230037</v>
      </c>
      <c r="K1562" s="20">
        <v>25.056394388665982</v>
      </c>
      <c r="L1562" s="20">
        <v>28.711541083678931</v>
      </c>
      <c r="M1562" s="55">
        <v>23.002834484089831</v>
      </c>
    </row>
    <row r="1563" spans="1:13" x14ac:dyDescent="0.35">
      <c r="A1563" s="19" t="str">
        <f>B3&amp;C1540&amp;D1563</f>
        <v>DISTRIBUCION VOLUMEN X CRITERIO (Consumiciones)Setas Ing.ALTA Y MEDIA ALTA</v>
      </c>
      <c r="B1563" s="19">
        <v>0</v>
      </c>
      <c r="C1563" s="19">
        <v>0</v>
      </c>
      <c r="D1563" s="19" t="s">
        <v>17</v>
      </c>
      <c r="E1563" s="20">
        <v>27.87149025908348</v>
      </c>
      <c r="F1563" s="20">
        <v>29.700131102409056</v>
      </c>
      <c r="G1563" s="20">
        <v>30.27294539059524</v>
      </c>
      <c r="H1563" s="20">
        <v>36.924629823894541</v>
      </c>
      <c r="I1563" s="20">
        <v>33.895149234546629</v>
      </c>
      <c r="J1563" s="20">
        <v>32.776508824409959</v>
      </c>
      <c r="K1563" s="20">
        <v>32.04097954769928</v>
      </c>
      <c r="L1563" s="20">
        <v>35.531842715255834</v>
      </c>
      <c r="M1563" s="55">
        <v>26.019810421941759</v>
      </c>
    </row>
    <row r="1564" spans="1:13" x14ac:dyDescent="0.35">
      <c r="A1564" s="19" t="str">
        <f>B3&amp;C1540&amp;D1564</f>
        <v>DISTRIBUCION VOLUMEN X CRITERIO (Consumiciones)Setas Ing.MEDIA</v>
      </c>
      <c r="B1564" s="19">
        <v>0</v>
      </c>
      <c r="C1564" s="19">
        <v>0</v>
      </c>
      <c r="D1564" s="19" t="s">
        <v>18</v>
      </c>
      <c r="E1564" s="20">
        <v>34.022434871738334</v>
      </c>
      <c r="F1564" s="20">
        <v>31.781466721489853</v>
      </c>
      <c r="G1564" s="20">
        <v>31.214674931830466</v>
      </c>
      <c r="H1564" s="20">
        <v>27.750240392816998</v>
      </c>
      <c r="I1564" s="20">
        <v>28.371196136694127</v>
      </c>
      <c r="J1564" s="20">
        <v>28.607467107622508</v>
      </c>
      <c r="K1564" s="20">
        <v>31.884689816140749</v>
      </c>
      <c r="L1564" s="20">
        <v>26.392547440648528</v>
      </c>
      <c r="M1564" s="55">
        <v>24.810365169496158</v>
      </c>
    </row>
    <row r="1565" spans="1:13" x14ac:dyDescent="0.35">
      <c r="A1565" s="19" t="str">
        <f>B3&amp;C1540&amp;D1565</f>
        <v>DISTRIBUCION VOLUMEN X CRITERIO (Consumiciones)Setas Ing.MEDIA BAJA</v>
      </c>
      <c r="B1565" s="19">
        <v>0</v>
      </c>
      <c r="C1565" s="19">
        <v>0</v>
      </c>
      <c r="D1565" s="19" t="s">
        <v>19</v>
      </c>
      <c r="E1565" s="20">
        <v>25.822129990698468</v>
      </c>
      <c r="F1565" s="20">
        <v>24.662190963707296</v>
      </c>
      <c r="G1565" s="20">
        <v>23.704029794339558</v>
      </c>
      <c r="H1565" s="20">
        <v>23.879860776397919</v>
      </c>
      <c r="I1565" s="20">
        <v>24.983697555457901</v>
      </c>
      <c r="J1565" s="20">
        <v>23.892713987347257</v>
      </c>
      <c r="K1565" s="20">
        <v>21.631060944697687</v>
      </c>
      <c r="L1565" s="20">
        <v>27.276141379903319</v>
      </c>
      <c r="M1565" s="55">
        <v>26.281086682982668</v>
      </c>
    </row>
    <row r="1566" spans="1:13" x14ac:dyDescent="0.35">
      <c r="A1566" s="19" t="str">
        <f>B3&amp;C1540&amp;D1566</f>
        <v>DISTRIBUCION VOLUMEN X CRITERIO (Consumiciones)Setas Ing.BAJA</v>
      </c>
      <c r="B1566" s="19">
        <v>0</v>
      </c>
      <c r="C1566" s="19">
        <v>0</v>
      </c>
      <c r="D1566" s="19" t="s">
        <v>20</v>
      </c>
      <c r="E1566" s="20">
        <v>12.283968237431599</v>
      </c>
      <c r="F1566" s="20">
        <v>13.856204353779662</v>
      </c>
      <c r="G1566" s="20">
        <v>14.808342354848957</v>
      </c>
      <c r="H1566" s="20">
        <v>11.445259395983314</v>
      </c>
      <c r="I1566" s="20">
        <v>12.749957073301339</v>
      </c>
      <c r="J1566" s="20">
        <v>14.723320785741635</v>
      </c>
      <c r="K1566" s="20">
        <v>14.443280398071742</v>
      </c>
      <c r="L1566" s="20">
        <v>10.79947783541601</v>
      </c>
      <c r="M1566" s="55">
        <v>22.888727403350387</v>
      </c>
    </row>
    <row r="1567" spans="1:13" x14ac:dyDescent="0.35">
      <c r="A1567" s="19" t="str">
        <f>B3&amp;C1540&amp;D1567</f>
        <v>DISTRIBUCION VOLUMEN X CRITERIO (Consumiciones)Setas Ing.HOMBRE</v>
      </c>
      <c r="B1567" s="19">
        <v>0</v>
      </c>
      <c r="C1567" s="19">
        <v>0</v>
      </c>
      <c r="D1567" s="19" t="s">
        <v>21</v>
      </c>
      <c r="E1567" s="20">
        <v>39.668503770368424</v>
      </c>
      <c r="F1567" s="20">
        <v>47.055579808377182</v>
      </c>
      <c r="G1567" s="20">
        <v>48.974408005384305</v>
      </c>
      <c r="H1567" s="20">
        <v>45.074501350092191</v>
      </c>
      <c r="I1567" s="20">
        <v>43.831195729254283</v>
      </c>
      <c r="J1567" s="20">
        <v>48.67229732261346</v>
      </c>
      <c r="K1567" s="20">
        <v>43.639117668314597</v>
      </c>
      <c r="L1567" s="20">
        <v>48.915070005383768</v>
      </c>
      <c r="M1567" s="55">
        <v>41.269902547835791</v>
      </c>
    </row>
    <row r="1568" spans="1:13" x14ac:dyDescent="0.35">
      <c r="A1568" s="19" t="str">
        <f>B3&amp;C1540&amp;D1568</f>
        <v>DISTRIBUCION VOLUMEN X CRITERIO (Consumiciones)Setas Ing.MUJER</v>
      </c>
      <c r="B1568" s="19">
        <v>0</v>
      </c>
      <c r="C1568" s="19">
        <v>0</v>
      </c>
      <c r="D1568" s="19" t="s">
        <v>22</v>
      </c>
      <c r="E1568" s="20">
        <v>60.331500901421954</v>
      </c>
      <c r="F1568" s="20">
        <v>52.944420191622818</v>
      </c>
      <c r="G1568" s="20">
        <v>51.025591994615702</v>
      </c>
      <c r="H1568" s="20">
        <v>54.925469817186134</v>
      </c>
      <c r="I1568" s="20">
        <v>56.168784868848022</v>
      </c>
      <c r="J1568" s="20">
        <v>51.327738361124418</v>
      </c>
      <c r="K1568" s="20">
        <v>56.360876978380681</v>
      </c>
      <c r="L1568" s="20">
        <v>51.084976850734684</v>
      </c>
      <c r="M1568" s="55">
        <v>58.730076807706169</v>
      </c>
    </row>
    <row r="1569" spans="1:13" x14ac:dyDescent="0.35">
      <c r="A1569" s="19" t="str">
        <f>B3&amp;C1569&amp;D1569</f>
        <v>DISTRIBUCION VOLUMEN X CRITERIO (Consumiciones)Esparragos Ing.T.ESPAÑA</v>
      </c>
      <c r="B1569" s="19">
        <v>0</v>
      </c>
      <c r="C1569" s="19" t="s">
        <v>165</v>
      </c>
      <c r="D1569" s="19" t="s">
        <v>36</v>
      </c>
      <c r="E1569" s="20">
        <v>100</v>
      </c>
      <c r="F1569" s="20">
        <v>100</v>
      </c>
      <c r="G1569" s="20">
        <v>100</v>
      </c>
      <c r="H1569" s="20">
        <v>100</v>
      </c>
      <c r="I1569" s="20">
        <v>100</v>
      </c>
      <c r="J1569" s="20">
        <v>100</v>
      </c>
      <c r="K1569" s="20">
        <v>100</v>
      </c>
      <c r="L1569" s="20">
        <v>100</v>
      </c>
      <c r="M1569" s="55">
        <v>100</v>
      </c>
    </row>
    <row r="1570" spans="1:13" x14ac:dyDescent="0.35">
      <c r="A1570" s="19" t="str">
        <f>B3&amp;C1569&amp;D1570</f>
        <v>DISTRIBUCION VOLUMEN X CRITERIO (Consumiciones)Esparragos Ing.BCN AM</v>
      </c>
      <c r="B1570" s="19">
        <v>0</v>
      </c>
      <c r="C1570" s="19">
        <v>0</v>
      </c>
      <c r="D1570" s="19" t="s">
        <v>1</v>
      </c>
      <c r="E1570" s="20">
        <v>10.318288135567727</v>
      </c>
      <c r="F1570" s="20">
        <v>5.6596191744542645</v>
      </c>
      <c r="G1570" s="20">
        <v>18.521581204540112</v>
      </c>
      <c r="H1570" s="20">
        <v>12.221068901344045</v>
      </c>
      <c r="I1570" s="20">
        <v>11.404925991731391</v>
      </c>
      <c r="J1570" s="20">
        <v>14.827347345339504</v>
      </c>
      <c r="K1570" s="20">
        <v>5.6943381070511299</v>
      </c>
      <c r="L1570" s="20">
        <v>5.7923896951849265</v>
      </c>
      <c r="M1570" s="55">
        <v>4.7421268145957995</v>
      </c>
    </row>
    <row r="1571" spans="1:13" x14ac:dyDescent="0.35">
      <c r="A1571" s="19" t="str">
        <f>B3&amp;C1569&amp;D1571</f>
        <v>DISTRIBUCION VOLUMEN X CRITERIO (Consumiciones)Esparragos Ing.REST.CAT ARAGON</v>
      </c>
      <c r="B1571" s="19">
        <v>0</v>
      </c>
      <c r="C1571" s="19">
        <v>0</v>
      </c>
      <c r="D1571" s="19" t="s">
        <v>2</v>
      </c>
      <c r="E1571" s="20">
        <v>11.407670358398301</v>
      </c>
      <c r="F1571" s="20">
        <v>13.500867502376057</v>
      </c>
      <c r="G1571" s="20">
        <v>10.233103981525128</v>
      </c>
      <c r="H1571" s="20">
        <v>18.514054272259504</v>
      </c>
      <c r="I1571" s="20">
        <v>10.678775888738372</v>
      </c>
      <c r="J1571" s="20">
        <v>19.306341872588149</v>
      </c>
      <c r="K1571" s="20">
        <v>15.769583851824526</v>
      </c>
      <c r="L1571" s="20">
        <v>9.3451775716473691</v>
      </c>
      <c r="M1571" s="55">
        <v>10.097065337040044</v>
      </c>
    </row>
    <row r="1572" spans="1:13" x14ac:dyDescent="0.35">
      <c r="A1572" s="19" t="str">
        <f>B3&amp;C1569&amp;D1572</f>
        <v>DISTRIBUCION VOLUMEN X CRITERIO (Consumiciones)Esparragos Ing.LEVANTE</v>
      </c>
      <c r="B1572" s="19">
        <v>0</v>
      </c>
      <c r="C1572" s="19">
        <v>0</v>
      </c>
      <c r="D1572" s="19" t="s">
        <v>3</v>
      </c>
      <c r="E1572" s="20">
        <v>4.3856327812532436</v>
      </c>
      <c r="F1572" s="20">
        <v>9.8240885332264778</v>
      </c>
      <c r="G1572" s="20">
        <v>5.4451116211623596</v>
      </c>
      <c r="H1572" s="20">
        <v>9.9343236183553518</v>
      </c>
      <c r="I1572" s="20">
        <v>11.334342244524269</v>
      </c>
      <c r="J1572" s="20">
        <v>6.6157107396761932</v>
      </c>
      <c r="K1572" s="20">
        <v>12.1135500333459</v>
      </c>
      <c r="L1572" s="20">
        <v>19.969983724863869</v>
      </c>
      <c r="M1572" s="55">
        <v>22.405004432651278</v>
      </c>
    </row>
    <row r="1573" spans="1:13" x14ac:dyDescent="0.35">
      <c r="A1573" s="19" t="str">
        <f>B3&amp;C1569&amp;D1573</f>
        <v>DISTRIBUCION VOLUMEN X CRITERIO (Consumiciones)Esparragos Ing.ANDALUCIA</v>
      </c>
      <c r="B1573" s="19">
        <v>0</v>
      </c>
      <c r="C1573" s="19">
        <v>0</v>
      </c>
      <c r="D1573" s="19" t="s">
        <v>4</v>
      </c>
      <c r="E1573" s="20">
        <v>7.9624860300322347</v>
      </c>
      <c r="F1573" s="20">
        <v>12.004763055258342</v>
      </c>
      <c r="G1573" s="20">
        <v>14.660687336158167</v>
      </c>
      <c r="H1573" s="20">
        <v>5.9580620541366338</v>
      </c>
      <c r="I1573" s="20">
        <v>16.454234810353007</v>
      </c>
      <c r="J1573" s="20">
        <v>4.9936474144042089</v>
      </c>
      <c r="K1573" s="20">
        <v>14.167099042562448</v>
      </c>
      <c r="L1573" s="20">
        <v>11.392339494863259</v>
      </c>
      <c r="M1573" s="55">
        <v>9.1121907103247057</v>
      </c>
    </row>
    <row r="1574" spans="1:13" x14ac:dyDescent="0.35">
      <c r="A1574" s="19" t="str">
        <f>B3&amp;C1569&amp;D1574</f>
        <v>DISTRIBUCION VOLUMEN X CRITERIO (Consumiciones)Esparragos Ing.MDD AM</v>
      </c>
      <c r="B1574" s="19">
        <v>0</v>
      </c>
      <c r="C1574" s="19">
        <v>0</v>
      </c>
      <c r="D1574" s="19" t="s">
        <v>5</v>
      </c>
      <c r="E1574" s="20">
        <v>31.750867529357617</v>
      </c>
      <c r="F1574" s="20">
        <v>29.394886576484581</v>
      </c>
      <c r="G1574" s="20">
        <v>32.779900612789334</v>
      </c>
      <c r="H1574" s="20">
        <v>26.325887536393584</v>
      </c>
      <c r="I1574" s="20">
        <v>23.836181763015112</v>
      </c>
      <c r="J1574" s="20">
        <v>20.42654865642929</v>
      </c>
      <c r="K1574" s="20">
        <v>31.272746005432822</v>
      </c>
      <c r="L1574" s="20">
        <v>26.703477571327621</v>
      </c>
      <c r="M1574" s="55">
        <v>32.763328397506633</v>
      </c>
    </row>
    <row r="1575" spans="1:13" x14ac:dyDescent="0.35">
      <c r="A1575" s="19" t="str">
        <f>B3&amp;C1569&amp;D1575</f>
        <v>DISTRIBUCION VOLUMEN X CRITERIO (Consumiciones)Esparragos Ing.RTO CENTRO</v>
      </c>
      <c r="B1575" s="19">
        <v>0</v>
      </c>
      <c r="C1575" s="19">
        <v>0</v>
      </c>
      <c r="D1575" s="19" t="s">
        <v>6</v>
      </c>
      <c r="E1575" s="20">
        <v>12.635138285758982</v>
      </c>
      <c r="F1575" s="20">
        <v>13.376711538833884</v>
      </c>
      <c r="G1575" s="20">
        <v>8.3365447724099653</v>
      </c>
      <c r="H1575" s="20">
        <v>11.632633216025139</v>
      </c>
      <c r="I1575" s="20">
        <v>6.9615129549859169</v>
      </c>
      <c r="J1575" s="20">
        <v>6.8722120537291529</v>
      </c>
      <c r="K1575" s="20">
        <v>7.4258385367535968</v>
      </c>
      <c r="L1575" s="20">
        <v>11.26829753762626</v>
      </c>
      <c r="M1575" s="55">
        <v>8.1838014108275008</v>
      </c>
    </row>
    <row r="1576" spans="1:13" x14ac:dyDescent="0.35">
      <c r="A1576" s="19" t="str">
        <f>B3&amp;C1569&amp;D1576</f>
        <v>DISTRIBUCION VOLUMEN X CRITERIO (Consumiciones)Esparragos Ing.NORTE-CENTRO</v>
      </c>
      <c r="B1576" s="19">
        <v>0</v>
      </c>
      <c r="C1576" s="19">
        <v>0</v>
      </c>
      <c r="D1576" s="19" t="s">
        <v>7</v>
      </c>
      <c r="E1576" s="20">
        <v>10.897612733691426</v>
      </c>
      <c r="F1576" s="20">
        <v>9.0227486819099028</v>
      </c>
      <c r="G1576" s="20">
        <v>4.0550624156306876</v>
      </c>
      <c r="H1576" s="20">
        <v>12.242046190980982</v>
      </c>
      <c r="I1576" s="20">
        <v>16.674788287364674</v>
      </c>
      <c r="J1576" s="20">
        <v>18.552492597767593</v>
      </c>
      <c r="K1576" s="20">
        <v>12.39271473864034</v>
      </c>
      <c r="L1576" s="20">
        <v>13.183763553287481</v>
      </c>
      <c r="M1576" s="55">
        <v>6.3137901420073845</v>
      </c>
    </row>
    <row r="1577" spans="1:13" x14ac:dyDescent="0.35">
      <c r="A1577" s="19" t="str">
        <f>B3&amp;C1569&amp;D1577</f>
        <v>DISTRIBUCION VOLUMEN X CRITERIO (Consumiciones)Esparragos Ing.NOROESTE</v>
      </c>
      <c r="B1577" s="19">
        <v>0</v>
      </c>
      <c r="C1577" s="19">
        <v>0</v>
      </c>
      <c r="D1577" s="19" t="s">
        <v>8</v>
      </c>
      <c r="E1577" s="20">
        <v>10.642292112590045</v>
      </c>
      <c r="F1577" s="20">
        <v>7.2163250393764411</v>
      </c>
      <c r="G1577" s="20">
        <v>5.9680029181667438</v>
      </c>
      <c r="H1577" s="20">
        <v>3.1719187726590237</v>
      </c>
      <c r="I1577" s="20">
        <v>2.655244922628694</v>
      </c>
      <c r="J1577" s="20">
        <v>8.4056856438859526</v>
      </c>
      <c r="K1577" s="20">
        <v>1.1641238234080187</v>
      </c>
      <c r="L1577" s="20">
        <v>2.3445648559378665</v>
      </c>
      <c r="M1577" s="55">
        <v>6.3827007490074834</v>
      </c>
    </row>
    <row r="1578" spans="1:13" x14ac:dyDescent="0.35">
      <c r="A1578" s="19" t="str">
        <f>B3&amp;C1569&amp;D1578</f>
        <v>DISTRIBUCION VOLUMEN X CRITERIO (Consumiciones)Esparragos Ing.&lt;2MIL</v>
      </c>
      <c r="B1578" s="19">
        <v>0</v>
      </c>
      <c r="C1578" s="19">
        <v>0</v>
      </c>
      <c r="D1578" s="19" t="s">
        <v>9</v>
      </c>
      <c r="E1578" s="20">
        <v>5.4570101035018563</v>
      </c>
      <c r="F1578" s="20">
        <v>1.8739600283863951</v>
      </c>
      <c r="G1578" s="20">
        <v>3.3827614950980709</v>
      </c>
      <c r="H1578" s="20">
        <v>3.1220799568043125</v>
      </c>
      <c r="I1578" s="20">
        <v>0.84061204991136285</v>
      </c>
      <c r="J1578" s="20">
        <v>0.33082337441505844</v>
      </c>
      <c r="K1578" s="20">
        <v>5.7676373891117771</v>
      </c>
      <c r="L1578" s="20">
        <v>3.5852913856887514</v>
      </c>
      <c r="M1578" s="55">
        <v>0.62489218145331804</v>
      </c>
    </row>
    <row r="1579" spans="1:13" x14ac:dyDescent="0.35">
      <c r="A1579" s="19" t="str">
        <f>B3&amp;C1569&amp;D1579</f>
        <v>DISTRIBUCION VOLUMEN X CRITERIO (Consumiciones)Esparragos Ing.2-5MIL</v>
      </c>
      <c r="B1579" s="19">
        <v>0</v>
      </c>
      <c r="C1579" s="19">
        <v>0</v>
      </c>
      <c r="D1579" s="19" t="s">
        <v>10</v>
      </c>
      <c r="E1579" s="20">
        <v>4.077413551658422</v>
      </c>
      <c r="F1579" s="20">
        <v>1.4495913352465246</v>
      </c>
      <c r="G1579" s="20">
        <v>3.24143848152577</v>
      </c>
      <c r="H1579" s="20" t="s">
        <v>278</v>
      </c>
      <c r="I1579" s="20">
        <v>1.1787600172613035</v>
      </c>
      <c r="J1579" s="20">
        <v>3.0786813427273496</v>
      </c>
      <c r="K1579" s="20" t="s">
        <v>278</v>
      </c>
      <c r="L1579" s="20">
        <v>12.399235644146867</v>
      </c>
      <c r="M1579" s="55">
        <v>8.8270514568593921</v>
      </c>
    </row>
    <row r="1580" spans="1:13" x14ac:dyDescent="0.35">
      <c r="A1580" s="19" t="str">
        <f>B3&amp;C1569&amp;D1580</f>
        <v>DISTRIBUCION VOLUMEN X CRITERIO (Consumiciones)Esparragos Ing.5-10MIL</v>
      </c>
      <c r="B1580" s="19">
        <v>0</v>
      </c>
      <c r="C1580" s="19">
        <v>0</v>
      </c>
      <c r="D1580" s="19" t="s">
        <v>11</v>
      </c>
      <c r="E1580" s="20">
        <v>5.7875120897567607</v>
      </c>
      <c r="F1580" s="20">
        <v>11.701126279892215</v>
      </c>
      <c r="G1580" s="20">
        <v>6.1336808075307188</v>
      </c>
      <c r="H1580" s="20">
        <v>10.485618817249359</v>
      </c>
      <c r="I1580" s="20">
        <v>14.150605732777519</v>
      </c>
      <c r="J1580" s="20">
        <v>3.0456670442811919</v>
      </c>
      <c r="K1580" s="20">
        <v>7.5356054609538354</v>
      </c>
      <c r="L1580" s="20">
        <v>5.4110191304792687</v>
      </c>
      <c r="M1580" s="55">
        <v>4.4719202799591669</v>
      </c>
    </row>
    <row r="1581" spans="1:13" x14ac:dyDescent="0.35">
      <c r="A1581" s="19" t="str">
        <f>B3&amp;C1569&amp;D1581</f>
        <v>DISTRIBUCION VOLUMEN X CRITERIO (Consumiciones)Esparragos Ing.10-30MIL</v>
      </c>
      <c r="B1581" s="19">
        <v>0</v>
      </c>
      <c r="C1581" s="19">
        <v>0</v>
      </c>
      <c r="D1581" s="19" t="s">
        <v>12</v>
      </c>
      <c r="E1581" s="20">
        <v>14.922142718544448</v>
      </c>
      <c r="F1581" s="20">
        <v>16.913038463902051</v>
      </c>
      <c r="G1581" s="20">
        <v>8.4796967778147412</v>
      </c>
      <c r="H1581" s="20">
        <v>8.3001454143926345</v>
      </c>
      <c r="I1581" s="20">
        <v>9.0146643868934202</v>
      </c>
      <c r="J1581" s="20">
        <v>16.117380373314127</v>
      </c>
      <c r="K1581" s="20">
        <v>10.124730934690778</v>
      </c>
      <c r="L1581" s="20">
        <v>13.832758587612348</v>
      </c>
      <c r="M1581" s="55">
        <v>7.7773085026698512</v>
      </c>
    </row>
    <row r="1582" spans="1:13" x14ac:dyDescent="0.35">
      <c r="A1582" s="19" t="str">
        <f>B3&amp;C1569&amp;D1582</f>
        <v>DISTRIBUCION VOLUMEN X CRITERIO (Consumiciones)Esparragos Ing.30-100MIL</v>
      </c>
      <c r="B1582" s="19">
        <v>0</v>
      </c>
      <c r="C1582" s="19">
        <v>0</v>
      </c>
      <c r="D1582" s="19" t="s">
        <v>13</v>
      </c>
      <c r="E1582" s="20">
        <v>14.063845949047785</v>
      </c>
      <c r="F1582" s="20">
        <v>19.025619310830184</v>
      </c>
      <c r="G1582" s="20">
        <v>15.585597203081027</v>
      </c>
      <c r="H1582" s="20">
        <v>23.04537594386608</v>
      </c>
      <c r="I1582" s="20">
        <v>26.593829455688411</v>
      </c>
      <c r="J1582" s="20">
        <v>17.777406494817868</v>
      </c>
      <c r="K1582" s="20">
        <v>13.441349160861726</v>
      </c>
      <c r="L1582" s="20">
        <v>16.597161603468617</v>
      </c>
      <c r="M1582" s="55">
        <v>10.168262216837254</v>
      </c>
    </row>
    <row r="1583" spans="1:13" x14ac:dyDescent="0.35">
      <c r="A1583" s="19" t="str">
        <f>B3&amp;C1569&amp;D1583</f>
        <v>DISTRIBUCION VOLUMEN X CRITERIO (Consumiciones)Esparragos Ing.100-200MIL</v>
      </c>
      <c r="B1583" s="19">
        <v>0</v>
      </c>
      <c r="C1583" s="19">
        <v>0</v>
      </c>
      <c r="D1583" s="19" t="s">
        <v>14</v>
      </c>
      <c r="E1583" s="20">
        <v>16.336993978812277</v>
      </c>
      <c r="F1583" s="20">
        <v>15.651461874091355</v>
      </c>
      <c r="G1583" s="20">
        <v>15.666653394488106</v>
      </c>
      <c r="H1583" s="20">
        <v>20.114377088372674</v>
      </c>
      <c r="I1583" s="20">
        <v>23.531360751810425</v>
      </c>
      <c r="J1583" s="20">
        <v>30.831967614805833</v>
      </c>
      <c r="K1583" s="20">
        <v>24.893731156174177</v>
      </c>
      <c r="L1583" s="20">
        <v>14.809610483873549</v>
      </c>
      <c r="M1583" s="55">
        <v>15.704951432690981</v>
      </c>
    </row>
    <row r="1584" spans="1:13" x14ac:dyDescent="0.35">
      <c r="A1584" s="19" t="str">
        <f>B3&amp;C1569&amp;D1584</f>
        <v>DISTRIBUCION VOLUMEN X CRITERIO (Consumiciones)Esparragos Ing.200-500MIL</v>
      </c>
      <c r="B1584" s="19">
        <v>0</v>
      </c>
      <c r="C1584" s="19">
        <v>0</v>
      </c>
      <c r="D1584" s="19" t="s">
        <v>15</v>
      </c>
      <c r="E1584" s="20">
        <v>12.136479252247605</v>
      </c>
      <c r="F1584" s="20">
        <v>10.363133716588951</v>
      </c>
      <c r="G1584" s="20">
        <v>10.665419081882064</v>
      </c>
      <c r="H1584" s="20">
        <v>4.568385388444514</v>
      </c>
      <c r="I1584" s="20">
        <v>8.9300937217870207</v>
      </c>
      <c r="J1584" s="20">
        <v>9.7645873554598737</v>
      </c>
      <c r="K1584" s="20">
        <v>1.4873263992784209</v>
      </c>
      <c r="L1584" s="20">
        <v>4.7595740326845659</v>
      </c>
      <c r="M1584" s="55">
        <v>17.55455411951451</v>
      </c>
    </row>
    <row r="1585" spans="1:13" x14ac:dyDescent="0.35">
      <c r="A1585" s="19" t="str">
        <f>B3&amp;C1569&amp;D1585</f>
        <v>DISTRIBUCION VOLUMEN X CRITERIO (Consumiciones)Esparragos Ing.&gt;500MIL</v>
      </c>
      <c r="B1585" s="19">
        <v>0</v>
      </c>
      <c r="C1585" s="19">
        <v>0</v>
      </c>
      <c r="D1585" s="19" t="s">
        <v>16</v>
      </c>
      <c r="E1585" s="20">
        <v>27.218599348093242</v>
      </c>
      <c r="F1585" s="20">
        <v>23.022073536926303</v>
      </c>
      <c r="G1585" s="20">
        <v>36.84473220810947</v>
      </c>
      <c r="H1585" s="20">
        <v>30.364009394038455</v>
      </c>
      <c r="I1585" s="20">
        <v>15.76008217707478</v>
      </c>
      <c r="J1585" s="20">
        <v>19.053473863680399</v>
      </c>
      <c r="K1585" s="20">
        <v>36.749617031147721</v>
      </c>
      <c r="L1585" s="20">
        <v>28.605338340575603</v>
      </c>
      <c r="M1585" s="55">
        <v>34.871069402768526</v>
      </c>
    </row>
    <row r="1586" spans="1:13" x14ac:dyDescent="0.35">
      <c r="A1586" s="19" t="str">
        <f>B3&amp;C1569&amp;D1586</f>
        <v>DISTRIBUCION VOLUMEN X CRITERIO (Consumiciones)Esparragos Ing.DE 15 A 19 AÑOS</v>
      </c>
      <c r="B1586" s="19">
        <v>0</v>
      </c>
      <c r="C1586" s="19">
        <v>0</v>
      </c>
      <c r="D1586" s="19" t="s">
        <v>39</v>
      </c>
      <c r="E1586" s="20" t="s">
        <v>278</v>
      </c>
      <c r="F1586" s="20" t="s">
        <v>278</v>
      </c>
      <c r="G1586" s="20" t="s">
        <v>278</v>
      </c>
      <c r="H1586" s="20" t="s">
        <v>278</v>
      </c>
      <c r="I1586" s="20" t="s">
        <v>278</v>
      </c>
      <c r="J1586" s="20" t="s">
        <v>278</v>
      </c>
      <c r="K1586" s="20" t="s">
        <v>278</v>
      </c>
      <c r="L1586" s="20" t="s">
        <v>278</v>
      </c>
      <c r="M1586" s="55">
        <v>4.2010156060767958</v>
      </c>
    </row>
    <row r="1587" spans="1:13" x14ac:dyDescent="0.35">
      <c r="A1587" s="19" t="str">
        <f>B3&amp;C1569&amp;D1587</f>
        <v>DISTRIBUCION VOLUMEN X CRITERIO (Consumiciones)Esparragos Ing.DE 20 A 24 AÑOS</v>
      </c>
      <c r="B1587" s="19">
        <v>0</v>
      </c>
      <c r="C1587" s="19">
        <v>0</v>
      </c>
      <c r="D1587" s="19" t="s">
        <v>40</v>
      </c>
      <c r="E1587" s="20" t="s">
        <v>278</v>
      </c>
      <c r="F1587" s="20">
        <v>4.199948985304232</v>
      </c>
      <c r="G1587" s="20">
        <v>2.8521046892319388</v>
      </c>
      <c r="H1587" s="20">
        <v>1.0389132241371259</v>
      </c>
      <c r="I1587" s="20" t="s">
        <v>278</v>
      </c>
      <c r="J1587" s="20">
        <v>0.449344569074966</v>
      </c>
      <c r="K1587" s="20">
        <v>0.5010312242232503</v>
      </c>
      <c r="L1587" s="20" t="s">
        <v>278</v>
      </c>
      <c r="M1587" s="55" t="s">
        <v>278</v>
      </c>
    </row>
    <row r="1588" spans="1:13" x14ac:dyDescent="0.35">
      <c r="A1588" s="19" t="str">
        <f>B3&amp;C1569&amp;D1588</f>
        <v>DISTRIBUCION VOLUMEN X CRITERIO (Consumiciones)Esparragos Ing.DE 25 A 34 AÑOS</v>
      </c>
      <c r="B1588" s="19">
        <v>0</v>
      </c>
      <c r="C1588" s="19">
        <v>0</v>
      </c>
      <c r="D1588" s="19" t="s">
        <v>41</v>
      </c>
      <c r="E1588" s="20">
        <v>8.0802293556592097</v>
      </c>
      <c r="F1588" s="20">
        <v>3.9559977203333969</v>
      </c>
      <c r="G1588" s="20">
        <v>11.425092894546546</v>
      </c>
      <c r="H1588" s="20">
        <v>4.9958352499073975</v>
      </c>
      <c r="I1588" s="20">
        <v>3.0970742433380547</v>
      </c>
      <c r="J1588" s="20">
        <v>2.6478338070610121</v>
      </c>
      <c r="K1588" s="20">
        <v>13.405384329216869</v>
      </c>
      <c r="L1588" s="20">
        <v>11.073143787150636</v>
      </c>
      <c r="M1588" s="55">
        <v>11.022350315081967</v>
      </c>
    </row>
    <row r="1589" spans="1:13" x14ac:dyDescent="0.35">
      <c r="A1589" s="19" t="str">
        <f>B3&amp;C1569&amp;D1589</f>
        <v>DISTRIBUCION VOLUMEN X CRITERIO (Consumiciones)Esparragos Ing.DE 35 A 49 AÑOS</v>
      </c>
      <c r="B1589" s="19">
        <v>0</v>
      </c>
      <c r="C1589" s="19">
        <v>0</v>
      </c>
      <c r="D1589" s="19" t="s">
        <v>42</v>
      </c>
      <c r="E1589" s="20">
        <v>20.303965440217564</v>
      </c>
      <c r="F1589" s="20">
        <v>14.354572339427879</v>
      </c>
      <c r="G1589" s="20">
        <v>19.740136737689948</v>
      </c>
      <c r="H1589" s="20">
        <v>12.489346620442847</v>
      </c>
      <c r="I1589" s="20">
        <v>28.125183916102515</v>
      </c>
      <c r="J1589" s="20">
        <v>20.690391799762491</v>
      </c>
      <c r="K1589" s="20">
        <v>9.3234669369710073</v>
      </c>
      <c r="L1589" s="20">
        <v>16.833862515068091</v>
      </c>
      <c r="M1589" s="55">
        <v>10.857720021114714</v>
      </c>
    </row>
    <row r="1590" spans="1:13" x14ac:dyDescent="0.35">
      <c r="A1590" s="19" t="str">
        <f>B3&amp;C1569&amp;D1590</f>
        <v>DISTRIBUCION VOLUMEN X CRITERIO (Consumiciones)Esparragos Ing.DE 50 A 59 AÑOS</v>
      </c>
      <c r="B1590" s="19">
        <v>0</v>
      </c>
      <c r="C1590" s="19">
        <v>0</v>
      </c>
      <c r="D1590" s="19" t="s">
        <v>43</v>
      </c>
      <c r="E1590" s="20">
        <v>37.877948734918824</v>
      </c>
      <c r="F1590" s="20">
        <v>34.277009798020529</v>
      </c>
      <c r="G1590" s="20">
        <v>32.393397647741821</v>
      </c>
      <c r="H1590" s="20">
        <v>19.151392184472201</v>
      </c>
      <c r="I1590" s="20">
        <v>30.530487677585388</v>
      </c>
      <c r="J1590" s="20">
        <v>31.559813912777884</v>
      </c>
      <c r="K1590" s="20">
        <v>24.919667540466996</v>
      </c>
      <c r="L1590" s="20">
        <v>30.86637122018756</v>
      </c>
      <c r="M1590" s="55">
        <v>29.021755031465556</v>
      </c>
    </row>
    <row r="1591" spans="1:13" x14ac:dyDescent="0.35">
      <c r="A1591" s="19" t="str">
        <f>B3&amp;C1569&amp;D1591</f>
        <v>DISTRIBUCION VOLUMEN X CRITERIO (Consumiciones)Esparragos Ing.DE 60 A 75 AÑOS</v>
      </c>
      <c r="B1591" s="19">
        <v>0</v>
      </c>
      <c r="C1591" s="19">
        <v>0</v>
      </c>
      <c r="D1591" s="19" t="s">
        <v>44</v>
      </c>
      <c r="E1591" s="20">
        <v>33.737874519230047</v>
      </c>
      <c r="F1591" s="20">
        <v>43.212461054994009</v>
      </c>
      <c r="G1591" s="20">
        <v>33.589255186745973</v>
      </c>
      <c r="H1591" s="20">
        <v>62.3244935286437</v>
      </c>
      <c r="I1591" s="20">
        <v>38.247257022699642</v>
      </c>
      <c r="J1591" s="20">
        <v>44.652613631960328</v>
      </c>
      <c r="K1591" s="20">
        <v>51.850435162432476</v>
      </c>
      <c r="L1591" s="20">
        <v>41.226614483911916</v>
      </c>
      <c r="M1591" s="55">
        <v>44.897175014182615</v>
      </c>
    </row>
    <row r="1592" spans="1:13" x14ac:dyDescent="0.35">
      <c r="A1592" s="19" t="str">
        <f>B3&amp;C1569&amp;D1592</f>
        <v>DISTRIBUCION VOLUMEN X CRITERIO (Consumiciones)Esparragos Ing.ALTA Y MEDIA ALTA</v>
      </c>
      <c r="B1592" s="19">
        <v>0</v>
      </c>
      <c r="C1592" s="19">
        <v>0</v>
      </c>
      <c r="D1592" s="19" t="s">
        <v>17</v>
      </c>
      <c r="E1592" s="20">
        <v>43.709129853388667</v>
      </c>
      <c r="F1592" s="20">
        <v>42.446297772610833</v>
      </c>
      <c r="G1592" s="20">
        <v>38.140516407623714</v>
      </c>
      <c r="H1592" s="20">
        <v>47.244547600022777</v>
      </c>
      <c r="I1592" s="20">
        <v>40.504838798697904</v>
      </c>
      <c r="J1592" s="20">
        <v>47.175185027318172</v>
      </c>
      <c r="K1592" s="20">
        <v>50.505185734495086</v>
      </c>
      <c r="L1592" s="20">
        <v>42.089372559928634</v>
      </c>
      <c r="M1592" s="55">
        <v>40.076496875826869</v>
      </c>
    </row>
    <row r="1593" spans="1:13" x14ac:dyDescent="0.35">
      <c r="A1593" s="19" t="str">
        <f>B3&amp;C1569&amp;D1593</f>
        <v>DISTRIBUCION VOLUMEN X CRITERIO (Consumiciones)Esparragos Ing.MEDIA</v>
      </c>
      <c r="B1593" s="19">
        <v>0</v>
      </c>
      <c r="C1593" s="19">
        <v>0</v>
      </c>
      <c r="D1593" s="19" t="s">
        <v>18</v>
      </c>
      <c r="E1593" s="20">
        <v>25.698769138667821</v>
      </c>
      <c r="F1593" s="20">
        <v>29.493649680568872</v>
      </c>
      <c r="G1593" s="20">
        <v>27.071673617435021</v>
      </c>
      <c r="H1593" s="20">
        <v>32.709025992262909</v>
      </c>
      <c r="I1593" s="20">
        <v>35.311863085489492</v>
      </c>
      <c r="J1593" s="20">
        <v>22.885240894513348</v>
      </c>
      <c r="K1593" s="20">
        <v>28.135541668800272</v>
      </c>
      <c r="L1593" s="20">
        <v>30.86412099876258</v>
      </c>
      <c r="M1593" s="55">
        <v>32.925126164686787</v>
      </c>
    </row>
    <row r="1594" spans="1:13" x14ac:dyDescent="0.35">
      <c r="A1594" s="19" t="str">
        <f>B3&amp;C1569&amp;D1594</f>
        <v>DISTRIBUCION VOLUMEN X CRITERIO (Consumiciones)Esparragos Ing.MEDIA BAJA</v>
      </c>
      <c r="B1594" s="19">
        <v>0</v>
      </c>
      <c r="C1594" s="19">
        <v>0</v>
      </c>
      <c r="D1594" s="19" t="s">
        <v>19</v>
      </c>
      <c r="E1594" s="20">
        <v>22.742569030066832</v>
      </c>
      <c r="F1594" s="20">
        <v>17.956954035422381</v>
      </c>
      <c r="G1594" s="20">
        <v>26.096168493303757</v>
      </c>
      <c r="H1594" s="20">
        <v>10.303249464692067</v>
      </c>
      <c r="I1594" s="20">
        <v>10.204945094698385</v>
      </c>
      <c r="J1594" s="20">
        <v>20.463955288008957</v>
      </c>
      <c r="K1594" s="20">
        <v>6.2306734144040714</v>
      </c>
      <c r="L1594" s="20">
        <v>14.887520903477892</v>
      </c>
      <c r="M1594" s="55">
        <v>8.6244844894510369</v>
      </c>
    </row>
    <row r="1595" spans="1:13" x14ac:dyDescent="0.35">
      <c r="A1595" s="19" t="str">
        <f>B3&amp;C1569&amp;D1595</f>
        <v>DISTRIBUCION VOLUMEN X CRITERIO (Consumiciones)Esparragos Ing.BAJA</v>
      </c>
      <c r="B1595" s="19">
        <v>0</v>
      </c>
      <c r="C1595" s="19">
        <v>0</v>
      </c>
      <c r="D1595" s="19" t="s">
        <v>20</v>
      </c>
      <c r="E1595" s="20">
        <v>7.8495139278510404</v>
      </c>
      <c r="F1595" s="20">
        <v>10.103086725824632</v>
      </c>
      <c r="G1595" s="20">
        <v>8.6916363440200062</v>
      </c>
      <c r="H1595" s="20">
        <v>9.7431705455566728</v>
      </c>
      <c r="I1595" s="20">
        <v>13.978373039193398</v>
      </c>
      <c r="J1595" s="20">
        <v>9.475618790159535</v>
      </c>
      <c r="K1595" s="20">
        <v>15.128583758665769</v>
      </c>
      <c r="L1595" s="20">
        <v>12.15896955046731</v>
      </c>
      <c r="M1595" s="55">
        <v>18.373903128649744</v>
      </c>
    </row>
    <row r="1596" spans="1:13" x14ac:dyDescent="0.35">
      <c r="A1596" s="19" t="str">
        <f>B3&amp;C1569&amp;D1596</f>
        <v>DISTRIBUCION VOLUMEN X CRITERIO (Consumiciones)Esparragos Ing.HOMBRE</v>
      </c>
      <c r="B1596" s="19">
        <v>0</v>
      </c>
      <c r="C1596" s="19">
        <v>0</v>
      </c>
      <c r="D1596" s="19" t="s">
        <v>21</v>
      </c>
      <c r="E1596" s="20">
        <v>48.204458657168345</v>
      </c>
      <c r="F1596" s="20">
        <v>58.061205849348383</v>
      </c>
      <c r="G1596" s="20">
        <v>42.303604937764185</v>
      </c>
      <c r="H1596" s="20">
        <v>59.378524603693009</v>
      </c>
      <c r="I1596" s="20">
        <v>48.649108523440745</v>
      </c>
      <c r="J1596" s="20">
        <v>43.569460178382975</v>
      </c>
      <c r="K1596" s="20">
        <v>65.507138366661749</v>
      </c>
      <c r="L1596" s="20">
        <v>65.080680230345934</v>
      </c>
      <c r="M1596" s="55">
        <v>61.707542008930318</v>
      </c>
    </row>
    <row r="1597" spans="1:13" x14ac:dyDescent="0.35">
      <c r="A1597" s="19" t="str">
        <f>B3&amp;C1569&amp;D1597</f>
        <v>DISTRIBUCION VOLUMEN X CRITERIO (Consumiciones)Esparragos Ing.MUJER</v>
      </c>
      <c r="B1597" s="19">
        <v>0</v>
      </c>
      <c r="C1597" s="19">
        <v>0</v>
      </c>
      <c r="D1597" s="19" t="s">
        <v>22</v>
      </c>
      <c r="E1597" s="20">
        <v>51.795541342831662</v>
      </c>
      <c r="F1597" s="20">
        <v>41.938794150651617</v>
      </c>
      <c r="G1597" s="20">
        <v>57.696395062235808</v>
      </c>
      <c r="H1597" s="20">
        <v>40.621475396306998</v>
      </c>
      <c r="I1597" s="20">
        <v>51.350891476559255</v>
      </c>
      <c r="J1597" s="20">
        <v>56.430517027983754</v>
      </c>
      <c r="K1597" s="20">
        <v>34.492861633338251</v>
      </c>
      <c r="L1597" s="20">
        <v>34.919299785449581</v>
      </c>
      <c r="M1597" s="55">
        <v>38.292457991069675</v>
      </c>
    </row>
    <row r="1598" spans="1:13" x14ac:dyDescent="0.35">
      <c r="A1598" s="19" t="str">
        <f>B3&amp;C1598&amp;D1598</f>
        <v>DISTRIBUCION VOLUMEN X CRITERIO (Consumiciones)Otras hortalizas Ing.T.ESPAÑA</v>
      </c>
      <c r="B1598" s="19">
        <v>0</v>
      </c>
      <c r="C1598" s="19" t="s">
        <v>166</v>
      </c>
      <c r="D1598" s="19" t="s">
        <v>36</v>
      </c>
      <c r="E1598" s="20">
        <v>100</v>
      </c>
      <c r="F1598" s="20">
        <v>100</v>
      </c>
      <c r="G1598" s="20">
        <v>100</v>
      </c>
      <c r="H1598" s="20">
        <v>100</v>
      </c>
      <c r="I1598" s="20">
        <v>100</v>
      </c>
      <c r="J1598" s="20">
        <v>100</v>
      </c>
      <c r="K1598" s="20">
        <v>100</v>
      </c>
      <c r="L1598" s="20">
        <v>100</v>
      </c>
      <c r="M1598" s="55">
        <v>100</v>
      </c>
    </row>
    <row r="1599" spans="1:13" x14ac:dyDescent="0.35">
      <c r="A1599" s="19" t="str">
        <f>B3&amp;C1598&amp;D1599</f>
        <v>DISTRIBUCION VOLUMEN X CRITERIO (Consumiciones)Otras hortalizas Ing.BCN AM</v>
      </c>
      <c r="B1599" s="19">
        <v>0</v>
      </c>
      <c r="C1599" s="19">
        <v>0</v>
      </c>
      <c r="D1599" s="19" t="s">
        <v>1</v>
      </c>
      <c r="E1599" s="20">
        <v>7.0796455777140217</v>
      </c>
      <c r="F1599" s="20">
        <v>6.5491887654764174</v>
      </c>
      <c r="G1599" s="20">
        <v>6.9405292518895445</v>
      </c>
      <c r="H1599" s="20">
        <v>8.4649306247997025</v>
      </c>
      <c r="I1599" s="20">
        <v>9.3290670983830406</v>
      </c>
      <c r="J1599" s="20">
        <v>8.7888815667776541</v>
      </c>
      <c r="K1599" s="20">
        <v>6.5703250043562411</v>
      </c>
      <c r="L1599" s="20">
        <v>8.0384324725704399</v>
      </c>
      <c r="M1599" s="55">
        <v>8.6411606474793263</v>
      </c>
    </row>
    <row r="1600" spans="1:13" x14ac:dyDescent="0.35">
      <c r="A1600" s="19" t="str">
        <f>B3&amp;C1598&amp;D1600</f>
        <v>DISTRIBUCION VOLUMEN X CRITERIO (Consumiciones)Otras hortalizas Ing.REST.CAT ARAGON</v>
      </c>
      <c r="B1600" s="19">
        <v>0</v>
      </c>
      <c r="C1600" s="19">
        <v>0</v>
      </c>
      <c r="D1600" s="19" t="s">
        <v>2</v>
      </c>
      <c r="E1600" s="20">
        <v>11.441154682267571</v>
      </c>
      <c r="F1600" s="20">
        <v>10.233924022591381</v>
      </c>
      <c r="G1600" s="20">
        <v>10.190300249910388</v>
      </c>
      <c r="H1600" s="20">
        <v>11.541007063614432</v>
      </c>
      <c r="I1600" s="20">
        <v>10.053386854500038</v>
      </c>
      <c r="J1600" s="20">
        <v>10.905432621161673</v>
      </c>
      <c r="K1600" s="20">
        <v>15.848722496546744</v>
      </c>
      <c r="L1600" s="20">
        <v>9.1694771497934049</v>
      </c>
      <c r="M1600" s="55">
        <v>10.583766609531459</v>
      </c>
    </row>
    <row r="1601" spans="1:13" x14ac:dyDescent="0.35">
      <c r="A1601" s="19" t="str">
        <f>B3&amp;C1598&amp;D1601</f>
        <v>DISTRIBUCION VOLUMEN X CRITERIO (Consumiciones)Otras hortalizas Ing.LEVANTE</v>
      </c>
      <c r="B1601" s="19">
        <v>0</v>
      </c>
      <c r="C1601" s="19">
        <v>0</v>
      </c>
      <c r="D1601" s="19" t="s">
        <v>3</v>
      </c>
      <c r="E1601" s="20">
        <v>18.458467051747579</v>
      </c>
      <c r="F1601" s="20">
        <v>20.553490625751834</v>
      </c>
      <c r="G1601" s="20">
        <v>17.741670838060394</v>
      </c>
      <c r="H1601" s="20">
        <v>15.689635505700631</v>
      </c>
      <c r="I1601" s="20">
        <v>20.346411647234834</v>
      </c>
      <c r="J1601" s="20">
        <v>17.312557806141324</v>
      </c>
      <c r="K1601" s="20">
        <v>15.898602887465914</v>
      </c>
      <c r="L1601" s="20">
        <v>18.612817250658249</v>
      </c>
      <c r="M1601" s="55">
        <v>15.569398554340042</v>
      </c>
    </row>
    <row r="1602" spans="1:13" x14ac:dyDescent="0.35">
      <c r="A1602" s="19" t="str">
        <f>B3&amp;C1598&amp;D1602</f>
        <v>DISTRIBUCION VOLUMEN X CRITERIO (Consumiciones)Otras hortalizas Ing.ANDALUCIA</v>
      </c>
      <c r="B1602" s="19">
        <v>0</v>
      </c>
      <c r="C1602" s="19">
        <v>0</v>
      </c>
      <c r="D1602" s="19" t="s">
        <v>4</v>
      </c>
      <c r="E1602" s="20">
        <v>21.732162009993985</v>
      </c>
      <c r="F1602" s="20">
        <v>21.926359398833746</v>
      </c>
      <c r="G1602" s="20">
        <v>20.535674424286658</v>
      </c>
      <c r="H1602" s="20">
        <v>20.082345464520138</v>
      </c>
      <c r="I1602" s="20">
        <v>20.29151340595579</v>
      </c>
      <c r="J1602" s="20">
        <v>18.173360617832039</v>
      </c>
      <c r="K1602" s="20">
        <v>18.80649408647627</v>
      </c>
      <c r="L1602" s="20">
        <v>20.567571186568372</v>
      </c>
      <c r="M1602" s="55">
        <v>19.967891666873374</v>
      </c>
    </row>
    <row r="1603" spans="1:13" x14ac:dyDescent="0.35">
      <c r="A1603" s="19" t="str">
        <f>B3&amp;C1598&amp;D1603</f>
        <v>DISTRIBUCION VOLUMEN X CRITERIO (Consumiciones)Otras hortalizas Ing.MDD AM</v>
      </c>
      <c r="B1603" s="19">
        <v>0</v>
      </c>
      <c r="C1603" s="19">
        <v>0</v>
      </c>
      <c r="D1603" s="19" t="s">
        <v>5</v>
      </c>
      <c r="E1603" s="20">
        <v>18.540276280159997</v>
      </c>
      <c r="F1603" s="20">
        <v>19.993818290013905</v>
      </c>
      <c r="G1603" s="20">
        <v>22.275859782027151</v>
      </c>
      <c r="H1603" s="20">
        <v>23.08868432712535</v>
      </c>
      <c r="I1603" s="20">
        <v>17.180677976053879</v>
      </c>
      <c r="J1603" s="20">
        <v>20.406411857195707</v>
      </c>
      <c r="K1603" s="20">
        <v>19.656018592778683</v>
      </c>
      <c r="L1603" s="20">
        <v>18.881429360558748</v>
      </c>
      <c r="M1603" s="55">
        <v>19.110769353465773</v>
      </c>
    </row>
    <row r="1604" spans="1:13" x14ac:dyDescent="0.35">
      <c r="A1604" s="19" t="str">
        <f>B3&amp;C1598&amp;D1604</f>
        <v>DISTRIBUCION VOLUMEN X CRITERIO (Consumiciones)Otras hortalizas Ing.RTO CENTRO</v>
      </c>
      <c r="B1604" s="19">
        <v>0</v>
      </c>
      <c r="C1604" s="19">
        <v>0</v>
      </c>
      <c r="D1604" s="19" t="s">
        <v>6</v>
      </c>
      <c r="E1604" s="20">
        <v>8.1717942571729587</v>
      </c>
      <c r="F1604" s="20">
        <v>8.8764456221407926</v>
      </c>
      <c r="G1604" s="20">
        <v>9.3805397771521122</v>
      </c>
      <c r="H1604" s="20">
        <v>8.5373204512705279</v>
      </c>
      <c r="I1604" s="20">
        <v>9.0287549947663184</v>
      </c>
      <c r="J1604" s="20">
        <v>7.4517653995560496</v>
      </c>
      <c r="K1604" s="20">
        <v>7.305372715281921</v>
      </c>
      <c r="L1604" s="20">
        <v>10.341719216203385</v>
      </c>
      <c r="M1604" s="55">
        <v>9.9023688137845394</v>
      </c>
    </row>
    <row r="1605" spans="1:13" x14ac:dyDescent="0.35">
      <c r="A1605" s="19" t="str">
        <f>B3&amp;C1598&amp;D1605</f>
        <v>DISTRIBUCION VOLUMEN X CRITERIO (Consumiciones)Otras hortalizas Ing.NORTE-CENTRO</v>
      </c>
      <c r="B1605" s="19">
        <v>0</v>
      </c>
      <c r="C1605" s="19">
        <v>0</v>
      </c>
      <c r="D1605" s="19" t="s">
        <v>7</v>
      </c>
      <c r="E1605" s="20">
        <v>10.008330077788072</v>
      </c>
      <c r="F1605" s="20">
        <v>6.0411113983601989</v>
      </c>
      <c r="G1605" s="20">
        <v>9.0323648952921562</v>
      </c>
      <c r="H1605" s="20">
        <v>7.2496040635764105</v>
      </c>
      <c r="I1605" s="20">
        <v>6.9280906436620313</v>
      </c>
      <c r="J1605" s="20">
        <v>9.2602663706992239</v>
      </c>
      <c r="K1605" s="20">
        <v>8.8484683344623019</v>
      </c>
      <c r="L1605" s="20">
        <v>8.3022559864030843</v>
      </c>
      <c r="M1605" s="55">
        <v>7.3603973571067707</v>
      </c>
    </row>
    <row r="1606" spans="1:13" x14ac:dyDescent="0.35">
      <c r="A1606" s="19" t="str">
        <f>B3&amp;C1598&amp;D1606</f>
        <v>DISTRIBUCION VOLUMEN X CRITERIO (Consumiciones)Otras hortalizas Ing.NOROESTE</v>
      </c>
      <c r="B1606" s="19">
        <v>0</v>
      </c>
      <c r="C1606" s="19">
        <v>0</v>
      </c>
      <c r="D1606" s="19" t="s">
        <v>8</v>
      </c>
      <c r="E1606" s="20">
        <v>4.5681730763870698</v>
      </c>
      <c r="F1606" s="20">
        <v>5.8256742088610789</v>
      </c>
      <c r="G1606" s="20">
        <v>3.903062216905679</v>
      </c>
      <c r="H1606" s="20">
        <v>5.3464724993928066</v>
      </c>
      <c r="I1606" s="20">
        <v>6.8420928857271761</v>
      </c>
      <c r="J1606" s="20">
        <v>7.7013226045135035</v>
      </c>
      <c r="K1606" s="20">
        <v>7.0659915552411636</v>
      </c>
      <c r="L1606" s="20">
        <v>6.086299022244682</v>
      </c>
      <c r="M1606" s="55">
        <v>8.8642532771631135</v>
      </c>
    </row>
    <row r="1607" spans="1:13" x14ac:dyDescent="0.35">
      <c r="A1607" s="19" t="str">
        <f>B3&amp;C1598&amp;D1607</f>
        <v>DISTRIBUCION VOLUMEN X CRITERIO (Consumiciones)Otras hortalizas Ing.&lt;2MIL</v>
      </c>
      <c r="B1607" s="19">
        <v>0</v>
      </c>
      <c r="C1607" s="19">
        <v>0</v>
      </c>
      <c r="D1607" s="19" t="s">
        <v>9</v>
      </c>
      <c r="E1607" s="20">
        <v>2.8273630927082372</v>
      </c>
      <c r="F1607" s="20">
        <v>1.7496604768100672</v>
      </c>
      <c r="G1607" s="20">
        <v>2.7559133902384647</v>
      </c>
      <c r="H1607" s="20">
        <v>2.7656374518222386</v>
      </c>
      <c r="I1607" s="20">
        <v>3.9860377220570196</v>
      </c>
      <c r="J1607" s="20">
        <v>3.525597715501295</v>
      </c>
      <c r="K1607" s="20">
        <v>3.3694781051336697</v>
      </c>
      <c r="L1607" s="20">
        <v>2.762756731094751</v>
      </c>
      <c r="M1607" s="55">
        <v>3.2548354816862246</v>
      </c>
    </row>
    <row r="1608" spans="1:13" x14ac:dyDescent="0.35">
      <c r="A1608" s="19" t="str">
        <f>B3&amp;C1598&amp;D1608</f>
        <v>DISTRIBUCION VOLUMEN X CRITERIO (Consumiciones)Otras hortalizas Ing.2-5MIL</v>
      </c>
      <c r="B1608" s="19">
        <v>0</v>
      </c>
      <c r="C1608" s="19">
        <v>0</v>
      </c>
      <c r="D1608" s="19" t="s">
        <v>10</v>
      </c>
      <c r="E1608" s="20">
        <v>5.6871395139627863</v>
      </c>
      <c r="F1608" s="20">
        <v>6.4480224021403023</v>
      </c>
      <c r="G1608" s="20">
        <v>5.2607435698928677</v>
      </c>
      <c r="H1608" s="20">
        <v>5.8680610250349767</v>
      </c>
      <c r="I1608" s="20">
        <v>7.074506425116402</v>
      </c>
      <c r="J1608" s="20">
        <v>5.2950772290048089</v>
      </c>
      <c r="K1608" s="20">
        <v>7.0863620260497386</v>
      </c>
      <c r="L1608" s="20">
        <v>3.8208439970482115</v>
      </c>
      <c r="M1608" s="55">
        <v>3.4686717681216934</v>
      </c>
    </row>
    <row r="1609" spans="1:13" x14ac:dyDescent="0.35">
      <c r="A1609" s="19" t="str">
        <f>B3&amp;C1598&amp;D1609</f>
        <v>DISTRIBUCION VOLUMEN X CRITERIO (Consumiciones)Otras hortalizas Ing.5-10MIL</v>
      </c>
      <c r="B1609" s="19">
        <v>0</v>
      </c>
      <c r="C1609" s="19">
        <v>0</v>
      </c>
      <c r="D1609" s="19" t="s">
        <v>11</v>
      </c>
      <c r="E1609" s="20">
        <v>7.3745173745173753</v>
      </c>
      <c r="F1609" s="20">
        <v>7.0128573738024214</v>
      </c>
      <c r="G1609" s="20">
        <v>7.9168794232982984</v>
      </c>
      <c r="H1609" s="20">
        <v>6.8771281825257216</v>
      </c>
      <c r="I1609" s="20">
        <v>5.2963351641734526</v>
      </c>
      <c r="J1609" s="20">
        <v>7.7989178690344065</v>
      </c>
      <c r="K1609" s="20">
        <v>8.7237413928197629</v>
      </c>
      <c r="L1609" s="20">
        <v>7.0324193382295119</v>
      </c>
      <c r="M1609" s="55">
        <v>9.3076848686104796</v>
      </c>
    </row>
    <row r="1610" spans="1:13" x14ac:dyDescent="0.35">
      <c r="A1610" s="19" t="str">
        <f>B3&amp;C1598&amp;D1610</f>
        <v>DISTRIBUCION VOLUMEN X CRITERIO (Consumiciones)Otras hortalizas Ing.10-30MIL</v>
      </c>
      <c r="B1610" s="19">
        <v>0</v>
      </c>
      <c r="C1610" s="19">
        <v>0</v>
      </c>
      <c r="D1610" s="19" t="s">
        <v>12</v>
      </c>
      <c r="E1610" s="20">
        <v>16.362086740984001</v>
      </c>
      <c r="F1610" s="20">
        <v>20.88002034112187</v>
      </c>
      <c r="G1610" s="20">
        <v>18.740781243786873</v>
      </c>
      <c r="H1610" s="20">
        <v>17.382249167194967</v>
      </c>
      <c r="I1610" s="20">
        <v>15.259314426568771</v>
      </c>
      <c r="J1610" s="20">
        <v>14.325645116537181</v>
      </c>
      <c r="K1610" s="20">
        <v>14.168050470070037</v>
      </c>
      <c r="L1610" s="20">
        <v>18.043877423784664</v>
      </c>
      <c r="M1610" s="55">
        <v>17.516420746642769</v>
      </c>
    </row>
    <row r="1611" spans="1:13" x14ac:dyDescent="0.35">
      <c r="A1611" s="19" t="str">
        <f>B3&amp;C1598&amp;D1611</f>
        <v>DISTRIBUCION VOLUMEN X CRITERIO (Consumiciones)Otras hortalizas Ing.30-100MIL</v>
      </c>
      <c r="B1611" s="19">
        <v>0</v>
      </c>
      <c r="C1611" s="19">
        <v>0</v>
      </c>
      <c r="D1611" s="19" t="s">
        <v>13</v>
      </c>
      <c r="E1611" s="20">
        <v>23.001666467542307</v>
      </c>
      <c r="F1611" s="20">
        <v>20.116028700892461</v>
      </c>
      <c r="G1611" s="20">
        <v>20.813850280867463</v>
      </c>
      <c r="H1611" s="20">
        <v>22.313401623475134</v>
      </c>
      <c r="I1611" s="20">
        <v>22.537697790948695</v>
      </c>
      <c r="J1611" s="20">
        <v>19.718854051054386</v>
      </c>
      <c r="K1611" s="20">
        <v>24.830914418058263</v>
      </c>
      <c r="L1611" s="20">
        <v>23.043872488783563</v>
      </c>
      <c r="M1611" s="55">
        <v>21.108230452804111</v>
      </c>
    </row>
    <row r="1612" spans="1:13" x14ac:dyDescent="0.35">
      <c r="A1612" s="19" t="str">
        <f>B3&amp;C1598&amp;D1612</f>
        <v>DISTRIBUCION VOLUMEN X CRITERIO (Consumiciones)Otras hortalizas Ing.100-200MIL</v>
      </c>
      <c r="B1612" s="19">
        <v>0</v>
      </c>
      <c r="C1612" s="19">
        <v>0</v>
      </c>
      <c r="D1612" s="19" t="s">
        <v>14</v>
      </c>
      <c r="E1612" s="20">
        <v>8.5491833917322673</v>
      </c>
      <c r="F1612" s="20">
        <v>9.4846971847770725</v>
      </c>
      <c r="G1612" s="20">
        <v>8.2051154326447087</v>
      </c>
      <c r="H1612" s="20">
        <v>7.5381049524449519</v>
      </c>
      <c r="I1612" s="20">
        <v>8.0957425327906503</v>
      </c>
      <c r="J1612" s="20">
        <v>10.5102085645579</v>
      </c>
      <c r="K1612" s="20">
        <v>7.7998521186328222</v>
      </c>
      <c r="L1612" s="20">
        <v>9.5174769773973651</v>
      </c>
      <c r="M1612" s="55">
        <v>7.8594502146573628</v>
      </c>
    </row>
    <row r="1613" spans="1:13" x14ac:dyDescent="0.35">
      <c r="A1613" s="19" t="str">
        <f>B3&amp;C1598&amp;D1613</f>
        <v>DISTRIBUCION VOLUMEN X CRITERIO (Consumiciones)Otras hortalizas Ing.200-500MIL</v>
      </c>
      <c r="B1613" s="19">
        <v>0</v>
      </c>
      <c r="C1613" s="19">
        <v>0</v>
      </c>
      <c r="D1613" s="19" t="s">
        <v>15</v>
      </c>
      <c r="E1613" s="20">
        <v>15.581147598160905</v>
      </c>
      <c r="F1613" s="20">
        <v>14.920825008279277</v>
      </c>
      <c r="G1613" s="20">
        <v>13.578217472423942</v>
      </c>
      <c r="H1613" s="20">
        <v>14.508816132634243</v>
      </c>
      <c r="I1613" s="20">
        <v>19.632719531550986</v>
      </c>
      <c r="J1613" s="20">
        <v>16.870757029226784</v>
      </c>
      <c r="K1613" s="20">
        <v>14.326102648016962</v>
      </c>
      <c r="L1613" s="20">
        <v>15.37811978432071</v>
      </c>
      <c r="M1613" s="55">
        <v>15.192607610485037</v>
      </c>
    </row>
    <row r="1614" spans="1:13" x14ac:dyDescent="0.35">
      <c r="A1614" s="19" t="str">
        <f>B3&amp;C1598&amp;D1614</f>
        <v>DISTRIBUCION VOLUMEN X CRITERIO (Consumiciones)Otras hortalizas Ing.&gt;500MIL</v>
      </c>
      <c r="B1614" s="19">
        <v>0</v>
      </c>
      <c r="C1614" s="19">
        <v>0</v>
      </c>
      <c r="D1614" s="19" t="s">
        <v>16</v>
      </c>
      <c r="E1614" s="20">
        <v>20.616889793929634</v>
      </c>
      <c r="F1614" s="20">
        <v>19.387900844205888</v>
      </c>
      <c r="G1614" s="20">
        <v>22.728509235515958</v>
      </c>
      <c r="H1614" s="20">
        <v>22.746607672592198</v>
      </c>
      <c r="I1614" s="20">
        <v>18.117647904699645</v>
      </c>
      <c r="J1614" s="20">
        <v>21.954945893451722</v>
      </c>
      <c r="K1614" s="20">
        <v>19.695498821218756</v>
      </c>
      <c r="L1614" s="20">
        <v>20.40063654934195</v>
      </c>
      <c r="M1614" s="55">
        <v>22.292103566800627</v>
      </c>
    </row>
    <row r="1615" spans="1:13" x14ac:dyDescent="0.35">
      <c r="A1615" s="19" t="str">
        <f>B3&amp;C1598&amp;D1615</f>
        <v>DISTRIBUCION VOLUMEN X CRITERIO (Consumiciones)Otras hortalizas Ing.DE 15 A 19 AÑOS</v>
      </c>
      <c r="B1615" s="19">
        <v>0</v>
      </c>
      <c r="C1615" s="19">
        <v>0</v>
      </c>
      <c r="D1615" s="19" t="s">
        <v>39</v>
      </c>
      <c r="E1615" s="20">
        <v>2.0801043421716932</v>
      </c>
      <c r="F1615" s="20">
        <v>2.1283860669593322</v>
      </c>
      <c r="G1615" s="20">
        <v>0.90313471087181252</v>
      </c>
      <c r="H1615" s="20">
        <v>1.817426168817514</v>
      </c>
      <c r="I1615" s="20">
        <v>1.4897080402181671</v>
      </c>
      <c r="J1615" s="20">
        <v>1.9030926285608583</v>
      </c>
      <c r="K1615" s="20">
        <v>2.1059477966657165</v>
      </c>
      <c r="L1615" s="20">
        <v>4.0174067358817016</v>
      </c>
      <c r="M1615" s="55">
        <v>2.5067468003917308</v>
      </c>
    </row>
    <row r="1616" spans="1:13" x14ac:dyDescent="0.35">
      <c r="A1616" s="19" t="str">
        <f>B3&amp;C1598&amp;D1616</f>
        <v>DISTRIBUCION VOLUMEN X CRITERIO (Consumiciones)Otras hortalizas Ing.DE 20 A 24 AÑOS</v>
      </c>
      <c r="B1616" s="19">
        <v>0</v>
      </c>
      <c r="C1616" s="19">
        <v>0</v>
      </c>
      <c r="D1616" s="19" t="s">
        <v>40</v>
      </c>
      <c r="E1616" s="20">
        <v>3.7173540876666489</v>
      </c>
      <c r="F1616" s="20">
        <v>2.7586951457320752</v>
      </c>
      <c r="G1616" s="20">
        <v>2.9298271327545393</v>
      </c>
      <c r="H1616" s="20">
        <v>4.1326171688586406</v>
      </c>
      <c r="I1616" s="20">
        <v>2.7067304494855291</v>
      </c>
      <c r="J1616" s="20">
        <v>1.6760035146133925</v>
      </c>
      <c r="K1616" s="20">
        <v>2.1287949774571793</v>
      </c>
      <c r="L1616" s="20">
        <v>2.6320236169412663</v>
      </c>
      <c r="M1616" s="55">
        <v>2.1377505892755151</v>
      </c>
    </row>
    <row r="1617" spans="1:13" x14ac:dyDescent="0.35">
      <c r="A1617" s="19" t="str">
        <f>B3&amp;C1598&amp;D1617</f>
        <v>DISTRIBUCION VOLUMEN X CRITERIO (Consumiciones)Otras hortalizas Ing.DE 25 A 34 AÑOS</v>
      </c>
      <c r="B1617" s="19">
        <v>0</v>
      </c>
      <c r="C1617" s="19">
        <v>0</v>
      </c>
      <c r="D1617" s="19" t="s">
        <v>41</v>
      </c>
      <c r="E1617" s="20">
        <v>10.415459804775761</v>
      </c>
      <c r="F1617" s="20">
        <v>10.774620728437279</v>
      </c>
      <c r="G1617" s="20">
        <v>11.123471292461188</v>
      </c>
      <c r="H1617" s="20">
        <v>13.808944865319539</v>
      </c>
      <c r="I1617" s="20">
        <v>10.527478479589835</v>
      </c>
      <c r="J1617" s="20">
        <v>12.246982519422863</v>
      </c>
      <c r="K1617" s="20">
        <v>12.991158852168253</v>
      </c>
      <c r="L1617" s="20">
        <v>12.14871263916292</v>
      </c>
      <c r="M1617" s="55">
        <v>10.876222156005806</v>
      </c>
    </row>
    <row r="1618" spans="1:13" x14ac:dyDescent="0.35">
      <c r="A1618" s="19" t="str">
        <f>B3&amp;C1598&amp;D1618</f>
        <v>DISTRIBUCION VOLUMEN X CRITERIO (Consumiciones)Otras hortalizas Ing.DE 35 A 49 AÑOS</v>
      </c>
      <c r="B1618" s="19">
        <v>0</v>
      </c>
      <c r="C1618" s="19">
        <v>0</v>
      </c>
      <c r="D1618" s="19" t="s">
        <v>42</v>
      </c>
      <c r="E1618" s="20">
        <v>28.005995727539418</v>
      </c>
      <c r="F1618" s="20">
        <v>25.662381323836627</v>
      </c>
      <c r="G1618" s="20">
        <v>28.71226168685277</v>
      </c>
      <c r="H1618" s="20">
        <v>25.472916086309095</v>
      </c>
      <c r="I1618" s="20">
        <v>31.389241562447378</v>
      </c>
      <c r="J1618" s="20">
        <v>27.976206992230857</v>
      </c>
      <c r="K1618" s="20">
        <v>29.426358194866449</v>
      </c>
      <c r="L1618" s="20">
        <v>29.142069798681565</v>
      </c>
      <c r="M1618" s="55">
        <v>26.916209056458985</v>
      </c>
    </row>
    <row r="1619" spans="1:13" x14ac:dyDescent="0.35">
      <c r="A1619" s="19" t="str">
        <f>B3&amp;C1598&amp;D1619</f>
        <v>DISTRIBUCION VOLUMEN X CRITERIO (Consumiciones)Otras hortalizas Ing.DE 50 A 59 AÑOS</v>
      </c>
      <c r="B1619" s="19">
        <v>0</v>
      </c>
      <c r="C1619" s="19">
        <v>0</v>
      </c>
      <c r="D1619" s="19" t="s">
        <v>43</v>
      </c>
      <c r="E1619" s="20">
        <v>28.970003734900136</v>
      </c>
      <c r="F1619" s="20">
        <v>32.938480438374498</v>
      </c>
      <c r="G1619" s="20">
        <v>30.28090191681224</v>
      </c>
      <c r="H1619" s="20">
        <v>26.441786676205876</v>
      </c>
      <c r="I1619" s="20">
        <v>26.697980883129208</v>
      </c>
      <c r="J1619" s="20">
        <v>27.98814974102849</v>
      </c>
      <c r="K1619" s="20">
        <v>28.978920414090908</v>
      </c>
      <c r="L1619" s="20">
        <v>27.757374289894464</v>
      </c>
      <c r="M1619" s="55">
        <v>27.919523819541496</v>
      </c>
    </row>
    <row r="1620" spans="1:13" x14ac:dyDescent="0.35">
      <c r="A1620" s="19" t="str">
        <f>B3&amp;C1598&amp;D1620</f>
        <v>DISTRIBUCION VOLUMEN X CRITERIO (Consumiciones)Otras hortalizas Ing.DE 60 A 75 AÑOS</v>
      </c>
      <c r="B1620" s="19">
        <v>0</v>
      </c>
      <c r="C1620" s="19">
        <v>0</v>
      </c>
      <c r="D1620" s="19" t="s">
        <v>44</v>
      </c>
      <c r="E1620" s="20">
        <v>26.811083809561982</v>
      </c>
      <c r="F1620" s="20">
        <v>25.73743853884735</v>
      </c>
      <c r="G1620" s="20">
        <v>26.050398092360755</v>
      </c>
      <c r="H1620" s="20">
        <v>28.326296619040491</v>
      </c>
      <c r="I1620" s="20">
        <v>27.188859536595928</v>
      </c>
      <c r="J1620" s="20">
        <v>28.209558823529413</v>
      </c>
      <c r="K1620" s="20">
        <v>24.368835631850985</v>
      </c>
      <c r="L1620" s="20">
        <v>24.30241291943808</v>
      </c>
      <c r="M1620" s="55">
        <v>29.643533448901561</v>
      </c>
    </row>
    <row r="1621" spans="1:13" x14ac:dyDescent="0.35">
      <c r="A1621" s="19" t="str">
        <f>B3&amp;C1598&amp;D1621</f>
        <v>DISTRIBUCION VOLUMEN X CRITERIO (Consumiciones)Otras hortalizas Ing.ALTA Y MEDIA ALTA</v>
      </c>
      <c r="B1621" s="19">
        <v>0</v>
      </c>
      <c r="C1621" s="19">
        <v>0</v>
      </c>
      <c r="D1621" s="19" t="s">
        <v>17</v>
      </c>
      <c r="E1621" s="20">
        <v>31.468288829665507</v>
      </c>
      <c r="F1621" s="20">
        <v>31.743910387851294</v>
      </c>
      <c r="G1621" s="20">
        <v>33.290119273389394</v>
      </c>
      <c r="H1621" s="20">
        <v>32.988608049711459</v>
      </c>
      <c r="I1621" s="20">
        <v>29.501835533556982</v>
      </c>
      <c r="J1621" s="20">
        <v>32.233444321124679</v>
      </c>
      <c r="K1621" s="20">
        <v>27.623682598003864</v>
      </c>
      <c r="L1621" s="20">
        <v>27.495375081468637</v>
      </c>
      <c r="M1621" s="55">
        <v>27.145309831599235</v>
      </c>
    </row>
    <row r="1622" spans="1:13" x14ac:dyDescent="0.35">
      <c r="A1622" s="19" t="str">
        <f>B3&amp;C1598&amp;D1622</f>
        <v>DISTRIBUCION VOLUMEN X CRITERIO (Consumiciones)Otras hortalizas Ing.MEDIA</v>
      </c>
      <c r="B1622" s="19">
        <v>0</v>
      </c>
      <c r="C1622" s="19">
        <v>0</v>
      </c>
      <c r="D1622" s="19" t="s">
        <v>18</v>
      </c>
      <c r="E1622" s="20">
        <v>30.003828310301955</v>
      </c>
      <c r="F1622" s="20">
        <v>30.135623174439246</v>
      </c>
      <c r="G1622" s="20">
        <v>27.327411605092493</v>
      </c>
      <c r="H1622" s="20">
        <v>28.781090029851399</v>
      </c>
      <c r="I1622" s="20">
        <v>33.024145639566754</v>
      </c>
      <c r="J1622" s="20">
        <v>29.672944413614506</v>
      </c>
      <c r="K1622" s="20">
        <v>27.404442557060975</v>
      </c>
      <c r="L1622" s="20">
        <v>33.771166630970164</v>
      </c>
      <c r="M1622" s="55">
        <v>31.468458570799246</v>
      </c>
    </row>
    <row r="1623" spans="1:13" x14ac:dyDescent="0.35">
      <c r="A1623" s="19" t="str">
        <f>B3&amp;C1598&amp;D1623</f>
        <v>DISTRIBUCION VOLUMEN X CRITERIO (Consumiciones)Otras hortalizas Ing.MEDIA BAJA</v>
      </c>
      <c r="B1623" s="19">
        <v>0</v>
      </c>
      <c r="C1623" s="19">
        <v>0</v>
      </c>
      <c r="D1623" s="19" t="s">
        <v>19</v>
      </c>
      <c r="E1623" s="20">
        <v>25.19258690874565</v>
      </c>
      <c r="F1623" s="20">
        <v>20.766812311670293</v>
      </c>
      <c r="G1623" s="20">
        <v>23.205562598396202</v>
      </c>
      <c r="H1623" s="20">
        <v>21.631979713156575</v>
      </c>
      <c r="I1623" s="20">
        <v>20.919420466304015</v>
      </c>
      <c r="J1623" s="20">
        <v>21.282810765815761</v>
      </c>
      <c r="K1623" s="20">
        <v>25.473445399291233</v>
      </c>
      <c r="L1623" s="20">
        <v>20.538833030159768</v>
      </c>
      <c r="M1623" s="55">
        <v>24.855683623965138</v>
      </c>
    </row>
    <row r="1624" spans="1:13" x14ac:dyDescent="0.35">
      <c r="A1624" s="19" t="str">
        <f>B3&amp;C1598&amp;D1624</f>
        <v>DISTRIBUCION VOLUMEN X CRITERIO (Consumiciones)Otras hortalizas Ing.BAJA</v>
      </c>
      <c r="B1624" s="19">
        <v>0</v>
      </c>
      <c r="C1624" s="19">
        <v>0</v>
      </c>
      <c r="D1624" s="19" t="s">
        <v>20</v>
      </c>
      <c r="E1624" s="20">
        <v>13.335297457902525</v>
      </c>
      <c r="F1624" s="20">
        <v>17.353665336974945</v>
      </c>
      <c r="G1624" s="20">
        <v>16.176906523121914</v>
      </c>
      <c r="H1624" s="20">
        <v>16.598337726591641</v>
      </c>
      <c r="I1624" s="20">
        <v>16.55459836057225</v>
      </c>
      <c r="J1624" s="20">
        <v>16.810788938216795</v>
      </c>
      <c r="K1624" s="20">
        <v>19.498415021008043</v>
      </c>
      <c r="L1624" s="20">
        <v>18.194641707405097</v>
      </c>
      <c r="M1624" s="55">
        <v>16.530563672997385</v>
      </c>
    </row>
    <row r="1625" spans="1:13" x14ac:dyDescent="0.35">
      <c r="A1625" s="19" t="str">
        <f>B3&amp;C1598&amp;D1625</f>
        <v>DISTRIBUCION VOLUMEN X CRITERIO (Consumiciones)Otras hortalizas Ing.HOMBRE</v>
      </c>
      <c r="B1625" s="19">
        <v>0</v>
      </c>
      <c r="C1625" s="19">
        <v>0</v>
      </c>
      <c r="D1625" s="19" t="s">
        <v>21</v>
      </c>
      <c r="E1625" s="20">
        <v>47.334970220988879</v>
      </c>
      <c r="F1625" s="20">
        <v>50.268860661745663</v>
      </c>
      <c r="G1625" s="20">
        <v>51.829869724754055</v>
      </c>
      <c r="H1625" s="20">
        <v>48.880056676524013</v>
      </c>
      <c r="I1625" s="20">
        <v>47.802931940560704</v>
      </c>
      <c r="J1625" s="20">
        <v>48.060049019607838</v>
      </c>
      <c r="K1625" s="20">
        <v>48.90182362016818</v>
      </c>
      <c r="L1625" s="20">
        <v>49.65478022301599</v>
      </c>
      <c r="M1625" s="55">
        <v>54.061220600199135</v>
      </c>
    </row>
    <row r="1626" spans="1:13" x14ac:dyDescent="0.35">
      <c r="A1626" s="19" t="str">
        <f>B3&amp;C1598&amp;D1626</f>
        <v>DISTRIBUCION VOLUMEN X CRITERIO (Consumiciones)Otras hortalizas Ing.MUJER</v>
      </c>
      <c r="B1626" s="19">
        <v>0</v>
      </c>
      <c r="C1626" s="19">
        <v>0</v>
      </c>
      <c r="D1626" s="19" t="s">
        <v>22</v>
      </c>
      <c r="E1626" s="20">
        <v>52.665029779011128</v>
      </c>
      <c r="F1626" s="20">
        <v>49.731139338254337</v>
      </c>
      <c r="G1626" s="20">
        <v>48.170130275245945</v>
      </c>
      <c r="H1626" s="20">
        <v>51.119943323475979</v>
      </c>
      <c r="I1626" s="20">
        <v>52.197068059439289</v>
      </c>
      <c r="J1626" s="20">
        <v>51.939950980392155</v>
      </c>
      <c r="K1626" s="20">
        <v>51.09817637983182</v>
      </c>
      <c r="L1626" s="20">
        <v>50.34521977698401</v>
      </c>
      <c r="M1626" s="55">
        <v>45.938779399800872</v>
      </c>
    </row>
    <row r="1627" spans="1:13" x14ac:dyDescent="0.35">
      <c r="A1627" s="19" t="str">
        <f>B3&amp;C1627&amp;D1627</f>
        <v>DISTRIBUCION VOLUMEN X CRITERIO (Consumiciones).Aceite alino Ing.T.ESPAÑA</v>
      </c>
      <c r="B1627" s="19">
        <v>0</v>
      </c>
      <c r="C1627" s="19" t="s">
        <v>191</v>
      </c>
      <c r="D1627" s="19" t="s">
        <v>36</v>
      </c>
      <c r="E1627" s="20">
        <v>100</v>
      </c>
      <c r="F1627" s="20">
        <v>100</v>
      </c>
      <c r="G1627" s="20">
        <v>100</v>
      </c>
      <c r="H1627" s="20">
        <v>100</v>
      </c>
      <c r="I1627" s="20">
        <v>100</v>
      </c>
      <c r="J1627" s="20">
        <v>100</v>
      </c>
      <c r="K1627" s="20">
        <v>100</v>
      </c>
      <c r="L1627" s="20">
        <v>100</v>
      </c>
      <c r="M1627" s="55">
        <v>100</v>
      </c>
    </row>
    <row r="1628" spans="1:13" x14ac:dyDescent="0.35">
      <c r="A1628" s="19" t="str">
        <f>B3&amp;C1627&amp;D1628</f>
        <v>DISTRIBUCION VOLUMEN X CRITERIO (Consumiciones).Aceite alino Ing.BCN AM</v>
      </c>
      <c r="B1628" s="19">
        <v>0</v>
      </c>
      <c r="C1628" s="19">
        <v>0</v>
      </c>
      <c r="D1628" s="19" t="s">
        <v>1</v>
      </c>
      <c r="E1628" s="20">
        <v>9.0743168082817789</v>
      </c>
      <c r="F1628" s="20">
        <v>9.6626962177336502</v>
      </c>
      <c r="G1628" s="20">
        <v>7.0273449312710445</v>
      </c>
      <c r="H1628" s="20">
        <v>10.569278720266666</v>
      </c>
      <c r="I1628" s="20">
        <v>11.2406679293232</v>
      </c>
      <c r="J1628" s="20">
        <v>11.133509066764487</v>
      </c>
      <c r="K1628" s="20">
        <v>12.721565177727822</v>
      </c>
      <c r="L1628" s="20">
        <v>11.506247748735376</v>
      </c>
      <c r="M1628" s="55">
        <v>12.034708476472961</v>
      </c>
    </row>
    <row r="1629" spans="1:13" x14ac:dyDescent="0.35">
      <c r="A1629" s="19" t="str">
        <f>B3&amp;C1627&amp;D1629</f>
        <v>DISTRIBUCION VOLUMEN X CRITERIO (Consumiciones).Aceite alino Ing.REST.CAT ARAGON</v>
      </c>
      <c r="B1629" s="19">
        <v>0</v>
      </c>
      <c r="C1629" s="19">
        <v>0</v>
      </c>
      <c r="D1629" s="19" t="s">
        <v>2</v>
      </c>
      <c r="E1629" s="20">
        <v>2.473077480441602</v>
      </c>
      <c r="F1629" s="20">
        <v>3.9794273573637096</v>
      </c>
      <c r="G1629" s="20">
        <v>5.02035673721781</v>
      </c>
      <c r="H1629" s="20">
        <v>3.9203194635642826</v>
      </c>
      <c r="I1629" s="20">
        <v>3.6555321138308838</v>
      </c>
      <c r="J1629" s="20">
        <v>3.8786646281335888</v>
      </c>
      <c r="K1629" s="20">
        <v>6.87686117355749</v>
      </c>
      <c r="L1629" s="20">
        <v>2.6185927051195721</v>
      </c>
      <c r="M1629" s="55">
        <v>6.0315193340889284</v>
      </c>
    </row>
    <row r="1630" spans="1:13" x14ac:dyDescent="0.35">
      <c r="A1630" s="19" t="str">
        <f>B3&amp;C1627&amp;D1630</f>
        <v>DISTRIBUCION VOLUMEN X CRITERIO (Consumiciones).Aceite alino Ing.LEVANTE</v>
      </c>
      <c r="B1630" s="19">
        <v>0</v>
      </c>
      <c r="C1630" s="19">
        <v>0</v>
      </c>
      <c r="D1630" s="19" t="s">
        <v>3</v>
      </c>
      <c r="E1630" s="20">
        <v>28.364952657758142</v>
      </c>
      <c r="F1630" s="20">
        <v>18.16659601338489</v>
      </c>
      <c r="G1630" s="20">
        <v>18.829281539415359</v>
      </c>
      <c r="H1630" s="20">
        <v>17.477507240574997</v>
      </c>
      <c r="I1630" s="20">
        <v>22.909021601016519</v>
      </c>
      <c r="J1630" s="20">
        <v>20.596403625757933</v>
      </c>
      <c r="K1630" s="20">
        <v>20.045841071254031</v>
      </c>
      <c r="L1630" s="20">
        <v>21.722156261256327</v>
      </c>
      <c r="M1630" s="55">
        <v>19.485507243023203</v>
      </c>
    </row>
    <row r="1631" spans="1:13" x14ac:dyDescent="0.35">
      <c r="A1631" s="19" t="str">
        <f>B3&amp;C1627&amp;D1631</f>
        <v>DISTRIBUCION VOLUMEN X CRITERIO (Consumiciones).Aceite alino Ing.ANDALUCIA</v>
      </c>
      <c r="B1631" s="19">
        <v>0</v>
      </c>
      <c r="C1631" s="19">
        <v>0</v>
      </c>
      <c r="D1631" s="19" t="s">
        <v>4</v>
      </c>
      <c r="E1631" s="20">
        <v>27.224228124496115</v>
      </c>
      <c r="F1631" s="20">
        <v>32.716540508520723</v>
      </c>
      <c r="G1631" s="20">
        <v>28.113131979217975</v>
      </c>
      <c r="H1631" s="20">
        <v>25.081142438143633</v>
      </c>
      <c r="I1631" s="20">
        <v>22.54359041979334</v>
      </c>
      <c r="J1631" s="20">
        <v>22.17691446597037</v>
      </c>
      <c r="K1631" s="20">
        <v>23.462678786694031</v>
      </c>
      <c r="L1631" s="20">
        <v>23.515521001362508</v>
      </c>
      <c r="M1631" s="55">
        <v>24.650483230738686</v>
      </c>
    </row>
    <row r="1632" spans="1:13" x14ac:dyDescent="0.35">
      <c r="A1632" s="19" t="str">
        <f>B3&amp;C1627&amp;D1632</f>
        <v>DISTRIBUCION VOLUMEN X CRITERIO (Consumiciones).Aceite alino Ing.MDD AM</v>
      </c>
      <c r="B1632" s="19">
        <v>0</v>
      </c>
      <c r="C1632" s="19">
        <v>0</v>
      </c>
      <c r="D1632" s="19" t="s">
        <v>5</v>
      </c>
      <c r="E1632" s="20">
        <v>15.616873799605258</v>
      </c>
      <c r="F1632" s="20">
        <v>18.093081199943477</v>
      </c>
      <c r="G1632" s="20">
        <v>20.18895279745211</v>
      </c>
      <c r="H1632" s="20">
        <v>21.73568786483715</v>
      </c>
      <c r="I1632" s="20">
        <v>18.034235573349953</v>
      </c>
      <c r="J1632" s="20">
        <v>19.776472257214092</v>
      </c>
      <c r="K1632" s="20">
        <v>19.009604330442958</v>
      </c>
      <c r="L1632" s="20">
        <v>19.185680880303195</v>
      </c>
      <c r="M1632" s="55">
        <v>17.109931695613927</v>
      </c>
    </row>
    <row r="1633" spans="1:13" x14ac:dyDescent="0.35">
      <c r="A1633" s="19" t="str">
        <f>B3&amp;C1627&amp;D1633</f>
        <v>DISTRIBUCION VOLUMEN X CRITERIO (Consumiciones).Aceite alino Ing.RTO CENTRO</v>
      </c>
      <c r="B1633" s="19">
        <v>0</v>
      </c>
      <c r="C1633" s="19">
        <v>0</v>
      </c>
      <c r="D1633" s="19" t="s">
        <v>6</v>
      </c>
      <c r="E1633" s="20">
        <v>8.7929085628328192</v>
      </c>
      <c r="F1633" s="20">
        <v>8.8291394194276762</v>
      </c>
      <c r="G1633" s="20">
        <v>8.6814265443155367</v>
      </c>
      <c r="H1633" s="20">
        <v>8.6242473478457988</v>
      </c>
      <c r="I1633" s="20">
        <v>11.414854594711226</v>
      </c>
      <c r="J1633" s="20">
        <v>7.7586373044602235</v>
      </c>
      <c r="K1633" s="20">
        <v>8.0019106264341335</v>
      </c>
      <c r="L1633" s="20">
        <v>11.210903853381989</v>
      </c>
      <c r="M1633" s="55">
        <v>8.651834138679332</v>
      </c>
    </row>
    <row r="1634" spans="1:13" x14ac:dyDescent="0.35">
      <c r="A1634" s="19" t="str">
        <f>B3&amp;C1627&amp;D1634</f>
        <v>DISTRIBUCION VOLUMEN X CRITERIO (Consumiciones).Aceite alino Ing.NORTE-CENTRO</v>
      </c>
      <c r="B1634" s="19">
        <v>0</v>
      </c>
      <c r="C1634" s="19">
        <v>0</v>
      </c>
      <c r="D1634" s="19" t="s">
        <v>7</v>
      </c>
      <c r="E1634" s="20">
        <v>5.9276385212157328</v>
      </c>
      <c r="F1634" s="20">
        <v>5.510476598423562</v>
      </c>
      <c r="G1634" s="20">
        <v>8.0207087006783411</v>
      </c>
      <c r="H1634" s="20">
        <v>7.9923693122168613</v>
      </c>
      <c r="I1634" s="20">
        <v>5.4218263767351536</v>
      </c>
      <c r="J1634" s="20">
        <v>9.9298440673853356</v>
      </c>
      <c r="K1634" s="20">
        <v>5.2853908057211747</v>
      </c>
      <c r="L1634" s="20">
        <v>5.3024011205424966</v>
      </c>
      <c r="M1634" s="55">
        <v>6.2412756754655403</v>
      </c>
    </row>
    <row r="1635" spans="1:13" x14ac:dyDescent="0.35">
      <c r="A1635" s="19" t="str">
        <f>B3&amp;C1627&amp;D1635</f>
        <v>DISTRIBUCION VOLUMEN X CRITERIO (Consumiciones).Aceite alino Ing.NOROESTE</v>
      </c>
      <c r="B1635" s="19">
        <v>0</v>
      </c>
      <c r="C1635" s="19">
        <v>0</v>
      </c>
      <c r="D1635" s="19" t="s">
        <v>8</v>
      </c>
      <c r="E1635" s="20">
        <v>2.5260040453685426</v>
      </c>
      <c r="F1635" s="20">
        <v>3.0420397351696695</v>
      </c>
      <c r="G1635" s="20">
        <v>4.1188018273781051</v>
      </c>
      <c r="H1635" s="20">
        <v>4.5994425063623101</v>
      </c>
      <c r="I1635" s="20">
        <v>4.780278583587064</v>
      </c>
      <c r="J1635" s="20">
        <v>4.7495514247772768</v>
      </c>
      <c r="K1635" s="20">
        <v>4.5961666457219188</v>
      </c>
      <c r="L1635" s="20">
        <v>4.9385037703788388</v>
      </c>
      <c r="M1635" s="55">
        <v>5.7947355779354481</v>
      </c>
    </row>
    <row r="1636" spans="1:13" x14ac:dyDescent="0.35">
      <c r="A1636" s="19" t="str">
        <f>B3&amp;C1627&amp;D1636</f>
        <v>DISTRIBUCION VOLUMEN X CRITERIO (Consumiciones).Aceite alino Ing.&lt;2MIL</v>
      </c>
      <c r="B1636" s="19">
        <v>0</v>
      </c>
      <c r="C1636" s="19">
        <v>0</v>
      </c>
      <c r="D1636" s="19" t="s">
        <v>9</v>
      </c>
      <c r="E1636" s="20">
        <v>2.6101199527291947</v>
      </c>
      <c r="F1636" s="20">
        <v>3.3645402536379065</v>
      </c>
      <c r="G1636" s="20">
        <v>2.2174757443572064</v>
      </c>
      <c r="H1636" s="20">
        <v>1.5136774359581864</v>
      </c>
      <c r="I1636" s="20">
        <v>2.4225767783078807</v>
      </c>
      <c r="J1636" s="20">
        <v>2.5082298032145758</v>
      </c>
      <c r="K1636" s="20">
        <v>1.6846514561254078</v>
      </c>
      <c r="L1636" s="20">
        <v>2.9011631207617499</v>
      </c>
      <c r="M1636" s="55">
        <v>1.9543294540045699</v>
      </c>
    </row>
    <row r="1637" spans="1:13" x14ac:dyDescent="0.35">
      <c r="A1637" s="19" t="str">
        <f>B3&amp;C1627&amp;D1637</f>
        <v>DISTRIBUCION VOLUMEN X CRITERIO (Consumiciones).Aceite alino Ing.2-5MIL</v>
      </c>
      <c r="B1637" s="19">
        <v>0</v>
      </c>
      <c r="C1637" s="19">
        <v>0</v>
      </c>
      <c r="D1637" s="19" t="s">
        <v>10</v>
      </c>
      <c r="E1637" s="20">
        <v>6.1253043721412492</v>
      </c>
      <c r="F1637" s="20">
        <v>5.7321627013802905</v>
      </c>
      <c r="G1637" s="20">
        <v>4.8397251448562262</v>
      </c>
      <c r="H1637" s="20">
        <v>6.9347755932369557</v>
      </c>
      <c r="I1637" s="20">
        <v>9.1320059456738036</v>
      </c>
      <c r="J1637" s="20">
        <v>7.4397689620384826</v>
      </c>
      <c r="K1637" s="20">
        <v>8.1558219417177487</v>
      </c>
      <c r="L1637" s="20">
        <v>10.059423597951547</v>
      </c>
      <c r="M1637" s="55">
        <v>7.7281583547338943</v>
      </c>
    </row>
    <row r="1638" spans="1:13" x14ac:dyDescent="0.35">
      <c r="A1638" s="19" t="str">
        <f>B3&amp;C1627&amp;D1638</f>
        <v>DISTRIBUCION VOLUMEN X CRITERIO (Consumiciones).Aceite alino Ing.5-10MIL</v>
      </c>
      <c r="B1638" s="19">
        <v>0</v>
      </c>
      <c r="C1638" s="19">
        <v>0</v>
      </c>
      <c r="D1638" s="19" t="s">
        <v>11</v>
      </c>
      <c r="E1638" s="20">
        <v>19.684051001851234</v>
      </c>
      <c r="F1638" s="20">
        <v>10.769327212605608</v>
      </c>
      <c r="G1638" s="20">
        <v>6.4880342537312687</v>
      </c>
      <c r="H1638" s="20">
        <v>6.4540126470071613</v>
      </c>
      <c r="I1638" s="20">
        <v>5.0122533624223831</v>
      </c>
      <c r="J1638" s="20">
        <v>5.4654708452171414</v>
      </c>
      <c r="K1638" s="20">
        <v>6.5824036192524122</v>
      </c>
      <c r="L1638" s="20">
        <v>4.6632303885486985</v>
      </c>
      <c r="M1638" s="55">
        <v>5.3617554676136141</v>
      </c>
    </row>
    <row r="1639" spans="1:13" x14ac:dyDescent="0.35">
      <c r="A1639" s="19" t="str">
        <f>B3&amp;C1627&amp;D1639</f>
        <v>DISTRIBUCION VOLUMEN X CRITERIO (Consumiciones).Aceite alino Ing.10-30MIL</v>
      </c>
      <c r="B1639" s="19">
        <v>0</v>
      </c>
      <c r="C1639" s="19">
        <v>0</v>
      </c>
      <c r="D1639" s="19" t="s">
        <v>12</v>
      </c>
      <c r="E1639" s="20">
        <v>12.981310070763334</v>
      </c>
      <c r="F1639" s="20">
        <v>15.836999486399318</v>
      </c>
      <c r="G1639" s="20">
        <v>17.248864462714629</v>
      </c>
      <c r="H1639" s="20">
        <v>16.509481170420052</v>
      </c>
      <c r="I1639" s="20">
        <v>13.733336529932153</v>
      </c>
      <c r="J1639" s="20">
        <v>16.50240235372846</v>
      </c>
      <c r="K1639" s="20">
        <v>15.693301404228979</v>
      </c>
      <c r="L1639" s="20">
        <v>14.304481582697761</v>
      </c>
      <c r="M1639" s="55">
        <v>18.417005704913393</v>
      </c>
    </row>
    <row r="1640" spans="1:13" x14ac:dyDescent="0.35">
      <c r="A1640" s="19" t="str">
        <f>B3&amp;C1627&amp;D1640</f>
        <v>DISTRIBUCION VOLUMEN X CRITERIO (Consumiciones).Aceite alino Ing.30-100MIL</v>
      </c>
      <c r="B1640" s="19">
        <v>0</v>
      </c>
      <c r="C1640" s="19">
        <v>0</v>
      </c>
      <c r="D1640" s="19" t="s">
        <v>13</v>
      </c>
      <c r="E1640" s="20">
        <v>22.6899659756339</v>
      </c>
      <c r="F1640" s="20">
        <v>22.86773853152685</v>
      </c>
      <c r="G1640" s="20">
        <v>22.059284603924802</v>
      </c>
      <c r="H1640" s="20">
        <v>25.990089909763437</v>
      </c>
      <c r="I1640" s="20">
        <v>29.330200666490853</v>
      </c>
      <c r="J1640" s="20">
        <v>25.0011295343696</v>
      </c>
      <c r="K1640" s="20">
        <v>27.80741071719471</v>
      </c>
      <c r="L1640" s="20">
        <v>24.765892949430722</v>
      </c>
      <c r="M1640" s="55">
        <v>21.502599306080384</v>
      </c>
    </row>
    <row r="1641" spans="1:13" x14ac:dyDescent="0.35">
      <c r="A1641" s="19" t="str">
        <f>B3&amp;C1627&amp;D1641</f>
        <v>DISTRIBUCION VOLUMEN X CRITERIO (Consumiciones).Aceite alino Ing.100-200MIL</v>
      </c>
      <c r="B1641" s="19">
        <v>0</v>
      </c>
      <c r="C1641" s="19">
        <v>0</v>
      </c>
      <c r="D1641" s="19" t="s">
        <v>14</v>
      </c>
      <c r="E1641" s="20">
        <v>6.5621102862986103</v>
      </c>
      <c r="F1641" s="20">
        <v>10.831487350407533</v>
      </c>
      <c r="G1641" s="20">
        <v>11.673022405306153</v>
      </c>
      <c r="H1641" s="20">
        <v>11.054836377302378</v>
      </c>
      <c r="I1641" s="20">
        <v>10.458272398168349</v>
      </c>
      <c r="J1641" s="20">
        <v>11.898006363938817</v>
      </c>
      <c r="K1641" s="20">
        <v>7.2134828322884248</v>
      </c>
      <c r="L1641" s="20">
        <v>8.6119656672356832</v>
      </c>
      <c r="M1641" s="55">
        <v>9.3380944469306986</v>
      </c>
    </row>
    <row r="1642" spans="1:13" x14ac:dyDescent="0.35">
      <c r="A1642" s="19" t="str">
        <f>B3&amp;C1627&amp;D1642</f>
        <v>DISTRIBUCION VOLUMEN X CRITERIO (Consumiciones).Aceite alino Ing.200-500MIL</v>
      </c>
      <c r="B1642" s="19">
        <v>0</v>
      </c>
      <c r="C1642" s="19">
        <v>0</v>
      </c>
      <c r="D1642" s="19" t="s">
        <v>15</v>
      </c>
      <c r="E1642" s="20">
        <v>9.9623241887321559</v>
      </c>
      <c r="F1642" s="20">
        <v>12.36193035975943</v>
      </c>
      <c r="G1642" s="20">
        <v>13.278534577881523</v>
      </c>
      <c r="H1642" s="20">
        <v>10.040576325260107</v>
      </c>
      <c r="I1642" s="20">
        <v>9.558212461940494</v>
      </c>
      <c r="J1642" s="20">
        <v>11.779048227484115</v>
      </c>
      <c r="K1642" s="20">
        <v>10.568947782416652</v>
      </c>
      <c r="L1642" s="20">
        <v>12.759316320298186</v>
      </c>
      <c r="M1642" s="55">
        <v>13.151766801541489</v>
      </c>
    </row>
    <row r="1643" spans="1:13" x14ac:dyDescent="0.35">
      <c r="A1643" s="19" t="str">
        <f>B3&amp;C1627&amp;D1643</f>
        <v>DISTRIBUCION VOLUMEN X CRITERIO (Consumiciones).Aceite alino Ing.&gt;500MIL</v>
      </c>
      <c r="B1643" s="19">
        <v>0</v>
      </c>
      <c r="C1643" s="19">
        <v>0</v>
      </c>
      <c r="D1643" s="19" t="s">
        <v>16</v>
      </c>
      <c r="E1643" s="20">
        <v>19.384810069742805</v>
      </c>
      <c r="F1643" s="20">
        <v>18.235818529332025</v>
      </c>
      <c r="G1643" s="20">
        <v>22.195061082854021</v>
      </c>
      <c r="H1643" s="20">
        <v>21.50254441362576</v>
      </c>
      <c r="I1643" s="20">
        <v>20.353146651962312</v>
      </c>
      <c r="J1643" s="20">
        <v>19.405937590935419</v>
      </c>
      <c r="K1643" s="20">
        <v>22.29399444266026</v>
      </c>
      <c r="L1643" s="20">
        <v>21.934541055236249</v>
      </c>
      <c r="M1643" s="55">
        <v>22.546283290809892</v>
      </c>
    </row>
    <row r="1644" spans="1:13" x14ac:dyDescent="0.35">
      <c r="A1644" s="19" t="str">
        <f>B3&amp;C1627&amp;D1644</f>
        <v>DISTRIBUCION VOLUMEN X CRITERIO (Consumiciones).Aceite alino Ing.DE 15 A 19 AÑOS</v>
      </c>
      <c r="B1644" s="19">
        <v>0</v>
      </c>
      <c r="C1644" s="19">
        <v>0</v>
      </c>
      <c r="D1644" s="19" t="s">
        <v>39</v>
      </c>
      <c r="E1644" s="20">
        <v>0.61611860971582411</v>
      </c>
      <c r="F1644" s="20">
        <v>0.41835578160672349</v>
      </c>
      <c r="G1644" s="20">
        <v>0.14740765763260072</v>
      </c>
      <c r="H1644" s="20">
        <v>1.0234859130477405</v>
      </c>
      <c r="I1644" s="20">
        <v>0.94321138308839403</v>
      </c>
      <c r="J1644" s="20">
        <v>0.26566269228545408</v>
      </c>
      <c r="K1644" s="20">
        <v>0.15355646471275444</v>
      </c>
      <c r="L1644" s="20">
        <v>0.90570969649037636</v>
      </c>
      <c r="M1644" s="55">
        <v>1.1538230139362422</v>
      </c>
    </row>
    <row r="1645" spans="1:13" x14ac:dyDescent="0.35">
      <c r="A1645" s="19" t="str">
        <f>B3&amp;C1627&amp;D1645</f>
        <v>DISTRIBUCION VOLUMEN X CRITERIO (Consumiciones).Aceite alino Ing.DE 20 A 24 AÑOS</v>
      </c>
      <c r="B1645" s="19">
        <v>0</v>
      </c>
      <c r="C1645" s="19">
        <v>0</v>
      </c>
      <c r="D1645" s="19" t="s">
        <v>40</v>
      </c>
      <c r="E1645" s="20">
        <v>1.3641019465529662</v>
      </c>
      <c r="F1645" s="20">
        <v>2.6145652551645484</v>
      </c>
      <c r="G1645" s="20">
        <v>1.9381902099542954</v>
      </c>
      <c r="H1645" s="20">
        <v>1.1883698391754933</v>
      </c>
      <c r="I1645" s="20">
        <v>1.0031186018076768</v>
      </c>
      <c r="J1645" s="20">
        <v>0.89252393586014123</v>
      </c>
      <c r="K1645" s="20">
        <v>1.4435564647127543</v>
      </c>
      <c r="L1645" s="20">
        <v>2.0437724147651637</v>
      </c>
      <c r="M1645" s="55">
        <v>0.62533685923853977</v>
      </c>
    </row>
    <row r="1646" spans="1:13" x14ac:dyDescent="0.35">
      <c r="A1646" s="19" t="str">
        <f>B3&amp;C1627&amp;D1646</f>
        <v>DISTRIBUCION VOLUMEN X CRITERIO (Consumiciones).Aceite alino Ing.DE 25 A 34 AÑOS</v>
      </c>
      <c r="B1646" s="19">
        <v>0</v>
      </c>
      <c r="C1646" s="19">
        <v>0</v>
      </c>
      <c r="D1646" s="19" t="s">
        <v>41</v>
      </c>
      <c r="E1646" s="20">
        <v>3.35923158408223</v>
      </c>
      <c r="F1646" s="20">
        <v>4.3748895581529617</v>
      </c>
      <c r="G1646" s="20">
        <v>6.1247786321769446</v>
      </c>
      <c r="H1646" s="20">
        <v>4.6172656565945402</v>
      </c>
      <c r="I1646" s="20">
        <v>3.9961664788664857</v>
      </c>
      <c r="J1646" s="20">
        <v>5.8455046585788848</v>
      </c>
      <c r="K1646" s="20">
        <v>4.8455417940805496</v>
      </c>
      <c r="L1646" s="20">
        <v>4.8433119822091362</v>
      </c>
      <c r="M1646" s="55">
        <v>4.3490095424360495</v>
      </c>
    </row>
    <row r="1647" spans="1:13" x14ac:dyDescent="0.35">
      <c r="A1647" s="19" t="str">
        <f>B3&amp;C1627&amp;D1647</f>
        <v>DISTRIBUCION VOLUMEN X CRITERIO (Consumiciones).Aceite alino Ing.DE 35 A 49 AÑOS</v>
      </c>
      <c r="B1647" s="19">
        <v>0</v>
      </c>
      <c r="C1647" s="19">
        <v>0</v>
      </c>
      <c r="D1647" s="19" t="s">
        <v>42</v>
      </c>
      <c r="E1647" s="20">
        <v>18.115184827622802</v>
      </c>
      <c r="F1647" s="20">
        <v>23.247923988278927</v>
      </c>
      <c r="G1647" s="20">
        <v>22.473562284890146</v>
      </c>
      <c r="H1647" s="20">
        <v>21.581853730172671</v>
      </c>
      <c r="I1647" s="20">
        <v>21.204893193641965</v>
      </c>
      <c r="J1647" s="20">
        <v>22.273627884301558</v>
      </c>
      <c r="K1647" s="20">
        <v>18.53618321534459</v>
      </c>
      <c r="L1647" s="20">
        <v>17.563857610448999</v>
      </c>
      <c r="M1647" s="55">
        <v>16.675375757427101</v>
      </c>
    </row>
    <row r="1648" spans="1:13" x14ac:dyDescent="0.35">
      <c r="A1648" s="19" t="str">
        <f>B3&amp;C1627&amp;D1648</f>
        <v>DISTRIBUCION VOLUMEN X CRITERIO (Consumiciones).Aceite alino Ing.DE 50 A 59 AÑOS</v>
      </c>
      <c r="B1648" s="19">
        <v>0</v>
      </c>
      <c r="C1648" s="19">
        <v>0</v>
      </c>
      <c r="D1648" s="19" t="s">
        <v>43</v>
      </c>
      <c r="E1648" s="20">
        <v>29.487021959697351</v>
      </c>
      <c r="F1648" s="20">
        <v>31.73367813314854</v>
      </c>
      <c r="G1648" s="20">
        <v>27.490925309914953</v>
      </c>
      <c r="H1648" s="20">
        <v>28.176738452865795</v>
      </c>
      <c r="I1648" s="20">
        <v>28.114981659514278</v>
      </c>
      <c r="J1648" s="20">
        <v>27.292378154836889</v>
      </c>
      <c r="K1648" s="20">
        <v>31.431503693257191</v>
      </c>
      <c r="L1648" s="20">
        <v>29.484152075861747</v>
      </c>
      <c r="M1648" s="55">
        <v>34.179451852558053</v>
      </c>
    </row>
    <row r="1649" spans="1:13" x14ac:dyDescent="0.35">
      <c r="A1649" s="19" t="str">
        <f>B3&amp;C1627&amp;D1649</f>
        <v>DISTRIBUCION VOLUMEN X CRITERIO (Consumiciones).Aceite alino Ing.DE 60 A 75 AÑOS</v>
      </c>
      <c r="B1649" s="19">
        <v>0</v>
      </c>
      <c r="C1649" s="19">
        <v>0</v>
      </c>
      <c r="D1649" s="19" t="s">
        <v>44</v>
      </c>
      <c r="E1649" s="20">
        <v>47.058351685808347</v>
      </c>
      <c r="F1649" s="20">
        <v>37.610600411293547</v>
      </c>
      <c r="G1649" s="20">
        <v>41.825142934586381</v>
      </c>
      <c r="H1649" s="20">
        <v>43.412302237327452</v>
      </c>
      <c r="I1649" s="20">
        <v>44.73762316894824</v>
      </c>
      <c r="J1649" s="20">
        <v>43.43031215274717</v>
      </c>
      <c r="K1649" s="20">
        <v>43.589673773917745</v>
      </c>
      <c r="L1649" s="20">
        <v>45.159193773197821</v>
      </c>
      <c r="M1649" s="55">
        <v>43.016999966215728</v>
      </c>
    </row>
    <row r="1650" spans="1:13" x14ac:dyDescent="0.35">
      <c r="A1650" s="19" t="str">
        <f>B3&amp;C1627&amp;D1650</f>
        <v>DISTRIBUCION VOLUMEN X CRITERIO (Consumiciones).Aceite alino Ing.ALTA Y MEDIA ALTA</v>
      </c>
      <c r="B1650" s="19">
        <v>0</v>
      </c>
      <c r="C1650" s="19">
        <v>0</v>
      </c>
      <c r="D1650" s="19" t="s">
        <v>17</v>
      </c>
      <c r="E1650" s="20">
        <v>39.246034742817024</v>
      </c>
      <c r="F1650" s="20">
        <v>36.845804448826222</v>
      </c>
      <c r="G1650" s="20">
        <v>37.686613959801321</v>
      </c>
      <c r="H1650" s="20">
        <v>35.999597632362608</v>
      </c>
      <c r="I1650" s="20">
        <v>28.502265589412861</v>
      </c>
      <c r="J1650" s="20">
        <v>30.48848649029501</v>
      </c>
      <c r="K1650" s="20">
        <v>28.970775095298603</v>
      </c>
      <c r="L1650" s="20">
        <v>30.334787519771979</v>
      </c>
      <c r="M1650" s="55">
        <v>28.468360106980434</v>
      </c>
    </row>
    <row r="1651" spans="1:13" x14ac:dyDescent="0.35">
      <c r="A1651" s="19" t="str">
        <f>B3&amp;C1627&amp;D1651</f>
        <v>DISTRIBUCION VOLUMEN X CRITERIO (Consumiciones).Aceite alino Ing.MEDIA</v>
      </c>
      <c r="B1651" s="19">
        <v>0</v>
      </c>
      <c r="C1651" s="19">
        <v>0</v>
      </c>
      <c r="D1651" s="19" t="s">
        <v>18</v>
      </c>
      <c r="E1651" s="20">
        <v>23.237846035151026</v>
      </c>
      <c r="F1651" s="20">
        <v>27.903488502100277</v>
      </c>
      <c r="G1651" s="20">
        <v>27.916821324940148</v>
      </c>
      <c r="H1651" s="20">
        <v>27.773987851356814</v>
      </c>
      <c r="I1651" s="20">
        <v>30.025556807556757</v>
      </c>
      <c r="J1651" s="20">
        <v>27.765613561489801</v>
      </c>
      <c r="K1651" s="20">
        <v>30.457200571558896</v>
      </c>
      <c r="L1651" s="20">
        <v>26.822961528824017</v>
      </c>
      <c r="M1651" s="55">
        <v>31.434063520903905</v>
      </c>
    </row>
    <row r="1652" spans="1:13" x14ac:dyDescent="0.35">
      <c r="A1652" s="19" t="str">
        <f>B3&amp;C1627&amp;D1652</f>
        <v>DISTRIBUCION VOLUMEN X CRITERIO (Consumiciones).Aceite alino Ing.MEDIA BAJA</v>
      </c>
      <c r="B1652" s="19">
        <v>0</v>
      </c>
      <c r="C1652" s="19">
        <v>0</v>
      </c>
      <c r="D1652" s="19" t="s">
        <v>19</v>
      </c>
      <c r="E1652" s="20">
        <v>23.465831739610525</v>
      </c>
      <c r="F1652" s="20">
        <v>22.61775276543435</v>
      </c>
      <c r="G1652" s="20">
        <v>22.079446648711137</v>
      </c>
      <c r="H1652" s="20">
        <v>20.247593964076941</v>
      </c>
      <c r="I1652" s="20">
        <v>21.330466783342523</v>
      </c>
      <c r="J1652" s="20">
        <v>18.602214645653223</v>
      </c>
      <c r="K1652" s="20">
        <v>20.195993967912649</v>
      </c>
      <c r="L1652" s="20">
        <v>21.547768898877109</v>
      </c>
      <c r="M1652" s="55">
        <v>19.408786871710955</v>
      </c>
    </row>
    <row r="1653" spans="1:13" x14ac:dyDescent="0.35">
      <c r="A1653" s="19" t="str">
        <f>B3&amp;C1627&amp;D1653</f>
        <v>DISTRIBUCION VOLUMEN X CRITERIO (Consumiciones).Aceite alino Ing.BAJA</v>
      </c>
      <c r="B1653" s="19">
        <v>0</v>
      </c>
      <c r="C1653" s="19">
        <v>0</v>
      </c>
      <c r="D1653" s="19" t="s">
        <v>20</v>
      </c>
      <c r="E1653" s="20">
        <v>14.050269112937627</v>
      </c>
      <c r="F1653" s="20">
        <v>12.632955758655468</v>
      </c>
      <c r="G1653" s="20">
        <v>12.317135765859341</v>
      </c>
      <c r="H1653" s="20">
        <v>15.978820552203624</v>
      </c>
      <c r="I1653" s="20">
        <v>20.141722806933423</v>
      </c>
      <c r="J1653" s="20">
        <v>23.143685302561973</v>
      </c>
      <c r="K1653" s="20">
        <v>20.37604898278342</v>
      </c>
      <c r="L1653" s="20">
        <v>21.294464923339547</v>
      </c>
      <c r="M1653" s="55">
        <v>20.68877330246778</v>
      </c>
    </row>
    <row r="1654" spans="1:13" x14ac:dyDescent="0.35">
      <c r="A1654" s="19" t="str">
        <f>B3&amp;C1627&amp;D1654</f>
        <v>DISTRIBUCION VOLUMEN X CRITERIO (Consumiciones).Aceite alino Ing.HOMBRE</v>
      </c>
      <c r="B1654" s="19">
        <v>0</v>
      </c>
      <c r="C1654" s="19">
        <v>0</v>
      </c>
      <c r="D1654" s="19" t="s">
        <v>21</v>
      </c>
      <c r="E1654" s="20">
        <v>60.45491006096627</v>
      </c>
      <c r="F1654" s="20">
        <v>53.664353546071986</v>
      </c>
      <c r="G1654" s="20">
        <v>57.842489271688493</v>
      </c>
      <c r="H1654" s="20">
        <v>56.860878836279262</v>
      </c>
      <c r="I1654" s="20">
        <v>53.373954112823959</v>
      </c>
      <c r="J1654" s="20">
        <v>52.642099373116324</v>
      </c>
      <c r="K1654" s="20">
        <v>47.823096006069328</v>
      </c>
      <c r="L1654" s="20">
        <v>49.894459735642812</v>
      </c>
      <c r="M1654" s="55">
        <v>53.42986686684231</v>
      </c>
    </row>
    <row r="1655" spans="1:13" x14ac:dyDescent="0.35">
      <c r="A1655" s="19" t="str">
        <f>B3&amp;C1627&amp;D1655</f>
        <v>DISTRIBUCION VOLUMEN X CRITERIO (Consumiciones).Aceite alino Ing.MUJER</v>
      </c>
      <c r="B1655" s="19">
        <v>0</v>
      </c>
      <c r="C1655" s="19">
        <v>0</v>
      </c>
      <c r="D1655" s="19" t="s">
        <v>22</v>
      </c>
      <c r="E1655" s="20">
        <v>39.545089939033723</v>
      </c>
      <c r="F1655" s="20">
        <v>46.335646453928014</v>
      </c>
      <c r="G1655" s="20">
        <v>42.157510728311522</v>
      </c>
      <c r="H1655" s="20">
        <v>43.139121163720731</v>
      </c>
      <c r="I1655" s="20">
        <v>46.626045887176041</v>
      </c>
      <c r="J1655" s="20">
        <v>47.357900626883676</v>
      </c>
      <c r="K1655" s="20">
        <v>52.176903993930679</v>
      </c>
      <c r="L1655" s="20">
        <v>50.105540264357195</v>
      </c>
      <c r="M1655" s="55">
        <v>46.570109993247776</v>
      </c>
    </row>
    <row r="1656" spans="1:13" x14ac:dyDescent="0.35">
      <c r="A1656" s="19" t="str">
        <f>B3&amp;C1656&amp;D1656</f>
        <v>DISTRIBUCION VOLUMEN X CRITERIO (Consumiciones)Aceite oliva Ing.T.ESPAÑA</v>
      </c>
      <c r="B1656" s="19">
        <v>0</v>
      </c>
      <c r="C1656" s="19" t="s">
        <v>266</v>
      </c>
      <c r="D1656" s="19" t="s">
        <v>36</v>
      </c>
      <c r="E1656" s="20">
        <v>100</v>
      </c>
      <c r="F1656" s="20">
        <v>100</v>
      </c>
      <c r="G1656" s="20">
        <v>100</v>
      </c>
      <c r="H1656" s="20">
        <v>100</v>
      </c>
      <c r="I1656" s="20">
        <v>100</v>
      </c>
      <c r="J1656" s="20">
        <v>100</v>
      </c>
      <c r="K1656" s="20">
        <v>100</v>
      </c>
      <c r="L1656" s="20">
        <v>100</v>
      </c>
      <c r="M1656" s="55">
        <v>100</v>
      </c>
    </row>
    <row r="1657" spans="1:13" x14ac:dyDescent="0.35">
      <c r="A1657" s="19" t="str">
        <f>B3&amp;C1656&amp;D1657</f>
        <v>DISTRIBUCION VOLUMEN X CRITERIO (Consumiciones)Aceite oliva Ing.BCN AM</v>
      </c>
      <c r="B1657" s="19">
        <v>0</v>
      </c>
      <c r="C1657" s="19">
        <v>0</v>
      </c>
      <c r="D1657" s="19" t="s">
        <v>1</v>
      </c>
      <c r="E1657" s="20">
        <v>9.6505296490137411</v>
      </c>
      <c r="F1657" s="20">
        <v>12.945874328043319</v>
      </c>
      <c r="G1657" s="20">
        <v>8.9267433421407638</v>
      </c>
      <c r="H1657" s="20">
        <v>9.5541539591705948</v>
      </c>
      <c r="I1657" s="20">
        <v>10.835726911619458</v>
      </c>
      <c r="J1657" s="20">
        <v>6.8113728493447265</v>
      </c>
      <c r="K1657" s="20">
        <v>9.4856707324193881</v>
      </c>
      <c r="L1657" s="20">
        <v>8.1161164863447883</v>
      </c>
      <c r="M1657" s="55">
        <v>8.0006426603940497</v>
      </c>
    </row>
    <row r="1658" spans="1:13" x14ac:dyDescent="0.35">
      <c r="A1658" s="19" t="str">
        <f>B3&amp;C1656&amp;D1658</f>
        <v>DISTRIBUCION VOLUMEN X CRITERIO (Consumiciones)Aceite oliva Ing.REST.CAT ARAGON</v>
      </c>
      <c r="B1658" s="19">
        <v>0</v>
      </c>
      <c r="C1658" s="19">
        <v>0</v>
      </c>
      <c r="D1658" s="19" t="s">
        <v>2</v>
      </c>
      <c r="E1658" s="20">
        <v>4.8905889684783048</v>
      </c>
      <c r="F1658" s="20">
        <v>6.9218044660376847</v>
      </c>
      <c r="G1658" s="20">
        <v>8.4118461191061265</v>
      </c>
      <c r="H1658" s="20">
        <v>4.6404959000619339</v>
      </c>
      <c r="I1658" s="20">
        <v>8.0298085057784121</v>
      </c>
      <c r="J1658" s="20">
        <v>8.1560554237587422</v>
      </c>
      <c r="K1658" s="20">
        <v>12.309841654411278</v>
      </c>
      <c r="L1658" s="20">
        <v>5.7976626471569519</v>
      </c>
      <c r="M1658" s="55">
        <v>8.4534746871940882</v>
      </c>
    </row>
    <row r="1659" spans="1:13" x14ac:dyDescent="0.35">
      <c r="A1659" s="19" t="str">
        <f>B3&amp;C1656&amp;D1659</f>
        <v>DISTRIBUCION VOLUMEN X CRITERIO (Consumiciones)Aceite oliva Ing.LEVANTE</v>
      </c>
      <c r="B1659" s="19">
        <v>0</v>
      </c>
      <c r="C1659" s="19">
        <v>0</v>
      </c>
      <c r="D1659" s="19" t="s">
        <v>3</v>
      </c>
      <c r="E1659" s="20">
        <v>29.733782082888006</v>
      </c>
      <c r="F1659" s="20">
        <v>21.633841450457027</v>
      </c>
      <c r="G1659" s="20">
        <v>17.020172099026517</v>
      </c>
      <c r="H1659" s="20">
        <v>14.205655316047883</v>
      </c>
      <c r="I1659" s="20">
        <v>17.829129947225873</v>
      </c>
      <c r="J1659" s="20">
        <v>17.10877459674014</v>
      </c>
      <c r="K1659" s="20">
        <v>21.588695406428648</v>
      </c>
      <c r="L1659" s="20">
        <v>24.77102140031457</v>
      </c>
      <c r="M1659" s="55">
        <v>22.018165762385355</v>
      </c>
    </row>
    <row r="1660" spans="1:13" x14ac:dyDescent="0.35">
      <c r="A1660" s="19" t="str">
        <f>B3&amp;C1656&amp;D1660</f>
        <v>DISTRIBUCION VOLUMEN X CRITERIO (Consumiciones)Aceite oliva Ing.ANDALUCIA</v>
      </c>
      <c r="B1660" s="19">
        <v>0</v>
      </c>
      <c r="C1660" s="19">
        <v>0</v>
      </c>
      <c r="D1660" s="19" t="s">
        <v>4</v>
      </c>
      <c r="E1660" s="20">
        <v>8.0623711861136726</v>
      </c>
      <c r="F1660" s="20">
        <v>13.553972143255887</v>
      </c>
      <c r="G1660" s="20">
        <v>13.697437679304539</v>
      </c>
      <c r="H1660" s="20">
        <v>12.99575841527674</v>
      </c>
      <c r="I1660" s="20">
        <v>14.366817961506964</v>
      </c>
      <c r="J1660" s="20">
        <v>13.424575435121419</v>
      </c>
      <c r="K1660" s="20">
        <v>14.743890276838131</v>
      </c>
      <c r="L1660" s="20">
        <v>12.539955197559696</v>
      </c>
      <c r="M1660" s="55">
        <v>13.252859367364477</v>
      </c>
    </row>
    <row r="1661" spans="1:13" x14ac:dyDescent="0.35">
      <c r="A1661" s="19" t="str">
        <f>B3&amp;C1656&amp;D1661</f>
        <v>DISTRIBUCION VOLUMEN X CRITERIO (Consumiciones)Aceite oliva Ing.MDD AM</v>
      </c>
      <c r="B1661" s="19">
        <v>0</v>
      </c>
      <c r="C1661" s="19">
        <v>0</v>
      </c>
      <c r="D1661" s="19" t="s">
        <v>5</v>
      </c>
      <c r="E1661" s="20">
        <v>11.409733047097266</v>
      </c>
      <c r="F1661" s="20">
        <v>12.741029315624925</v>
      </c>
      <c r="G1661" s="20">
        <v>14.650031705083563</v>
      </c>
      <c r="H1661" s="20">
        <v>19.911759017030814</v>
      </c>
      <c r="I1661" s="20">
        <v>12.689928347846017</v>
      </c>
      <c r="J1661" s="20">
        <v>13.399657200328596</v>
      </c>
      <c r="K1661" s="20">
        <v>11.722081264709384</v>
      </c>
      <c r="L1661" s="20">
        <v>11.31784948286545</v>
      </c>
      <c r="M1661" s="55">
        <v>10.553442161350183</v>
      </c>
    </row>
    <row r="1662" spans="1:13" x14ac:dyDescent="0.35">
      <c r="A1662" s="19" t="str">
        <f>B3&amp;C1656&amp;D1662</f>
        <v>DISTRIBUCION VOLUMEN X CRITERIO (Consumiciones)Aceite oliva Ing.RTO CENTRO</v>
      </c>
      <c r="B1662" s="19">
        <v>0</v>
      </c>
      <c r="C1662" s="19">
        <v>0</v>
      </c>
      <c r="D1662" s="19" t="s">
        <v>6</v>
      </c>
      <c r="E1662" s="20">
        <v>8.9095263323911222</v>
      </c>
      <c r="F1662" s="20">
        <v>10.266695828364941</v>
      </c>
      <c r="G1662" s="20">
        <v>9.4927186630037088</v>
      </c>
      <c r="H1662" s="20">
        <v>9.0116941526306231</v>
      </c>
      <c r="I1662" s="20">
        <v>11.994791828327712</v>
      </c>
      <c r="J1662" s="20">
        <v>10.718051109012599</v>
      </c>
      <c r="K1662" s="20">
        <v>4.5173196083362068</v>
      </c>
      <c r="L1662" s="20">
        <v>9.1498336590248339</v>
      </c>
      <c r="M1662" s="55">
        <v>6.4715807403007783</v>
      </c>
    </row>
    <row r="1663" spans="1:13" x14ac:dyDescent="0.35">
      <c r="A1663" s="19" t="str">
        <f>B3&amp;C1656&amp;D1663</f>
        <v>DISTRIBUCION VOLUMEN X CRITERIO (Consumiciones)Aceite oliva Ing.NORTE-CENTRO</v>
      </c>
      <c r="B1663" s="19">
        <v>0</v>
      </c>
      <c r="C1663" s="19">
        <v>0</v>
      </c>
      <c r="D1663" s="19" t="s">
        <v>7</v>
      </c>
      <c r="E1663" s="20">
        <v>19.071713159611313</v>
      </c>
      <c r="F1663" s="20">
        <v>14.330407135192647</v>
      </c>
      <c r="G1663" s="20">
        <v>16.690097598329505</v>
      </c>
      <c r="H1663" s="20">
        <v>18.295150604587008</v>
      </c>
      <c r="I1663" s="20">
        <v>13.67676704971878</v>
      </c>
      <c r="J1663" s="20">
        <v>18.651104406108207</v>
      </c>
      <c r="K1663" s="20">
        <v>15.420123023599633</v>
      </c>
      <c r="L1663" s="20">
        <v>13.025880558600639</v>
      </c>
      <c r="M1663" s="55">
        <v>14.645122616146331</v>
      </c>
    </row>
    <row r="1664" spans="1:13" x14ac:dyDescent="0.35">
      <c r="A1664" s="19" t="str">
        <f>B3&amp;C1656&amp;D1664</f>
        <v>DISTRIBUCION VOLUMEN X CRITERIO (Consumiciones)Aceite oliva Ing.NOROESTE</v>
      </c>
      <c r="B1664" s="19">
        <v>0</v>
      </c>
      <c r="C1664" s="19">
        <v>0</v>
      </c>
      <c r="D1664" s="19" t="s">
        <v>8</v>
      </c>
      <c r="E1664" s="20">
        <v>8.2717425590361895</v>
      </c>
      <c r="F1664" s="20">
        <v>7.6063753330235695</v>
      </c>
      <c r="G1664" s="20">
        <v>11.11096945896379</v>
      </c>
      <c r="H1664" s="20">
        <v>11.385304305862999</v>
      </c>
      <c r="I1664" s="20">
        <v>10.577021489279236</v>
      </c>
      <c r="J1664" s="20">
        <v>11.730389785874964</v>
      </c>
      <c r="K1664" s="20">
        <v>10.212360127025253</v>
      </c>
      <c r="L1664" s="20">
        <v>15.281673895429199</v>
      </c>
      <c r="M1664" s="55">
        <v>16.604749715988103</v>
      </c>
    </row>
    <row r="1665" spans="1:13" x14ac:dyDescent="0.35">
      <c r="A1665" s="19" t="str">
        <f>B3&amp;C1656&amp;D1665</f>
        <v>DISTRIBUCION VOLUMEN X CRITERIO (Consumiciones)Aceite oliva Ing.&lt;2MIL</v>
      </c>
      <c r="B1665" s="19">
        <v>0</v>
      </c>
      <c r="C1665" s="19">
        <v>0</v>
      </c>
      <c r="D1665" s="19" t="s">
        <v>9</v>
      </c>
      <c r="E1665" s="20">
        <v>1.6497081494593262</v>
      </c>
      <c r="F1665" s="20">
        <v>4.1249308165768976</v>
      </c>
      <c r="G1665" s="20">
        <v>3.8744278711432081</v>
      </c>
      <c r="H1665" s="20">
        <v>2.1531141750205633</v>
      </c>
      <c r="I1665" s="20">
        <v>4.048796366377049</v>
      </c>
      <c r="J1665" s="20">
        <v>3.5023857782281906</v>
      </c>
      <c r="K1665" s="20">
        <v>1.6477610592392653</v>
      </c>
      <c r="L1665" s="20">
        <v>5.0567065440160155</v>
      </c>
      <c r="M1665" s="55">
        <v>2.9924444193036956</v>
      </c>
    </row>
    <row r="1666" spans="1:13" x14ac:dyDescent="0.35">
      <c r="A1666" s="19" t="str">
        <f>B3&amp;C1656&amp;D1666</f>
        <v>DISTRIBUCION VOLUMEN X CRITERIO (Consumiciones)Aceite oliva Ing.2-5MIL</v>
      </c>
      <c r="B1666" s="19">
        <v>0</v>
      </c>
      <c r="C1666" s="19">
        <v>0</v>
      </c>
      <c r="D1666" s="19" t="s">
        <v>10</v>
      </c>
      <c r="E1666" s="20">
        <v>9.0456594505370003</v>
      </c>
      <c r="F1666" s="20">
        <v>6.5522706727708853</v>
      </c>
      <c r="G1666" s="20">
        <v>2.9420126103741033</v>
      </c>
      <c r="H1666" s="20">
        <v>4.8532247571004046</v>
      </c>
      <c r="I1666" s="20">
        <v>11.776500672112007</v>
      </c>
      <c r="J1666" s="20">
        <v>12.582700900568902</v>
      </c>
      <c r="K1666" s="20">
        <v>10.207766789233528</v>
      </c>
      <c r="L1666" s="20">
        <v>12.115942996044039</v>
      </c>
      <c r="M1666" s="55">
        <v>10.311022489971199</v>
      </c>
    </row>
    <row r="1667" spans="1:13" x14ac:dyDescent="0.35">
      <c r="A1667" s="19" t="str">
        <f>B3&amp;C1656&amp;D1667</f>
        <v>DISTRIBUCION VOLUMEN X CRITERIO (Consumiciones)Aceite oliva Ing.5-10MIL</v>
      </c>
      <c r="B1667" s="19">
        <v>0</v>
      </c>
      <c r="C1667" s="19">
        <v>0</v>
      </c>
      <c r="D1667" s="19" t="s">
        <v>11</v>
      </c>
      <c r="E1667" s="20">
        <v>22.882927508980607</v>
      </c>
      <c r="F1667" s="20">
        <v>11.58265407428879</v>
      </c>
      <c r="G1667" s="20">
        <v>7.256454546742293</v>
      </c>
      <c r="H1667" s="20">
        <v>9.3782893772822202</v>
      </c>
      <c r="I1667" s="20">
        <v>8.1619626784837411</v>
      </c>
      <c r="J1667" s="20">
        <v>6.7613444426530318</v>
      </c>
      <c r="K1667" s="20">
        <v>8.3142683863915749</v>
      </c>
      <c r="L1667" s="20">
        <v>6.5645279062008495</v>
      </c>
      <c r="M1667" s="55">
        <v>8.3953445618203162</v>
      </c>
    </row>
    <row r="1668" spans="1:13" x14ac:dyDescent="0.35">
      <c r="A1668" s="19" t="str">
        <f>B3&amp;C1656&amp;D1668</f>
        <v>DISTRIBUCION VOLUMEN X CRITERIO (Consumiciones)Aceite oliva Ing.10-30MIL</v>
      </c>
      <c r="B1668" s="19">
        <v>0</v>
      </c>
      <c r="C1668" s="19">
        <v>0</v>
      </c>
      <c r="D1668" s="19" t="s">
        <v>12</v>
      </c>
      <c r="E1668" s="20">
        <v>12.280484294275993</v>
      </c>
      <c r="F1668" s="20">
        <v>14.679951157338984</v>
      </c>
      <c r="G1668" s="20">
        <v>18.780899957754329</v>
      </c>
      <c r="H1668" s="20">
        <v>16.707027823310938</v>
      </c>
      <c r="I1668" s="20">
        <v>16.615961804618749</v>
      </c>
      <c r="J1668" s="20">
        <v>17.754527796331697</v>
      </c>
      <c r="K1668" s="20">
        <v>20.142650387047098</v>
      </c>
      <c r="L1668" s="20">
        <v>17.797149802201993</v>
      </c>
      <c r="M1668" s="55">
        <v>23.635116598079563</v>
      </c>
    </row>
    <row r="1669" spans="1:13" x14ac:dyDescent="0.35">
      <c r="A1669" s="19" t="str">
        <f>B3&amp;C1656&amp;D1669</f>
        <v>DISTRIBUCION VOLUMEN X CRITERIO (Consumiciones)Aceite oliva Ing.30-100MIL</v>
      </c>
      <c r="B1669" s="19">
        <v>0</v>
      </c>
      <c r="C1669" s="19">
        <v>0</v>
      </c>
      <c r="D1669" s="19" t="s">
        <v>13</v>
      </c>
      <c r="E1669" s="20">
        <v>20.88990680994803</v>
      </c>
      <c r="F1669" s="20">
        <v>24.617446113336179</v>
      </c>
      <c r="G1669" s="20">
        <v>23.401009729836026</v>
      </c>
      <c r="H1669" s="20">
        <v>20.70460908453277</v>
      </c>
      <c r="I1669" s="20">
        <v>20.100828739175174</v>
      </c>
      <c r="J1669" s="20">
        <v>19.901166785667673</v>
      </c>
      <c r="K1669" s="20">
        <v>22.413705585732313</v>
      </c>
      <c r="L1669" s="20">
        <v>18.408846098851342</v>
      </c>
      <c r="M1669" s="55">
        <v>14.620673237829914</v>
      </c>
    </row>
    <row r="1670" spans="1:13" x14ac:dyDescent="0.35">
      <c r="A1670" s="19" t="str">
        <f>B3&amp;C1656&amp;D1670</f>
        <v>DISTRIBUCION VOLUMEN X CRITERIO (Consumiciones)Aceite oliva Ing.100-200MIL</v>
      </c>
      <c r="B1670" s="19">
        <v>0</v>
      </c>
      <c r="C1670" s="19">
        <v>0</v>
      </c>
      <c r="D1670" s="19" t="s">
        <v>14</v>
      </c>
      <c r="E1670" s="20">
        <v>5.2621180754401493</v>
      </c>
      <c r="F1670" s="20">
        <v>11.39826204555624</v>
      </c>
      <c r="G1670" s="20">
        <v>8.1770810158625409</v>
      </c>
      <c r="H1670" s="20">
        <v>11.986902080154424</v>
      </c>
      <c r="I1670" s="20">
        <v>10.154295269270593</v>
      </c>
      <c r="J1670" s="20">
        <v>12.295188712562668</v>
      </c>
      <c r="K1670" s="20">
        <v>7.4306254179742766</v>
      </c>
      <c r="L1670" s="20">
        <v>3.6554244316286155</v>
      </c>
      <c r="M1670" s="55">
        <v>10.586117278451077</v>
      </c>
    </row>
    <row r="1671" spans="1:13" x14ac:dyDescent="0.35">
      <c r="A1671" s="19" t="str">
        <f>B3&amp;C1656&amp;D1671</f>
        <v>DISTRIBUCION VOLUMEN X CRITERIO (Consumiciones)Aceite oliva Ing.200-500MIL</v>
      </c>
      <c r="B1671" s="19">
        <v>0</v>
      </c>
      <c r="C1671" s="19">
        <v>0</v>
      </c>
      <c r="D1671" s="19" t="s">
        <v>15</v>
      </c>
      <c r="E1671" s="20">
        <v>12.480607098123643</v>
      </c>
      <c r="F1671" s="20">
        <v>14.62833877170354</v>
      </c>
      <c r="G1671" s="20">
        <v>16.341025044932895</v>
      </c>
      <c r="H1671" s="20">
        <v>12.061867352301611</v>
      </c>
      <c r="I1671" s="20">
        <v>9.6077715089770113</v>
      </c>
      <c r="J1671" s="20">
        <v>12.251700562759595</v>
      </c>
      <c r="K1671" s="20">
        <v>12.717582129268981</v>
      </c>
      <c r="L1671" s="20">
        <v>16.095181354558886</v>
      </c>
      <c r="M1671" s="55">
        <v>13.064955838703241</v>
      </c>
    </row>
    <row r="1672" spans="1:13" x14ac:dyDescent="0.35">
      <c r="A1672" s="19" t="str">
        <f>B3&amp;C1656&amp;D1672</f>
        <v>DISTRIBUCION VOLUMEN X CRITERIO (Consumiciones)Aceite oliva Ing.&gt;500MIL</v>
      </c>
      <c r="B1672" s="19">
        <v>0</v>
      </c>
      <c r="C1672" s="19">
        <v>0</v>
      </c>
      <c r="D1672" s="19" t="s">
        <v>16</v>
      </c>
      <c r="E1672" s="20">
        <v>15.508571769814752</v>
      </c>
      <c r="F1672" s="20">
        <v>12.416154944125582</v>
      </c>
      <c r="G1672" s="20">
        <v>19.227112554296514</v>
      </c>
      <c r="H1672" s="20">
        <v>22.154953627815107</v>
      </c>
      <c r="I1672" s="20">
        <v>19.533882960985668</v>
      </c>
      <c r="J1672" s="20">
        <v>14.950964867832109</v>
      </c>
      <c r="K1672" s="20">
        <v>17.125621560349064</v>
      </c>
      <c r="L1672" s="20">
        <v>20.30621991325485</v>
      </c>
      <c r="M1672" s="55">
        <v>16.394360930019154</v>
      </c>
    </row>
    <row r="1673" spans="1:13" x14ac:dyDescent="0.35">
      <c r="A1673" s="19" t="str">
        <f>B3&amp;C1656&amp;D1673</f>
        <v>DISTRIBUCION VOLUMEN X CRITERIO (Consumiciones)Aceite oliva Ing.DE 15 A 19 AÑOS</v>
      </c>
      <c r="B1673" s="19">
        <v>0</v>
      </c>
      <c r="C1673" s="19">
        <v>0</v>
      </c>
      <c r="D1673" s="19" t="s">
        <v>39</v>
      </c>
      <c r="E1673" s="20">
        <v>1.6425864450276693</v>
      </c>
      <c r="F1673" s="20">
        <v>0.55486466313701877</v>
      </c>
      <c r="G1673" s="20" t="s">
        <v>278</v>
      </c>
      <c r="H1673" s="20" t="s">
        <v>278</v>
      </c>
      <c r="I1673" s="20" t="s">
        <v>278</v>
      </c>
      <c r="J1673" s="20" t="s">
        <v>278</v>
      </c>
      <c r="K1673" s="20" t="s">
        <v>278</v>
      </c>
      <c r="L1673" s="20">
        <v>2.3157227968161673</v>
      </c>
      <c r="M1673" s="55">
        <v>3.3830617346802492</v>
      </c>
    </row>
    <row r="1674" spans="1:13" x14ac:dyDescent="0.35">
      <c r="A1674" s="19" t="str">
        <f>B3&amp;C1656&amp;D1674</f>
        <v>DISTRIBUCION VOLUMEN X CRITERIO (Consumiciones)Aceite oliva Ing.DE 20 A 24 AÑOS</v>
      </c>
      <c r="B1674" s="19">
        <v>0</v>
      </c>
      <c r="C1674" s="19">
        <v>0</v>
      </c>
      <c r="D1674" s="19" t="s">
        <v>40</v>
      </c>
      <c r="E1674" s="20">
        <v>1.2273792862677122</v>
      </c>
      <c r="F1674" s="20">
        <v>1.4356752946772098</v>
      </c>
      <c r="G1674" s="20">
        <v>1.8841018795573454</v>
      </c>
      <c r="H1674" s="20">
        <v>2.0088026070799883</v>
      </c>
      <c r="I1674" s="20">
        <v>1.7453535134068239</v>
      </c>
      <c r="J1674" s="20">
        <v>0.70998015370323464</v>
      </c>
      <c r="K1674" s="20">
        <v>0.49870522371501375</v>
      </c>
      <c r="L1674" s="20">
        <v>3.0364749058672134</v>
      </c>
      <c r="M1674" s="55">
        <v>0.73830821615387399</v>
      </c>
    </row>
    <row r="1675" spans="1:13" x14ac:dyDescent="0.35">
      <c r="A1675" s="19" t="str">
        <f>B3&amp;C1656&amp;D1675</f>
        <v>DISTRIBUCION VOLUMEN X CRITERIO (Consumiciones)Aceite oliva Ing.DE 25 A 34 AÑOS</v>
      </c>
      <c r="B1675" s="19">
        <v>0</v>
      </c>
      <c r="C1675" s="19">
        <v>0</v>
      </c>
      <c r="D1675" s="19" t="s">
        <v>41</v>
      </c>
      <c r="E1675" s="20">
        <v>3.34774696282504</v>
      </c>
      <c r="F1675" s="20">
        <v>3.7965919016117415</v>
      </c>
      <c r="G1675" s="20">
        <v>6.8472798204850678</v>
      </c>
      <c r="H1675" s="20">
        <v>4.2942753259338415</v>
      </c>
      <c r="I1675" s="20">
        <v>3.3422048934847717</v>
      </c>
      <c r="J1675" s="20">
        <v>3.6531835648094839</v>
      </c>
      <c r="K1675" s="20">
        <v>3.4652334933735265</v>
      </c>
      <c r="L1675" s="20">
        <v>3.7249797435775225</v>
      </c>
      <c r="M1675" s="55">
        <v>3.7238587278466797</v>
      </c>
    </row>
    <row r="1676" spans="1:13" x14ac:dyDescent="0.35">
      <c r="A1676" s="19" t="str">
        <f>B3&amp;C1656&amp;D1676</f>
        <v>DISTRIBUCION VOLUMEN X CRITERIO (Consumiciones)Aceite oliva Ing.DE 35 A 49 AÑOS</v>
      </c>
      <c r="B1676" s="19">
        <v>0</v>
      </c>
      <c r="C1676" s="19">
        <v>0</v>
      </c>
      <c r="D1676" s="19" t="s">
        <v>42</v>
      </c>
      <c r="E1676" s="20">
        <v>23.356273561648454</v>
      </c>
      <c r="F1676" s="20">
        <v>20.448762243496045</v>
      </c>
      <c r="G1676" s="20">
        <v>19.174759587142319</v>
      </c>
      <c r="H1676" s="20">
        <v>28.261106563222278</v>
      </c>
      <c r="I1676" s="20">
        <v>23.894453344921192</v>
      </c>
      <c r="J1676" s="20">
        <v>22.670828822811341</v>
      </c>
      <c r="K1676" s="20">
        <v>14.601893856527482</v>
      </c>
      <c r="L1676" s="20">
        <v>17.914913493160476</v>
      </c>
      <c r="M1676" s="55">
        <v>16.471818006118628</v>
      </c>
    </row>
    <row r="1677" spans="1:13" x14ac:dyDescent="0.35">
      <c r="A1677" s="19" t="str">
        <f>B3&amp;C1656&amp;D1677</f>
        <v>DISTRIBUCION VOLUMEN X CRITERIO (Consumiciones)Aceite oliva Ing.DE 50 A 59 AÑOS</v>
      </c>
      <c r="B1677" s="19">
        <v>0</v>
      </c>
      <c r="C1677" s="19">
        <v>0</v>
      </c>
      <c r="D1677" s="19" t="s">
        <v>43</v>
      </c>
      <c r="E1677" s="20">
        <v>25.486131740047835</v>
      </c>
      <c r="F1677" s="20">
        <v>34.074326992733297</v>
      </c>
      <c r="G1677" s="20">
        <v>28.655604467208779</v>
      </c>
      <c r="H1677" s="20">
        <v>25.858935559562905</v>
      </c>
      <c r="I1677" s="20">
        <v>27.572326653598484</v>
      </c>
      <c r="J1677" s="20">
        <v>30.794163768416364</v>
      </c>
      <c r="K1677" s="20">
        <v>37.926162484263919</v>
      </c>
      <c r="L1677" s="20">
        <v>30.876993470282638</v>
      </c>
      <c r="M1677" s="55">
        <v>35.518402242554799</v>
      </c>
    </row>
    <row r="1678" spans="1:13" x14ac:dyDescent="0.35">
      <c r="A1678" s="19" t="str">
        <f>B3&amp;C1656&amp;D1678</f>
        <v>DISTRIBUCION VOLUMEN X CRITERIO (Consumiciones)Aceite oliva Ing.DE 60 A 75 AÑOS</v>
      </c>
      <c r="B1678" s="19">
        <v>0</v>
      </c>
      <c r="C1678" s="19">
        <v>0</v>
      </c>
      <c r="D1678" s="19" t="s">
        <v>44</v>
      </c>
      <c r="E1678" s="20">
        <v>44.939868988812911</v>
      </c>
      <c r="F1678" s="20">
        <v>39.689781292038333</v>
      </c>
      <c r="G1678" s="20">
        <v>43.438264244581596</v>
      </c>
      <c r="H1678" s="20">
        <v>39.576847707375592</v>
      </c>
      <c r="I1678" s="20">
        <v>43.445662390458473</v>
      </c>
      <c r="J1678" s="20">
        <v>42.171825936077262</v>
      </c>
      <c r="K1678" s="20">
        <v>43.507986568768885</v>
      </c>
      <c r="L1678" s="20">
        <v>42.130908917592116</v>
      </c>
      <c r="M1678" s="55">
        <v>40.164577627561798</v>
      </c>
    </row>
    <row r="1679" spans="1:13" x14ac:dyDescent="0.35">
      <c r="A1679" s="19" t="str">
        <f>B3&amp;C1656&amp;D1679</f>
        <v>DISTRIBUCION VOLUMEN X CRITERIO (Consumiciones)Aceite oliva Ing.ALTA Y MEDIA ALTA</v>
      </c>
      <c r="B1679" s="19">
        <v>0</v>
      </c>
      <c r="C1679" s="19">
        <v>0</v>
      </c>
      <c r="D1679" s="19" t="s">
        <v>17</v>
      </c>
      <c r="E1679" s="20">
        <v>42.109684354299823</v>
      </c>
      <c r="F1679" s="20">
        <v>43.905206652496503</v>
      </c>
      <c r="G1679" s="20">
        <v>34.883291129325912</v>
      </c>
      <c r="H1679" s="20">
        <v>37.235799678413244</v>
      </c>
      <c r="I1679" s="20">
        <v>26.852645510856853</v>
      </c>
      <c r="J1679" s="20">
        <v>28.031684977466583</v>
      </c>
      <c r="K1679" s="20">
        <v>31.56329969816321</v>
      </c>
      <c r="L1679" s="20">
        <v>32.77757971498022</v>
      </c>
      <c r="M1679" s="55">
        <v>30.097208276963062</v>
      </c>
    </row>
    <row r="1680" spans="1:13" x14ac:dyDescent="0.35">
      <c r="A1680" s="19" t="str">
        <f>B3&amp;C1656&amp;D1680</f>
        <v>DISTRIBUCION VOLUMEN X CRITERIO (Consumiciones)Aceite oliva Ing.MEDIA</v>
      </c>
      <c r="B1680" s="19">
        <v>0</v>
      </c>
      <c r="C1680" s="19">
        <v>0</v>
      </c>
      <c r="D1680" s="19" t="s">
        <v>18</v>
      </c>
      <c r="E1680" s="20">
        <v>27.622459323139491</v>
      </c>
      <c r="F1680" s="20">
        <v>28.171303647297535</v>
      </c>
      <c r="G1680" s="20">
        <v>29.249276949112719</v>
      </c>
      <c r="H1680" s="20">
        <v>34.666036257636712</v>
      </c>
      <c r="I1680" s="20">
        <v>39.173250499209303</v>
      </c>
      <c r="J1680" s="20">
        <v>35.593834212405277</v>
      </c>
      <c r="K1680" s="20">
        <v>38.402826381952387</v>
      </c>
      <c r="L1680" s="20">
        <v>37.158448119727375</v>
      </c>
      <c r="M1680" s="55">
        <v>35.551493753309543</v>
      </c>
    </row>
    <row r="1681" spans="1:13" x14ac:dyDescent="0.35">
      <c r="A1681" s="19" t="str">
        <f>B3&amp;C1656&amp;D1681</f>
        <v>DISTRIBUCION VOLUMEN X CRITERIO (Consumiciones)Aceite oliva Ing.MEDIA BAJA</v>
      </c>
      <c r="B1681" s="19">
        <v>0</v>
      </c>
      <c r="C1681" s="19">
        <v>0</v>
      </c>
      <c r="D1681" s="19" t="s">
        <v>19</v>
      </c>
      <c r="E1681" s="20">
        <v>18.877554457840919</v>
      </c>
      <c r="F1681" s="20">
        <v>20.743718813736496</v>
      </c>
      <c r="G1681" s="20">
        <v>29.17130160825182</v>
      </c>
      <c r="H1681" s="20">
        <v>21.848469336917809</v>
      </c>
      <c r="I1681" s="20">
        <v>22.222187734532866</v>
      </c>
      <c r="J1681" s="20">
        <v>19.800294239583572</v>
      </c>
      <c r="K1681" s="20">
        <v>15.281879126705277</v>
      </c>
      <c r="L1681" s="20">
        <v>15.471274009818407</v>
      </c>
      <c r="M1681" s="55">
        <v>23.629271373957643</v>
      </c>
    </row>
    <row r="1682" spans="1:13" x14ac:dyDescent="0.35">
      <c r="A1682" s="19" t="str">
        <f>B3&amp;C1656&amp;D1682</f>
        <v>DISTRIBUCION VOLUMEN X CRITERIO (Consumiciones)Aceite oliva Ing.BAJA</v>
      </c>
      <c r="B1682" s="19">
        <v>0</v>
      </c>
      <c r="C1682" s="19">
        <v>0</v>
      </c>
      <c r="D1682" s="19" t="s">
        <v>20</v>
      </c>
      <c r="E1682" s="20">
        <v>11.390294208619544</v>
      </c>
      <c r="F1682" s="20">
        <v>7.1797756618567385</v>
      </c>
      <c r="G1682" s="20">
        <v>6.6961494780118382</v>
      </c>
      <c r="H1682" s="20">
        <v>6.2496595595863527</v>
      </c>
      <c r="I1682" s="20">
        <v>11.751908296703428</v>
      </c>
      <c r="J1682" s="20">
        <v>16.574162578406305</v>
      </c>
      <c r="K1682" s="20">
        <v>14.751979222542545</v>
      </c>
      <c r="L1682" s="20">
        <v>14.592698155473999</v>
      </c>
      <c r="M1682" s="55">
        <v>10.722058021705895</v>
      </c>
    </row>
    <row r="1683" spans="1:13" x14ac:dyDescent="0.35">
      <c r="A1683" s="19" t="str">
        <f>B3&amp;C1656&amp;D1683</f>
        <v>DISTRIBUCION VOLUMEN X CRITERIO (Consumiciones)Aceite oliva Ing.HOMBRE</v>
      </c>
      <c r="B1683" s="19">
        <v>0</v>
      </c>
      <c r="C1683" s="19">
        <v>0</v>
      </c>
      <c r="D1683" s="19" t="s">
        <v>21</v>
      </c>
      <c r="E1683" s="20">
        <v>56.985487096408683</v>
      </c>
      <c r="F1683" s="20">
        <v>58.103951585213679</v>
      </c>
      <c r="G1683" s="20">
        <v>61.700650683304971</v>
      </c>
      <c r="H1683" s="20">
        <v>66.516273735583781</v>
      </c>
      <c r="I1683" s="20">
        <v>62.321217808063267</v>
      </c>
      <c r="J1683" s="20">
        <v>61.698710566521562</v>
      </c>
      <c r="K1683" s="20">
        <v>54.304720472039413</v>
      </c>
      <c r="L1683" s="20">
        <v>52.406958676898149</v>
      </c>
      <c r="M1683" s="55">
        <v>62.134543860393421</v>
      </c>
    </row>
    <row r="1684" spans="1:13" x14ac:dyDescent="0.35">
      <c r="A1684" s="19" t="str">
        <f>B3&amp;C1656&amp;D1684</f>
        <v>DISTRIBUCION VOLUMEN X CRITERIO (Consumiciones)Aceite oliva Ing.MUJER</v>
      </c>
      <c r="B1684" s="19">
        <v>0</v>
      </c>
      <c r="C1684" s="19">
        <v>0</v>
      </c>
      <c r="D1684" s="19" t="s">
        <v>22</v>
      </c>
      <c r="E1684" s="20">
        <v>43.014505247491094</v>
      </c>
      <c r="F1684" s="20">
        <v>41.896038864011778</v>
      </c>
      <c r="G1684" s="20">
        <v>38.299374314132798</v>
      </c>
      <c r="H1684" s="20">
        <v>33.483696958211304</v>
      </c>
      <c r="I1684" s="20">
        <v>37.678782191936719</v>
      </c>
      <c r="J1684" s="20">
        <v>38.301265441340185</v>
      </c>
      <c r="K1684" s="20">
        <v>45.695263957323995</v>
      </c>
      <c r="L1684" s="20">
        <v>47.593041323101851</v>
      </c>
      <c r="M1684" s="55">
        <v>37.865479709058683</v>
      </c>
    </row>
    <row r="1685" spans="1:13" x14ac:dyDescent="0.35">
      <c r="A1685" s="19" t="str">
        <f>B3&amp;C1685&amp;D1685</f>
        <v>DISTRIBUCION VOLUMEN X CRITERIO (Consumiciones)Resto aceite Ing.T.ESPAÑA</v>
      </c>
      <c r="B1685" s="19">
        <v>0</v>
      </c>
      <c r="C1685" s="19" t="s">
        <v>267</v>
      </c>
      <c r="D1685" s="19" t="s">
        <v>36</v>
      </c>
      <c r="E1685" s="20">
        <v>100</v>
      </c>
      <c r="F1685" s="20">
        <v>100</v>
      </c>
      <c r="G1685" s="20">
        <v>100</v>
      </c>
      <c r="H1685" s="20">
        <v>100</v>
      </c>
      <c r="I1685" s="20">
        <v>100</v>
      </c>
      <c r="J1685" s="20">
        <v>100</v>
      </c>
      <c r="K1685" s="20">
        <v>100</v>
      </c>
      <c r="L1685" s="20">
        <v>100</v>
      </c>
      <c r="M1685" s="55">
        <v>100</v>
      </c>
    </row>
    <row r="1686" spans="1:13" x14ac:dyDescent="0.35">
      <c r="A1686" s="19" t="str">
        <f>B3&amp;C1685&amp;D1686</f>
        <v>DISTRIBUCION VOLUMEN X CRITERIO (Consumiciones)Resto aceite Ing.BCN AM</v>
      </c>
      <c r="B1686" s="19">
        <v>0</v>
      </c>
      <c r="C1686" s="19">
        <v>0</v>
      </c>
      <c r="D1686" s="19" t="s">
        <v>1</v>
      </c>
      <c r="E1686" s="20">
        <v>8.8483762956329191</v>
      </c>
      <c r="F1686" s="20">
        <v>8.1882271409075411</v>
      </c>
      <c r="G1686" s="20">
        <v>6.3300599394052428</v>
      </c>
      <c r="H1686" s="20">
        <v>10.904456270197379</v>
      </c>
      <c r="I1686" s="20">
        <v>11.398569175257874</v>
      </c>
      <c r="J1686" s="20">
        <v>13.166988351499754</v>
      </c>
      <c r="K1686" s="20">
        <v>14.119272672861355</v>
      </c>
      <c r="L1686" s="20">
        <v>12.677069156574628</v>
      </c>
      <c r="M1686" s="55">
        <v>13.706787529023515</v>
      </c>
    </row>
    <row r="1687" spans="1:13" x14ac:dyDescent="0.35">
      <c r="A1687" s="19" t="str">
        <f>B3&amp;C1685&amp;D1687</f>
        <v>DISTRIBUCION VOLUMEN X CRITERIO (Consumiciones)Resto aceite Ing.REST.CAT ARAGON</v>
      </c>
      <c r="B1687" s="19">
        <v>0</v>
      </c>
      <c r="C1687" s="19">
        <v>0</v>
      </c>
      <c r="D1687" s="19" t="s">
        <v>2</v>
      </c>
      <c r="E1687" s="20">
        <v>1.5913527804892142</v>
      </c>
      <c r="F1687" s="20">
        <v>2.719852439440464</v>
      </c>
      <c r="G1687" s="20">
        <v>3.5144231219334436</v>
      </c>
      <c r="H1687" s="20">
        <v>3.6574490172477421</v>
      </c>
      <c r="I1687" s="20">
        <v>1.7672007992117513</v>
      </c>
      <c r="J1687" s="20">
        <v>1.7674567246167272</v>
      </c>
      <c r="K1687" s="20">
        <v>4.5479993604256412</v>
      </c>
      <c r="L1687" s="20">
        <v>1.5206647348415265</v>
      </c>
      <c r="M1687" s="55">
        <v>5.0159090648406224</v>
      </c>
    </row>
    <row r="1688" spans="1:13" x14ac:dyDescent="0.35">
      <c r="A1688" s="19" t="str">
        <f>B3&amp;C1685&amp;D1688</f>
        <v>DISTRIBUCION VOLUMEN X CRITERIO (Consumiciones)Resto aceite Ing.LEVANTE</v>
      </c>
      <c r="B1688" s="19">
        <v>0</v>
      </c>
      <c r="C1688" s="19">
        <v>0</v>
      </c>
      <c r="D1688" s="19" t="s">
        <v>3</v>
      </c>
      <c r="E1688" s="20">
        <v>27.815558872859782</v>
      </c>
      <c r="F1688" s="20">
        <v>16.602526867963153</v>
      </c>
      <c r="G1688" s="20">
        <v>19.491487279350181</v>
      </c>
      <c r="H1688" s="20">
        <v>18.59425558111543</v>
      </c>
      <c r="I1688" s="20">
        <v>25.062301379023982</v>
      </c>
      <c r="J1688" s="20">
        <v>22.16026455360673</v>
      </c>
      <c r="K1688" s="20">
        <v>19.33533261011554</v>
      </c>
      <c r="L1688" s="20">
        <v>20.669198977331014</v>
      </c>
      <c r="M1688" s="55">
        <v>18.411813574402611</v>
      </c>
    </row>
    <row r="1689" spans="1:13" x14ac:dyDescent="0.35">
      <c r="A1689" s="19" t="str">
        <f>B3&amp;C1685&amp;D1689</f>
        <v>DISTRIBUCION VOLUMEN X CRITERIO (Consumiciones)Resto aceite Ing.ANDALUCIA</v>
      </c>
      <c r="B1689" s="19">
        <v>0</v>
      </c>
      <c r="C1689" s="19">
        <v>0</v>
      </c>
      <c r="D1689" s="19" t="s">
        <v>4</v>
      </c>
      <c r="E1689" s="20">
        <v>34.311931906250535</v>
      </c>
      <c r="F1689" s="20">
        <v>41.27413851927669</v>
      </c>
      <c r="G1689" s="20">
        <v>34.4167592679946</v>
      </c>
      <c r="H1689" s="20">
        <v>29.512445206258992</v>
      </c>
      <c r="I1689" s="20">
        <v>26.030519967275072</v>
      </c>
      <c r="J1689" s="20">
        <v>26.557761728629014</v>
      </c>
      <c r="K1689" s="20">
        <v>27.321640024907651</v>
      </c>
      <c r="L1689" s="20">
        <v>27.306058648736382</v>
      </c>
      <c r="M1689" s="55">
        <v>29.471512303348785</v>
      </c>
    </row>
    <row r="1690" spans="1:13" x14ac:dyDescent="0.35">
      <c r="A1690" s="19" t="str">
        <f>B3&amp;C1685&amp;D1690</f>
        <v>DISTRIBUCION VOLUMEN X CRITERIO (Consumiciones)Resto aceite Ing.MDD AM</v>
      </c>
      <c r="B1690" s="19">
        <v>0</v>
      </c>
      <c r="C1690" s="19">
        <v>0</v>
      </c>
      <c r="D1690" s="19" t="s">
        <v>5</v>
      </c>
      <c r="E1690" s="20">
        <v>17.114265698290378</v>
      </c>
      <c r="F1690" s="20">
        <v>20.467208290685772</v>
      </c>
      <c r="G1690" s="20">
        <v>22.420412669446023</v>
      </c>
      <c r="H1690" s="20">
        <v>22.331890560818898</v>
      </c>
      <c r="I1690" s="20">
        <v>20.308457776212489</v>
      </c>
      <c r="J1690" s="20">
        <v>22.754412931028433</v>
      </c>
      <c r="K1690" s="20">
        <v>22.056708264379914</v>
      </c>
      <c r="L1690" s="20">
        <v>21.902926774345836</v>
      </c>
      <c r="M1690" s="55">
        <v>19.829698122668084</v>
      </c>
    </row>
    <row r="1691" spans="1:13" x14ac:dyDescent="0.35">
      <c r="A1691" s="19" t="str">
        <f>B3&amp;C1685&amp;D1691</f>
        <v>DISTRIBUCION VOLUMEN X CRITERIO (Consumiciones)Resto aceite Ing.RTO CENTRO</v>
      </c>
      <c r="B1691" s="19">
        <v>0</v>
      </c>
      <c r="C1691" s="19">
        <v>0</v>
      </c>
      <c r="D1691" s="19" t="s">
        <v>6</v>
      </c>
      <c r="E1691" s="20">
        <v>8.7342422648138403</v>
      </c>
      <c r="F1691" s="20">
        <v>8.1795270385533954</v>
      </c>
      <c r="G1691" s="20">
        <v>8.2611054978182565</v>
      </c>
      <c r="H1691" s="20">
        <v>8.4685170942676518</v>
      </c>
      <c r="I1691" s="20">
        <v>11.14853799887354</v>
      </c>
      <c r="J1691" s="20">
        <v>6.6668093777562554</v>
      </c>
      <c r="K1691" s="20">
        <v>9.4618637236535594</v>
      </c>
      <c r="L1691" s="20">
        <v>11.92271909326686</v>
      </c>
      <c r="M1691" s="55">
        <v>9.553625297199158</v>
      </c>
    </row>
    <row r="1692" spans="1:13" x14ac:dyDescent="0.35">
      <c r="A1692" s="19" t="str">
        <f>B3&amp;C1685&amp;D1692</f>
        <v>DISTRIBUCION VOLUMEN X CRITERIO (Consumiciones)Resto aceite Ing.NORTE-CENTRO</v>
      </c>
      <c r="B1692" s="19">
        <v>0</v>
      </c>
      <c r="C1692" s="19">
        <v>0</v>
      </c>
      <c r="D1692" s="19" t="s">
        <v>7</v>
      </c>
      <c r="E1692" s="20">
        <v>1.1476656246232615</v>
      </c>
      <c r="F1692" s="20">
        <v>1.5672682105083588</v>
      </c>
      <c r="G1692" s="20">
        <v>4.3205487087786061</v>
      </c>
      <c r="H1692" s="20">
        <v>4.3374121834378911</v>
      </c>
      <c r="I1692" s="20">
        <v>2.0064565949358593</v>
      </c>
      <c r="J1692" s="20">
        <v>5.6118492315826662</v>
      </c>
      <c r="K1692" s="20">
        <v>0.96159971715717785</v>
      </c>
      <c r="L1692" s="20">
        <v>2.6350081743725684</v>
      </c>
      <c r="M1692" s="55">
        <v>2.7302514743208461</v>
      </c>
    </row>
    <row r="1693" spans="1:13" x14ac:dyDescent="0.35">
      <c r="A1693" s="19" t="str">
        <f>B3&amp;C1685&amp;D1693</f>
        <v>DISTRIBUCION VOLUMEN X CRITERIO (Consumiciones)Resto aceite Ing.NOROESTE</v>
      </c>
      <c r="B1693" s="19">
        <v>0</v>
      </c>
      <c r="C1693" s="19">
        <v>0</v>
      </c>
      <c r="D1693" s="19" t="s">
        <v>8</v>
      </c>
      <c r="E1693" s="20">
        <v>0.43662850161862099</v>
      </c>
      <c r="F1693" s="20">
        <v>1.00125533094507</v>
      </c>
      <c r="G1693" s="20">
        <v>1.245193072868543</v>
      </c>
      <c r="H1693" s="20">
        <v>2.1935902962914424</v>
      </c>
      <c r="I1693" s="20">
        <v>2.2779741242861982</v>
      </c>
      <c r="J1693" s="20">
        <v>1.314469968673746</v>
      </c>
      <c r="K1693" s="20">
        <v>2.1955958750764291</v>
      </c>
      <c r="L1693" s="20">
        <v>1.3663689259276086</v>
      </c>
      <c r="M1693" s="55">
        <v>1.2804216418338439</v>
      </c>
    </row>
    <row r="1694" spans="1:13" x14ac:dyDescent="0.35">
      <c r="A1694" s="19" t="str">
        <f>B3&amp;C1685&amp;D1694</f>
        <v>DISTRIBUCION VOLUMEN X CRITERIO (Consumiciones)Resto aceite Ing.&lt;2MIL</v>
      </c>
      <c r="B1694" s="19">
        <v>0</v>
      </c>
      <c r="C1694" s="19">
        <v>0</v>
      </c>
      <c r="D1694" s="19" t="s">
        <v>9</v>
      </c>
      <c r="E1694" s="20">
        <v>2.9537208282939509</v>
      </c>
      <c r="F1694" s="20">
        <v>3.0220679802115318</v>
      </c>
      <c r="G1694" s="20">
        <v>1.4836241483138397</v>
      </c>
      <c r="H1694" s="20">
        <v>1.2845991219206006</v>
      </c>
      <c r="I1694" s="20">
        <v>1.7190000534452303</v>
      </c>
      <c r="J1694" s="20">
        <v>2.0068852251910809</v>
      </c>
      <c r="K1694" s="20">
        <v>1.6957602377415739</v>
      </c>
      <c r="L1694" s="20">
        <v>2.1567207959593651</v>
      </c>
      <c r="M1694" s="55">
        <v>1.519570165218973</v>
      </c>
    </row>
    <row r="1695" spans="1:13" x14ac:dyDescent="0.35">
      <c r="A1695" s="19" t="str">
        <f>B3&amp;C1685&amp;D1695</f>
        <v>DISTRIBUCION VOLUMEN X CRITERIO (Consumiciones)Resto aceite Ing.2-5MIL</v>
      </c>
      <c r="B1695" s="19">
        <v>0</v>
      </c>
      <c r="C1695" s="19">
        <v>0</v>
      </c>
      <c r="D1695" s="19" t="s">
        <v>10</v>
      </c>
      <c r="E1695" s="20">
        <v>5.0543419987566587</v>
      </c>
      <c r="F1695" s="20">
        <v>5.3609646878198562</v>
      </c>
      <c r="G1695" s="20">
        <v>5.6209378143974114</v>
      </c>
      <c r="H1695" s="20">
        <v>7.6544381636897265</v>
      </c>
      <c r="I1695" s="20">
        <v>8.1263404132275578</v>
      </c>
      <c r="J1695" s="20">
        <v>4.8829418136473919</v>
      </c>
      <c r="K1695" s="20">
        <v>7.2611486053670626</v>
      </c>
      <c r="L1695" s="20">
        <v>9.3491810154394575</v>
      </c>
      <c r="M1695" s="55">
        <v>6.6439263224645693</v>
      </c>
    </row>
    <row r="1696" spans="1:13" x14ac:dyDescent="0.35">
      <c r="A1696" s="19" t="str">
        <f>B3&amp;C1685&amp;D1696</f>
        <v>DISTRIBUCION VOLUMEN X CRITERIO (Consumiciones)Resto aceite Ing.5-10MIL</v>
      </c>
      <c r="B1696" s="19">
        <v>0</v>
      </c>
      <c r="C1696" s="19">
        <v>0</v>
      </c>
      <c r="D1696" s="19" t="s">
        <v>11</v>
      </c>
      <c r="E1696" s="20">
        <v>18.486818530557684</v>
      </c>
      <c r="F1696" s="20">
        <v>10.396769447287616</v>
      </c>
      <c r="G1696" s="20">
        <v>6.2145417332520028</v>
      </c>
      <c r="H1696" s="20">
        <v>5.4074205641642896</v>
      </c>
      <c r="I1696" s="20">
        <v>3.6490827291053138</v>
      </c>
      <c r="J1696" s="20">
        <v>4.797413419989379</v>
      </c>
      <c r="K1696" s="20">
        <v>5.8281047908820263</v>
      </c>
      <c r="L1696" s="20">
        <v>4.0065948059319023</v>
      </c>
      <c r="M1696" s="55">
        <v>4.0916069810464357</v>
      </c>
    </row>
    <row r="1697" spans="1:13" x14ac:dyDescent="0.35">
      <c r="A1697" s="19" t="str">
        <f>B3&amp;C1685&amp;D1697</f>
        <v>DISTRIBUCION VOLUMEN X CRITERIO (Consumiciones)Resto aceite Ing.10-30MIL</v>
      </c>
      <c r="B1697" s="19">
        <v>0</v>
      </c>
      <c r="C1697" s="19">
        <v>0</v>
      </c>
      <c r="D1697" s="19" t="s">
        <v>12</v>
      </c>
      <c r="E1697" s="20">
        <v>13.211436292110672</v>
      </c>
      <c r="F1697" s="20">
        <v>16.339866939611053</v>
      </c>
      <c r="G1697" s="20">
        <v>16.629364475225934</v>
      </c>
      <c r="H1697" s="20">
        <v>16.403478518784208</v>
      </c>
      <c r="I1697" s="20">
        <v>12.472396908947143</v>
      </c>
      <c r="J1697" s="20">
        <v>15.782491922786281</v>
      </c>
      <c r="K1697" s="20">
        <v>13.815061049226371</v>
      </c>
      <c r="L1697" s="20">
        <v>13.098248518045184</v>
      </c>
      <c r="M1697" s="55">
        <v>16.312629755801016</v>
      </c>
    </row>
    <row r="1698" spans="1:13" x14ac:dyDescent="0.35">
      <c r="A1698" s="19" t="str">
        <f>B3&amp;C1685&amp;D1698</f>
        <v>DISTRIBUCION VOLUMEN X CRITERIO (Consumiciones)Resto aceite Ing.30-100MIL</v>
      </c>
      <c r="B1698" s="19">
        <v>0</v>
      </c>
      <c r="C1698" s="19">
        <v>0</v>
      </c>
      <c r="D1698" s="19" t="s">
        <v>13</v>
      </c>
      <c r="E1698" s="20">
        <v>23.300867394189634</v>
      </c>
      <c r="F1698" s="20">
        <v>22.124274991470489</v>
      </c>
      <c r="G1698" s="20">
        <v>21.513903882342177</v>
      </c>
      <c r="H1698" s="20">
        <v>27.799059151373857</v>
      </c>
      <c r="I1698" s="20">
        <v>33.2603337723151</v>
      </c>
      <c r="J1698" s="20">
        <v>27.585375154701165</v>
      </c>
      <c r="K1698" s="20">
        <v>30.025324761094808</v>
      </c>
      <c r="L1698" s="20">
        <v>26.961365472477418</v>
      </c>
      <c r="M1698" s="55">
        <v>24.354226987240306</v>
      </c>
    </row>
    <row r="1699" spans="1:13" x14ac:dyDescent="0.35">
      <c r="A1699" s="19" t="str">
        <f>B3&amp;C1685&amp;D1699</f>
        <v>DISTRIBUCION VOLUMEN X CRITERIO (Consumiciones)Resto aceite Ing.100-200MIL</v>
      </c>
      <c r="B1699" s="19">
        <v>0</v>
      </c>
      <c r="C1699" s="19">
        <v>0</v>
      </c>
      <c r="D1699" s="19" t="s">
        <v>14</v>
      </c>
      <c r="E1699" s="20">
        <v>7.021570687376423</v>
      </c>
      <c r="F1699" s="20">
        <v>10.568967502558852</v>
      </c>
      <c r="G1699" s="20">
        <v>13.23389763130244</v>
      </c>
      <c r="H1699" s="20">
        <v>10.701490941572887</v>
      </c>
      <c r="I1699" s="20">
        <v>10.573854456304414</v>
      </c>
      <c r="J1699" s="20">
        <v>11.62546059419283</v>
      </c>
      <c r="K1699" s="20">
        <v>7.233877313615551</v>
      </c>
      <c r="L1699" s="20">
        <v>10.323765070573511</v>
      </c>
      <c r="M1699" s="55">
        <v>8.8092403335512657</v>
      </c>
    </row>
    <row r="1700" spans="1:13" x14ac:dyDescent="0.35">
      <c r="A1700" s="19" t="str">
        <f>B3&amp;C1685&amp;D1700</f>
        <v>DISTRIBUCION VOLUMEN X CRITERIO (Consumiciones)Resto aceite Ing.200-500MIL</v>
      </c>
      <c r="B1700" s="19">
        <v>0</v>
      </c>
      <c r="C1700" s="19">
        <v>0</v>
      </c>
      <c r="D1700" s="19" t="s">
        <v>15</v>
      </c>
      <c r="E1700" s="20">
        <v>9.08096105031753</v>
      </c>
      <c r="F1700" s="20">
        <v>11.339131269191402</v>
      </c>
      <c r="G1700" s="20">
        <v>11.848453335772295</v>
      </c>
      <c r="H1700" s="20">
        <v>9.3049066911305705</v>
      </c>
      <c r="I1700" s="20">
        <v>9.5229225222311609</v>
      </c>
      <c r="J1700" s="20">
        <v>11.609516724102033</v>
      </c>
      <c r="K1700" s="20">
        <v>9.7096524416545655</v>
      </c>
      <c r="L1700" s="20">
        <v>11.607233743599267</v>
      </c>
      <c r="M1700" s="55">
        <v>13.176336802227171</v>
      </c>
    </row>
    <row r="1701" spans="1:13" x14ac:dyDescent="0.35">
      <c r="A1701" s="19" t="str">
        <f>B3&amp;C1685&amp;D1701</f>
        <v>DISTRIBUCION VOLUMEN X CRITERIO (Consumiciones)Resto aceite Ing.&gt;500MIL</v>
      </c>
      <c r="B1701" s="19">
        <v>0</v>
      </c>
      <c r="C1701" s="19">
        <v>0</v>
      </c>
      <c r="D1701" s="19" t="s">
        <v>16</v>
      </c>
      <c r="E1701" s="20">
        <v>20.890297107371214</v>
      </c>
      <c r="F1701" s="20">
        <v>20.847961446605257</v>
      </c>
      <c r="G1701" s="20">
        <v>23.455269417652271</v>
      </c>
      <c r="H1701" s="20">
        <v>21.444623401885149</v>
      </c>
      <c r="I1701" s="20">
        <v>20.676092441062931</v>
      </c>
      <c r="J1701" s="20">
        <v>21.709917484915906</v>
      </c>
      <c r="K1701" s="20">
        <v>24.431081724824789</v>
      </c>
      <c r="L1701" s="20">
        <v>22.496900454380551</v>
      </c>
      <c r="M1701" s="55">
        <v>25.092483626395058</v>
      </c>
    </row>
    <row r="1702" spans="1:13" x14ac:dyDescent="0.35">
      <c r="A1702" s="19" t="str">
        <f>B3&amp;C1685&amp;D1702</f>
        <v>DISTRIBUCION VOLUMEN X CRITERIO (Consumiciones)Resto aceite Ing.DE 15 A 19 AÑOS</v>
      </c>
      <c r="B1702" s="19">
        <v>0</v>
      </c>
      <c r="C1702" s="19">
        <v>0</v>
      </c>
      <c r="D1702" s="19" t="s">
        <v>39</v>
      </c>
      <c r="E1702" s="20">
        <v>0.24254837112893468</v>
      </c>
      <c r="F1702" s="20">
        <v>0.35703535482770382</v>
      </c>
      <c r="G1702" s="20">
        <v>0.20992503793473713</v>
      </c>
      <c r="H1702" s="20">
        <v>1.3825805049818762</v>
      </c>
      <c r="I1702" s="20">
        <v>1.3478575314607406</v>
      </c>
      <c r="J1702" s="20">
        <v>0.39342780339558819</v>
      </c>
      <c r="K1702" s="20">
        <v>0.21843357911041561</v>
      </c>
      <c r="L1702" s="20">
        <v>0.41874548565912834</v>
      </c>
      <c r="M1702" s="55">
        <v>0.22291822947134191</v>
      </c>
    </row>
    <row r="1703" spans="1:13" x14ac:dyDescent="0.35">
      <c r="A1703" s="19" t="str">
        <f>B3&amp;C1685&amp;D1703</f>
        <v>DISTRIBUCION VOLUMEN X CRITERIO (Consumiciones)Resto aceite Ing.DE 20 A 24 AÑOS</v>
      </c>
      <c r="B1703" s="19">
        <v>0</v>
      </c>
      <c r="C1703" s="19">
        <v>0</v>
      </c>
      <c r="D1703" s="19" t="s">
        <v>40</v>
      </c>
      <c r="E1703" s="20">
        <v>1.4111705682645839</v>
      </c>
      <c r="F1703" s="20">
        <v>3.1387026612077791</v>
      </c>
      <c r="G1703" s="20">
        <v>1.9459972820940121</v>
      </c>
      <c r="H1703" s="20">
        <v>0.89610520398274196</v>
      </c>
      <c r="I1703" s="20">
        <v>0.68214408560007345</v>
      </c>
      <c r="J1703" s="20">
        <v>0.97560669759520124</v>
      </c>
      <c r="K1703" s="20">
        <v>1.8413978076370872</v>
      </c>
      <c r="L1703" s="20">
        <v>1.7009308842478557</v>
      </c>
      <c r="M1703" s="55">
        <v>0.57765947162045028</v>
      </c>
    </row>
    <row r="1704" spans="1:13" x14ac:dyDescent="0.35">
      <c r="A1704" s="19" t="str">
        <f>B3&amp;C1685&amp;D1704</f>
        <v>DISTRIBUCION VOLUMEN X CRITERIO (Consumiciones)Resto aceite Ing.DE 25 A 34 AÑOS</v>
      </c>
      <c r="B1704" s="19">
        <v>0</v>
      </c>
      <c r="C1704" s="19">
        <v>0</v>
      </c>
      <c r="D1704" s="19" t="s">
        <v>41</v>
      </c>
      <c r="E1704" s="20">
        <v>3.3879679264706621</v>
      </c>
      <c r="F1704" s="20">
        <v>4.6293095359945404</v>
      </c>
      <c r="G1704" s="20">
        <v>5.7633614174016561</v>
      </c>
      <c r="H1704" s="20">
        <v>4.7211597821700906</v>
      </c>
      <c r="I1704" s="20">
        <v>4.2718395711225829</v>
      </c>
      <c r="J1704" s="20">
        <v>6.875633134239667</v>
      </c>
      <c r="K1704" s="20">
        <v>5.419300248712327</v>
      </c>
      <c r="L1704" s="20">
        <v>5.2295408590235137</v>
      </c>
      <c r="M1704" s="55">
        <v>4.6059307106070806</v>
      </c>
    </row>
    <row r="1705" spans="1:13" x14ac:dyDescent="0.35">
      <c r="A1705" s="19" t="str">
        <f>B3&amp;C1685&amp;D1705</f>
        <v>DISTRIBUCION VOLUMEN X CRITERIO (Consumiciones)Resto aceite Ing.DE 35 A 49 AÑOS</v>
      </c>
      <c r="B1705" s="19">
        <v>0</v>
      </c>
      <c r="C1705" s="19">
        <v>0</v>
      </c>
      <c r="D1705" s="19" t="s">
        <v>42</v>
      </c>
      <c r="E1705" s="20">
        <v>16.23076307688547</v>
      </c>
      <c r="F1705" s="20">
        <v>24.477588706925964</v>
      </c>
      <c r="G1705" s="20">
        <v>23.860942452265604</v>
      </c>
      <c r="H1705" s="20">
        <v>19.17634014023059</v>
      </c>
      <c r="I1705" s="20">
        <v>20.162202847945579</v>
      </c>
      <c r="J1705" s="20">
        <v>22.071287698538029</v>
      </c>
      <c r="K1705" s="20">
        <v>20.241783604716566</v>
      </c>
      <c r="L1705" s="20">
        <v>17.442616431311897</v>
      </c>
      <c r="M1705" s="55">
        <v>16.745525421895817</v>
      </c>
    </row>
    <row r="1706" spans="1:13" x14ac:dyDescent="0.35">
      <c r="A1706" s="19" t="str">
        <f>B3&amp;C1685&amp;D1706</f>
        <v>DISTRIBUCION VOLUMEN X CRITERIO (Consumiciones)Resto aceite Ing.DE 50 A 59 AÑOS</v>
      </c>
      <c r="B1706" s="19">
        <v>0</v>
      </c>
      <c r="C1706" s="19">
        <v>0</v>
      </c>
      <c r="D1706" s="19" t="s">
        <v>43</v>
      </c>
      <c r="E1706" s="20">
        <v>30.988133816373324</v>
      </c>
      <c r="F1706" s="20">
        <v>30.747952917093141</v>
      </c>
      <c r="G1706" s="20">
        <v>26.922702436825247</v>
      </c>
      <c r="H1706" s="20">
        <v>29.152774089415111</v>
      </c>
      <c r="I1706" s="20">
        <v>28.307530021830324</v>
      </c>
      <c r="J1706" s="20">
        <v>25.404071243247543</v>
      </c>
      <c r="K1706" s="20">
        <v>28.640791933418058</v>
      </c>
      <c r="L1706" s="20">
        <v>29.003121602927628</v>
      </c>
      <c r="M1706" s="55">
        <v>33.590690190256616</v>
      </c>
    </row>
    <row r="1707" spans="1:13" x14ac:dyDescent="0.35">
      <c r="A1707" s="19" t="str">
        <f>B3&amp;C1685&amp;D1707</f>
        <v>DISTRIBUCION VOLUMEN X CRITERIO (Consumiciones)Resto aceite Ing.DE 60 A 75 AÑOS</v>
      </c>
      <c r="B1707" s="19">
        <v>0</v>
      </c>
      <c r="C1707" s="19">
        <v>0</v>
      </c>
      <c r="D1707" s="19" t="s">
        <v>44</v>
      </c>
      <c r="E1707" s="20">
        <v>47.73943062985385</v>
      </c>
      <c r="F1707" s="20">
        <v>36.649415728420337</v>
      </c>
      <c r="G1707" s="20">
        <v>41.29704753598849</v>
      </c>
      <c r="H1707" s="20">
        <v>44.671065111001518</v>
      </c>
      <c r="I1707" s="20">
        <v>45.2284372477625</v>
      </c>
      <c r="J1707" s="20">
        <v>44.279975762510034</v>
      </c>
      <c r="K1707" s="20">
        <v>43.638304148063447</v>
      </c>
      <c r="L1707" s="20">
        <v>46.205056588517955</v>
      </c>
      <c r="M1707" s="55">
        <v>44.25731753077681</v>
      </c>
    </row>
    <row r="1708" spans="1:13" x14ac:dyDescent="0.35">
      <c r="A1708" s="19" t="str">
        <f>B3&amp;C1685&amp;D1708</f>
        <v>DISTRIBUCION VOLUMEN X CRITERIO (Consumiciones)Resto aceite Ing.ALTA Y MEDIA ALTA</v>
      </c>
      <c r="B1708" s="19">
        <v>0</v>
      </c>
      <c r="C1708" s="19">
        <v>0</v>
      </c>
      <c r="D1708" s="19" t="s">
        <v>17</v>
      </c>
      <c r="E1708" s="20">
        <v>38.134066374850072</v>
      </c>
      <c r="F1708" s="20">
        <v>33.661442340498127</v>
      </c>
      <c r="G1708" s="20">
        <v>38.950855160960671</v>
      </c>
      <c r="H1708" s="20">
        <v>35.703722353087244</v>
      </c>
      <c r="I1708" s="20">
        <v>29.316781528232099</v>
      </c>
      <c r="J1708" s="20">
        <v>31.484148541188528</v>
      </c>
      <c r="K1708" s="20">
        <v>27.978316045735529</v>
      </c>
      <c r="L1708" s="20">
        <v>29.4911543609932</v>
      </c>
      <c r="M1708" s="55">
        <v>27.763731789126648</v>
      </c>
    </row>
    <row r="1709" spans="1:13" x14ac:dyDescent="0.35">
      <c r="A1709" s="19" t="str">
        <f>B3&amp;C1685&amp;D1709</f>
        <v>DISTRIBUCION VOLUMEN X CRITERIO (Consumiciones)Resto aceite Ing.MEDIA</v>
      </c>
      <c r="B1709" s="19">
        <v>0</v>
      </c>
      <c r="C1709" s="19">
        <v>0</v>
      </c>
      <c r="D1709" s="19" t="s">
        <v>18</v>
      </c>
      <c r="E1709" s="20">
        <v>21.70813543860546</v>
      </c>
      <c r="F1709" s="20">
        <v>27.788937222790857</v>
      </c>
      <c r="G1709" s="20">
        <v>27.453767151650364</v>
      </c>
      <c r="H1709" s="20">
        <v>25.279730023348773</v>
      </c>
      <c r="I1709" s="20">
        <v>26.043912108633599</v>
      </c>
      <c r="J1709" s="20">
        <v>24.028242758581968</v>
      </c>
      <c r="K1709" s="20">
        <v>27.078906327846742</v>
      </c>
      <c r="L1709" s="20">
        <v>23.253499046268335</v>
      </c>
      <c r="M1709" s="55">
        <v>29.777289478125653</v>
      </c>
    </row>
    <row r="1710" spans="1:13" x14ac:dyDescent="0.35">
      <c r="A1710" s="19" t="str">
        <f>B3&amp;C1685&amp;D1710</f>
        <v>DISTRIBUCION VOLUMEN X CRITERIO (Consumiciones)Resto aceite Ing.MEDIA BAJA</v>
      </c>
      <c r="B1710" s="19">
        <v>0</v>
      </c>
      <c r="C1710" s="19">
        <v>0</v>
      </c>
      <c r="D1710" s="19" t="s">
        <v>19</v>
      </c>
      <c r="E1710" s="20">
        <v>25.168589919160624</v>
      </c>
      <c r="F1710" s="20">
        <v>23.492643295803482</v>
      </c>
      <c r="G1710" s="20">
        <v>18.948096925683924</v>
      </c>
      <c r="H1710" s="20">
        <v>19.637935375287547</v>
      </c>
      <c r="I1710" s="20">
        <v>20.915455127247615</v>
      </c>
      <c r="J1710" s="20">
        <v>18.033754681976529</v>
      </c>
      <c r="K1710" s="20">
        <v>22.230667855330399</v>
      </c>
      <c r="L1710" s="20">
        <v>23.646356165610221</v>
      </c>
      <c r="M1710" s="55">
        <v>17.63111419165925</v>
      </c>
    </row>
    <row r="1711" spans="1:13" x14ac:dyDescent="0.35">
      <c r="A1711" s="19" t="str">
        <f>B3&amp;C1685&amp;D1711</f>
        <v>DISTRIBUCION VOLUMEN X CRITERIO (Consumiciones)Resto aceite Ing.BAJA</v>
      </c>
      <c r="B1711" s="19">
        <v>0</v>
      </c>
      <c r="C1711" s="19">
        <v>0</v>
      </c>
      <c r="D1711" s="19" t="s">
        <v>20</v>
      </c>
      <c r="E1711" s="20">
        <v>14.989230489741884</v>
      </c>
      <c r="F1711" s="20">
        <v>15.05698780279768</v>
      </c>
      <c r="G1711" s="20">
        <v>14.64728436253438</v>
      </c>
      <c r="H1711" s="20">
        <v>19.378615697135036</v>
      </c>
      <c r="I1711" s="20">
        <v>23.723864939791895</v>
      </c>
      <c r="J1711" s="20">
        <v>26.453863376357223</v>
      </c>
      <c r="K1711" s="20">
        <v>22.712116391939908</v>
      </c>
      <c r="L1711" s="20">
        <v>23.609000303534895</v>
      </c>
      <c r="M1711" s="55">
        <v>24.827880926982818</v>
      </c>
    </row>
    <row r="1712" spans="1:13" x14ac:dyDescent="0.35">
      <c r="A1712" s="19" t="str">
        <f>B3&amp;C1685&amp;D1712</f>
        <v>DISTRIBUCION VOLUMEN X CRITERIO (Consumiciones)Resto aceite Ing.HOMBRE</v>
      </c>
      <c r="B1712" s="19">
        <v>0</v>
      </c>
      <c r="C1712" s="19">
        <v>0</v>
      </c>
      <c r="D1712" s="19" t="s">
        <v>21</v>
      </c>
      <c r="E1712" s="20">
        <v>61.601237563118453</v>
      </c>
      <c r="F1712" s="20">
        <v>51.63517144319345</v>
      </c>
      <c r="G1712" s="20">
        <v>56.146291613884515</v>
      </c>
      <c r="H1712" s="20">
        <v>53.327148380243564</v>
      </c>
      <c r="I1712" s="20">
        <v>49.444477942879381</v>
      </c>
      <c r="J1712" s="20">
        <v>48.540486668210761</v>
      </c>
      <c r="K1712" s="20">
        <v>45.125744887294886</v>
      </c>
      <c r="L1712" s="20">
        <v>49.026745967627775</v>
      </c>
      <c r="M1712" s="55">
        <v>49.751606227295298</v>
      </c>
    </row>
    <row r="1713" spans="1:13" x14ac:dyDescent="0.35">
      <c r="A1713" s="19" t="str">
        <f>B3&amp;C1685&amp;D1713</f>
        <v>DISTRIBUCION VOLUMEN X CRITERIO (Consumiciones)Resto aceite Ing.MUJER</v>
      </c>
      <c r="B1713" s="19">
        <v>0</v>
      </c>
      <c r="C1713" s="19">
        <v>0</v>
      </c>
      <c r="D1713" s="19" t="s">
        <v>22</v>
      </c>
      <c r="E1713" s="20">
        <v>38.398762436881555</v>
      </c>
      <c r="F1713" s="20">
        <v>48.36482855680655</v>
      </c>
      <c r="G1713" s="20">
        <v>43.853672377822065</v>
      </c>
      <c r="H1713" s="20">
        <v>46.672851619756443</v>
      </c>
      <c r="I1713" s="20">
        <v>50.555522057120626</v>
      </c>
      <c r="J1713" s="20">
        <v>51.459536727049837</v>
      </c>
      <c r="K1713" s="20">
        <v>54.87428821696799</v>
      </c>
      <c r="L1713" s="20">
        <v>50.973286953727722</v>
      </c>
      <c r="M1713" s="55">
        <v>50.248426544493441</v>
      </c>
    </row>
    <row r="1714" spans="1:13" x14ac:dyDescent="0.35">
      <c r="A1714" s="19" t="str">
        <f>B3&amp;C1714&amp;D1714</f>
        <v>DISTRIBUCION VOLUMEN X CRITERIO (Consumiciones).Pan Ing.T.ESPAÑA</v>
      </c>
      <c r="B1714" s="19">
        <v>0</v>
      </c>
      <c r="C1714" s="19" t="s">
        <v>167</v>
      </c>
      <c r="D1714" s="19" t="s">
        <v>36</v>
      </c>
      <c r="E1714" s="20">
        <v>100</v>
      </c>
      <c r="F1714" s="20">
        <v>100</v>
      </c>
      <c r="G1714" s="20">
        <v>100</v>
      </c>
      <c r="H1714" s="20">
        <v>100</v>
      </c>
      <c r="I1714" s="20">
        <v>100</v>
      </c>
      <c r="J1714" s="20">
        <v>100</v>
      </c>
      <c r="K1714" s="20">
        <v>100</v>
      </c>
      <c r="L1714" s="20">
        <v>100</v>
      </c>
      <c r="M1714" s="55">
        <v>100</v>
      </c>
    </row>
    <row r="1715" spans="1:13" x14ac:dyDescent="0.35">
      <c r="A1715" s="19" t="str">
        <f>B3&amp;C1714&amp;D1715</f>
        <v>DISTRIBUCION VOLUMEN X CRITERIO (Consumiciones).Pan Ing.BCN AM</v>
      </c>
      <c r="B1715" s="19">
        <v>0</v>
      </c>
      <c r="C1715" s="19">
        <v>0</v>
      </c>
      <c r="D1715" s="19" t="s">
        <v>1</v>
      </c>
      <c r="E1715" s="20">
        <v>9.3433567723957189</v>
      </c>
      <c r="F1715" s="20">
        <v>8.2474050678438893</v>
      </c>
      <c r="G1715" s="20">
        <v>8.3422253647875539</v>
      </c>
      <c r="H1715" s="20">
        <v>9.5803394285353214</v>
      </c>
      <c r="I1715" s="20">
        <v>9.7489796069165973</v>
      </c>
      <c r="J1715" s="20">
        <v>8.509310815437475</v>
      </c>
      <c r="K1715" s="20">
        <v>7.695358256397931</v>
      </c>
      <c r="L1715" s="20">
        <v>8.1306940157398451</v>
      </c>
      <c r="M1715" s="55">
        <v>8.6441300261813563</v>
      </c>
    </row>
    <row r="1716" spans="1:13" x14ac:dyDescent="0.35">
      <c r="A1716" s="19" t="str">
        <f>B3&amp;C1714&amp;D1716</f>
        <v>DISTRIBUCION VOLUMEN X CRITERIO (Consumiciones).Pan Ing.REST.CAT ARAGON</v>
      </c>
      <c r="B1716" s="19">
        <v>0</v>
      </c>
      <c r="C1716" s="19">
        <v>0</v>
      </c>
      <c r="D1716" s="19" t="s">
        <v>2</v>
      </c>
      <c r="E1716" s="20">
        <v>8.3721610644478837</v>
      </c>
      <c r="F1716" s="20">
        <v>9.1029384143206151</v>
      </c>
      <c r="G1716" s="20">
        <v>10.575387262260664</v>
      </c>
      <c r="H1716" s="20">
        <v>9.3370913731703187</v>
      </c>
      <c r="I1716" s="20">
        <v>8.5944760689073583</v>
      </c>
      <c r="J1716" s="20">
        <v>9.6911504522316108</v>
      </c>
      <c r="K1716" s="20">
        <v>10.21461136561825</v>
      </c>
      <c r="L1716" s="20">
        <v>9.1311754925258199</v>
      </c>
      <c r="M1716" s="55">
        <v>10.109218394178555</v>
      </c>
    </row>
    <row r="1717" spans="1:13" x14ac:dyDescent="0.35">
      <c r="A1717" s="19" t="str">
        <f>B3&amp;C1714&amp;D1717</f>
        <v>DISTRIBUCION VOLUMEN X CRITERIO (Consumiciones).Pan Ing.LEVANTE</v>
      </c>
      <c r="B1717" s="19">
        <v>0</v>
      </c>
      <c r="C1717" s="19">
        <v>0</v>
      </c>
      <c r="D1717" s="19" t="s">
        <v>3</v>
      </c>
      <c r="E1717" s="20">
        <v>18.584864141589566</v>
      </c>
      <c r="F1717" s="20">
        <v>16.607913810420762</v>
      </c>
      <c r="G1717" s="20">
        <v>17.153674306828805</v>
      </c>
      <c r="H1717" s="20">
        <v>17.492969288224771</v>
      </c>
      <c r="I1717" s="20">
        <v>17.375696310328806</v>
      </c>
      <c r="J1717" s="20">
        <v>15.785707700174967</v>
      </c>
      <c r="K1717" s="20">
        <v>16.006470453327911</v>
      </c>
      <c r="L1717" s="20">
        <v>15.978673894855538</v>
      </c>
      <c r="M1717" s="55">
        <v>15.030295570000805</v>
      </c>
    </row>
    <row r="1718" spans="1:13" x14ac:dyDescent="0.35">
      <c r="A1718" s="19" t="str">
        <f>B3&amp;C1714&amp;D1718</f>
        <v>DISTRIBUCION VOLUMEN X CRITERIO (Consumiciones).Pan Ing.ANDALUCIA</v>
      </c>
      <c r="B1718" s="19">
        <v>0</v>
      </c>
      <c r="C1718" s="19">
        <v>0</v>
      </c>
      <c r="D1718" s="19" t="s">
        <v>4</v>
      </c>
      <c r="E1718" s="20">
        <v>22.239823447219678</v>
      </c>
      <c r="F1718" s="20">
        <v>23.838441495469528</v>
      </c>
      <c r="G1718" s="20">
        <v>21.398170324617354</v>
      </c>
      <c r="H1718" s="20">
        <v>21.737616261143032</v>
      </c>
      <c r="I1718" s="20">
        <v>23.233281393886045</v>
      </c>
      <c r="J1718" s="20">
        <v>22.976294382754897</v>
      </c>
      <c r="K1718" s="20">
        <v>21.127286877600184</v>
      </c>
      <c r="L1718" s="20">
        <v>22.412993710694785</v>
      </c>
      <c r="M1718" s="55">
        <v>21.104850889361281</v>
      </c>
    </row>
    <row r="1719" spans="1:13" x14ac:dyDescent="0.35">
      <c r="A1719" s="19" t="str">
        <f>B3&amp;C1714&amp;D1719</f>
        <v>DISTRIBUCION VOLUMEN X CRITERIO (Consumiciones).Pan Ing.MDD AM</v>
      </c>
      <c r="B1719" s="19">
        <v>0</v>
      </c>
      <c r="C1719" s="19">
        <v>0</v>
      </c>
      <c r="D1719" s="19" t="s">
        <v>5</v>
      </c>
      <c r="E1719" s="20">
        <v>17.519089053964446</v>
      </c>
      <c r="F1719" s="20">
        <v>15.360156734967912</v>
      </c>
      <c r="G1719" s="20">
        <v>16.663245375281164</v>
      </c>
      <c r="H1719" s="20">
        <v>16.944528461678058</v>
      </c>
      <c r="I1719" s="20">
        <v>16.148123483495908</v>
      </c>
      <c r="J1719" s="20">
        <v>17.42714600295627</v>
      </c>
      <c r="K1719" s="20">
        <v>19.039609351717711</v>
      </c>
      <c r="L1719" s="20">
        <v>15.923237029351739</v>
      </c>
      <c r="M1719" s="55">
        <v>16.803220827671751</v>
      </c>
    </row>
    <row r="1720" spans="1:13" x14ac:dyDescent="0.35">
      <c r="A1720" s="19" t="str">
        <f>B3&amp;C1714&amp;D1720</f>
        <v>DISTRIBUCION VOLUMEN X CRITERIO (Consumiciones).Pan Ing.RTO CENTRO</v>
      </c>
      <c r="B1720" s="19">
        <v>0</v>
      </c>
      <c r="C1720" s="19">
        <v>0</v>
      </c>
      <c r="D1720" s="19" t="s">
        <v>6</v>
      </c>
      <c r="E1720" s="20">
        <v>8.3849495958192541</v>
      </c>
      <c r="F1720" s="20">
        <v>8.4686120443216559</v>
      </c>
      <c r="G1720" s="20">
        <v>9.4029850399915151</v>
      </c>
      <c r="H1720" s="20">
        <v>9.0347346428266153</v>
      </c>
      <c r="I1720" s="20">
        <v>9.8321419895794744</v>
      </c>
      <c r="J1720" s="20">
        <v>8.6786656442710601</v>
      </c>
      <c r="K1720" s="20">
        <v>9.1431942707501079</v>
      </c>
      <c r="L1720" s="20">
        <v>11.144049527896369</v>
      </c>
      <c r="M1720" s="55">
        <v>10.688811139149413</v>
      </c>
    </row>
    <row r="1721" spans="1:13" x14ac:dyDescent="0.35">
      <c r="A1721" s="19" t="str">
        <f>B3&amp;C1714&amp;D1721</f>
        <v>DISTRIBUCION VOLUMEN X CRITERIO (Consumiciones).Pan Ing.NORTE-CENTRO</v>
      </c>
      <c r="B1721" s="19">
        <v>0</v>
      </c>
      <c r="C1721" s="19">
        <v>0</v>
      </c>
      <c r="D1721" s="19" t="s">
        <v>7</v>
      </c>
      <c r="E1721" s="20">
        <v>10.641530854305472</v>
      </c>
      <c r="F1721" s="20">
        <v>10.50524081716385</v>
      </c>
      <c r="G1721" s="20">
        <v>9.8006654926137475</v>
      </c>
      <c r="H1721" s="20">
        <v>8.6499612922060063</v>
      </c>
      <c r="I1721" s="20">
        <v>7.4412540836505263</v>
      </c>
      <c r="J1721" s="20">
        <v>9.3104218046682057</v>
      </c>
      <c r="K1721" s="20">
        <v>8.2761297541808787</v>
      </c>
      <c r="L1721" s="20">
        <v>8.7450532200024327</v>
      </c>
      <c r="M1721" s="55">
        <v>6.7459982293259602</v>
      </c>
    </row>
    <row r="1722" spans="1:13" x14ac:dyDescent="0.35">
      <c r="A1722" s="19" t="str">
        <f>B3&amp;C1714&amp;D1722</f>
        <v>DISTRIBUCION VOLUMEN X CRITERIO (Consumiciones).Pan Ing.NOROESTE</v>
      </c>
      <c r="B1722" s="19">
        <v>0</v>
      </c>
      <c r="C1722" s="19">
        <v>0</v>
      </c>
      <c r="D1722" s="19" t="s">
        <v>8</v>
      </c>
      <c r="E1722" s="20">
        <v>4.9142300041049598</v>
      </c>
      <c r="F1722" s="20">
        <v>7.8692966108694096</v>
      </c>
      <c r="G1722" s="20">
        <v>6.6636398719139036</v>
      </c>
      <c r="H1722" s="20">
        <v>7.2227568031305189</v>
      </c>
      <c r="I1722" s="20">
        <v>7.6260332086109255</v>
      </c>
      <c r="J1722" s="20">
        <v>7.6212961995889783</v>
      </c>
      <c r="K1722" s="20">
        <v>8.4973352684386363</v>
      </c>
      <c r="L1722" s="20">
        <v>8.5341372215896367</v>
      </c>
      <c r="M1722" s="55">
        <v>10.87346782249703</v>
      </c>
    </row>
    <row r="1723" spans="1:13" x14ac:dyDescent="0.35">
      <c r="A1723" s="19" t="str">
        <f>B3&amp;C1714&amp;D1723</f>
        <v>DISTRIBUCION VOLUMEN X CRITERIO (Consumiciones).Pan Ing.&lt;2MIL</v>
      </c>
      <c r="B1723" s="19">
        <v>0</v>
      </c>
      <c r="C1723" s="19">
        <v>0</v>
      </c>
      <c r="D1723" s="19" t="s">
        <v>9</v>
      </c>
      <c r="E1723" s="20">
        <v>2.4597763191133284</v>
      </c>
      <c r="F1723" s="20">
        <v>2.9476341225585925</v>
      </c>
      <c r="G1723" s="20">
        <v>2.8111528375098538</v>
      </c>
      <c r="H1723" s="20">
        <v>2.3407319385465706</v>
      </c>
      <c r="I1723" s="20">
        <v>2.3999372847337743</v>
      </c>
      <c r="J1723" s="20">
        <v>2.9543926534472527</v>
      </c>
      <c r="K1723" s="20">
        <v>2.5529545791696213</v>
      </c>
      <c r="L1723" s="20">
        <v>3.4474396466379065</v>
      </c>
      <c r="M1723" s="55">
        <v>2.2545469394325321</v>
      </c>
    </row>
    <row r="1724" spans="1:13" x14ac:dyDescent="0.35">
      <c r="A1724" s="19" t="str">
        <f>B3&amp;C1714&amp;D1724</f>
        <v>DISTRIBUCION VOLUMEN X CRITERIO (Consumiciones).Pan Ing.2-5MIL</v>
      </c>
      <c r="B1724" s="19">
        <v>0</v>
      </c>
      <c r="C1724" s="19">
        <v>0</v>
      </c>
      <c r="D1724" s="19" t="s">
        <v>10</v>
      </c>
      <c r="E1724" s="20">
        <v>6.385409430357762</v>
      </c>
      <c r="F1724" s="20">
        <v>7.9709741918811128</v>
      </c>
      <c r="G1724" s="20">
        <v>5.8679772927738201</v>
      </c>
      <c r="H1724" s="20">
        <v>7.9393983625905147</v>
      </c>
      <c r="I1724" s="20">
        <v>7.6088673290408622</v>
      </c>
      <c r="J1724" s="20">
        <v>5.9213465670933125</v>
      </c>
      <c r="K1724" s="20">
        <v>7.2795043031441935</v>
      </c>
      <c r="L1724" s="20">
        <v>6.778511034803457</v>
      </c>
      <c r="M1724" s="55">
        <v>5.490848361179629</v>
      </c>
    </row>
    <row r="1725" spans="1:13" x14ac:dyDescent="0.35">
      <c r="A1725" s="19" t="str">
        <f>B3&amp;C1714&amp;D1725</f>
        <v>DISTRIBUCION VOLUMEN X CRITERIO (Consumiciones).Pan Ing.5-10MIL</v>
      </c>
      <c r="B1725" s="19">
        <v>0</v>
      </c>
      <c r="C1725" s="19">
        <v>0</v>
      </c>
      <c r="D1725" s="19" t="s">
        <v>11</v>
      </c>
      <c r="E1725" s="20">
        <v>7.4520874119801697</v>
      </c>
      <c r="F1725" s="20">
        <v>6.5027927491094912</v>
      </c>
      <c r="G1725" s="20">
        <v>6.2008674748897086</v>
      </c>
      <c r="H1725" s="20">
        <v>5.6956026917407288</v>
      </c>
      <c r="I1725" s="20">
        <v>5.431585403137241</v>
      </c>
      <c r="J1725" s="20">
        <v>6.5642101705269811</v>
      </c>
      <c r="K1725" s="20">
        <v>7.3587067192965998</v>
      </c>
      <c r="L1725" s="20">
        <v>6.3298626391654897</v>
      </c>
      <c r="M1725" s="55">
        <v>5.6799080575137655</v>
      </c>
    </row>
    <row r="1726" spans="1:13" x14ac:dyDescent="0.35">
      <c r="A1726" s="19" t="str">
        <f>B3&amp;C1714&amp;D1726</f>
        <v>DISTRIBUCION VOLUMEN X CRITERIO (Consumiciones).Pan Ing.10-30MIL</v>
      </c>
      <c r="B1726" s="19">
        <v>0</v>
      </c>
      <c r="C1726" s="19">
        <v>0</v>
      </c>
      <c r="D1726" s="19" t="s">
        <v>12</v>
      </c>
      <c r="E1726" s="20">
        <v>17.348200329975686</v>
      </c>
      <c r="F1726" s="20">
        <v>17.399100032769681</v>
      </c>
      <c r="G1726" s="20">
        <v>18.689368478187468</v>
      </c>
      <c r="H1726" s="20">
        <v>17.453044298810948</v>
      </c>
      <c r="I1726" s="20">
        <v>17.658580030313917</v>
      </c>
      <c r="J1726" s="20">
        <v>16.448389403264915</v>
      </c>
      <c r="K1726" s="20">
        <v>15.33572712374065</v>
      </c>
      <c r="L1726" s="20">
        <v>15.555040182260251</v>
      </c>
      <c r="M1726" s="55">
        <v>17.847175206775905</v>
      </c>
    </row>
    <row r="1727" spans="1:13" x14ac:dyDescent="0.35">
      <c r="A1727" s="19" t="str">
        <f>B3&amp;C1714&amp;D1727</f>
        <v>DISTRIBUCION VOLUMEN X CRITERIO (Consumiciones).Pan Ing.30-100MIL</v>
      </c>
      <c r="B1727" s="19">
        <v>0</v>
      </c>
      <c r="C1727" s="19">
        <v>0</v>
      </c>
      <c r="D1727" s="19" t="s">
        <v>13</v>
      </c>
      <c r="E1727" s="20">
        <v>21.40820133648047</v>
      </c>
      <c r="F1727" s="20">
        <v>23.544097195395196</v>
      </c>
      <c r="G1727" s="20">
        <v>23.57848359671398</v>
      </c>
      <c r="H1727" s="20">
        <v>22.906660214143127</v>
      </c>
      <c r="I1727" s="20">
        <v>23.957878247408491</v>
      </c>
      <c r="J1727" s="20">
        <v>24.031947588404243</v>
      </c>
      <c r="K1727" s="20">
        <v>24.907855796798096</v>
      </c>
      <c r="L1727" s="20">
        <v>23.007376450163626</v>
      </c>
      <c r="M1727" s="55">
        <v>23.262649193491118</v>
      </c>
    </row>
    <row r="1728" spans="1:13" x14ac:dyDescent="0.35">
      <c r="A1728" s="19" t="str">
        <f>B3&amp;C1714&amp;D1728</f>
        <v>DISTRIBUCION VOLUMEN X CRITERIO (Consumiciones).Pan Ing.100-200MIL</v>
      </c>
      <c r="B1728" s="19">
        <v>0</v>
      </c>
      <c r="C1728" s="19">
        <v>0</v>
      </c>
      <c r="D1728" s="19" t="s">
        <v>14</v>
      </c>
      <c r="E1728" s="20">
        <v>10.524374190849095</v>
      </c>
      <c r="F1728" s="20">
        <v>10.412713102808869</v>
      </c>
      <c r="G1728" s="20">
        <v>11.068997693122926</v>
      </c>
      <c r="H1728" s="20">
        <v>11.073647180355788</v>
      </c>
      <c r="I1728" s="20">
        <v>10.877002339584232</v>
      </c>
      <c r="J1728" s="20">
        <v>11.803933423921364</v>
      </c>
      <c r="K1728" s="20">
        <v>10.027466081733108</v>
      </c>
      <c r="L1728" s="20">
        <v>10.703442994159948</v>
      </c>
      <c r="M1728" s="55">
        <v>10.650824499689895</v>
      </c>
    </row>
    <row r="1729" spans="1:13" x14ac:dyDescent="0.35">
      <c r="A1729" s="19" t="str">
        <f>B3&amp;C1714&amp;D1729</f>
        <v>DISTRIBUCION VOLUMEN X CRITERIO (Consumiciones).Pan Ing.200-500MIL</v>
      </c>
      <c r="B1729" s="19">
        <v>0</v>
      </c>
      <c r="C1729" s="19">
        <v>0</v>
      </c>
      <c r="D1729" s="19" t="s">
        <v>15</v>
      </c>
      <c r="E1729" s="20">
        <v>14.618665433862768</v>
      </c>
      <c r="F1729" s="20">
        <v>13.761056435778096</v>
      </c>
      <c r="G1729" s="20">
        <v>12.987636707586796</v>
      </c>
      <c r="H1729" s="20">
        <v>13.32473622738484</v>
      </c>
      <c r="I1729" s="20">
        <v>15.383405946958955</v>
      </c>
      <c r="J1729" s="20">
        <v>14.288424728747634</v>
      </c>
      <c r="K1729" s="20">
        <v>13.161326418721394</v>
      </c>
      <c r="L1729" s="20">
        <v>15.433424367805927</v>
      </c>
      <c r="M1729" s="55">
        <v>15.47698123748337</v>
      </c>
    </row>
    <row r="1730" spans="1:13" x14ac:dyDescent="0.35">
      <c r="A1730" s="19" t="str">
        <f>B3&amp;C1714&amp;D1730</f>
        <v>DISTRIBUCION VOLUMEN X CRITERIO (Consumiciones).Pan Ing.&gt;500MIL</v>
      </c>
      <c r="B1730" s="19">
        <v>0</v>
      </c>
      <c r="C1730" s="19">
        <v>0</v>
      </c>
      <c r="D1730" s="19" t="s">
        <v>16</v>
      </c>
      <c r="E1730" s="20">
        <v>19.803285053996021</v>
      </c>
      <c r="F1730" s="20">
        <v>17.461625509195493</v>
      </c>
      <c r="G1730" s="20">
        <v>18.795506636941735</v>
      </c>
      <c r="H1730" s="20">
        <v>19.266175657707997</v>
      </c>
      <c r="I1730" s="20">
        <v>16.682736491510347</v>
      </c>
      <c r="J1730" s="20">
        <v>17.987357214073441</v>
      </c>
      <c r="K1730" s="20">
        <v>19.376467781333101</v>
      </c>
      <c r="L1730" s="20">
        <v>18.744914445550197</v>
      </c>
      <c r="M1730" s="55">
        <v>19.337060112963322</v>
      </c>
    </row>
    <row r="1731" spans="1:13" x14ac:dyDescent="0.35">
      <c r="A1731" s="19" t="str">
        <f>B3&amp;C1714&amp;D1731</f>
        <v>DISTRIBUCION VOLUMEN X CRITERIO (Consumiciones).Pan Ing.DE 15 A 19 AÑOS</v>
      </c>
      <c r="B1731" s="19">
        <v>0</v>
      </c>
      <c r="C1731" s="19">
        <v>0</v>
      </c>
      <c r="D1731" s="19" t="s">
        <v>39</v>
      </c>
      <c r="E1731" s="20">
        <v>3.1074404385992609</v>
      </c>
      <c r="F1731" s="20">
        <v>2.1986538456414997</v>
      </c>
      <c r="G1731" s="20">
        <v>2.7750796012984971</v>
      </c>
      <c r="H1731" s="20">
        <v>3.5050085019998005</v>
      </c>
      <c r="I1731" s="20">
        <v>4.5981904936956841</v>
      </c>
      <c r="J1731" s="20">
        <v>2.4145821185387581</v>
      </c>
      <c r="K1731" s="20">
        <v>2.6301496977388408</v>
      </c>
      <c r="L1731" s="20">
        <v>4.2329877222243528</v>
      </c>
      <c r="M1731" s="55">
        <v>3.0794885876744043</v>
      </c>
    </row>
    <row r="1732" spans="1:13" x14ac:dyDescent="0.35">
      <c r="A1732" s="19" t="str">
        <f>B3&amp;C1714&amp;D1732</f>
        <v>DISTRIBUCION VOLUMEN X CRITERIO (Consumiciones).Pan Ing.DE 20 A 24 AÑOS</v>
      </c>
      <c r="B1732" s="19">
        <v>0</v>
      </c>
      <c r="C1732" s="19">
        <v>0</v>
      </c>
      <c r="D1732" s="19" t="s">
        <v>40</v>
      </c>
      <c r="E1732" s="20">
        <v>4.2663196856547412</v>
      </c>
      <c r="F1732" s="20">
        <v>3.656934449988944</v>
      </c>
      <c r="G1732" s="20">
        <v>4.0174724879208608</v>
      </c>
      <c r="H1732" s="20">
        <v>4.1392505847803545</v>
      </c>
      <c r="I1732" s="20">
        <v>2.856357102018988</v>
      </c>
      <c r="J1732" s="20">
        <v>3.4248730796623579</v>
      </c>
      <c r="K1732" s="20">
        <v>2.8705984167880509</v>
      </c>
      <c r="L1732" s="20">
        <v>3.230377586467656</v>
      </c>
      <c r="M1732" s="55">
        <v>2.1752008578773689</v>
      </c>
    </row>
    <row r="1733" spans="1:13" x14ac:dyDescent="0.35">
      <c r="A1733" s="19" t="str">
        <f>B3&amp;C1714&amp;D1733</f>
        <v>DISTRIBUCION VOLUMEN X CRITERIO (Consumiciones).Pan Ing.DE 25 A 34 AÑOS</v>
      </c>
      <c r="B1733" s="19">
        <v>0</v>
      </c>
      <c r="C1733" s="19">
        <v>0</v>
      </c>
      <c r="D1733" s="19" t="s">
        <v>41</v>
      </c>
      <c r="E1733" s="20">
        <v>11.806634149325838</v>
      </c>
      <c r="F1733" s="20">
        <v>10.243696166480618</v>
      </c>
      <c r="G1733" s="20">
        <v>12.44549854976076</v>
      </c>
      <c r="H1733" s="20">
        <v>11.531604099474988</v>
      </c>
      <c r="I1733" s="20">
        <v>9.9186641186473086</v>
      </c>
      <c r="J1733" s="20">
        <v>11.86895806446026</v>
      </c>
      <c r="K1733" s="20">
        <v>12.799713519897557</v>
      </c>
      <c r="L1733" s="20">
        <v>11.943747893392054</v>
      </c>
      <c r="M1733" s="55">
        <v>12.330618931062073</v>
      </c>
    </row>
    <row r="1734" spans="1:13" x14ac:dyDescent="0.35">
      <c r="A1734" s="19" t="str">
        <f>B3&amp;C1714&amp;D1734</f>
        <v>DISTRIBUCION VOLUMEN X CRITERIO (Consumiciones).Pan Ing.DE 35 A 49 AÑOS</v>
      </c>
      <c r="B1734" s="19">
        <v>0</v>
      </c>
      <c r="C1734" s="19">
        <v>0</v>
      </c>
      <c r="D1734" s="19" t="s">
        <v>42</v>
      </c>
      <c r="E1734" s="20">
        <v>27.858374909217215</v>
      </c>
      <c r="F1734" s="20">
        <v>27.379747939906274</v>
      </c>
      <c r="G1734" s="20">
        <v>27.667534017792722</v>
      </c>
      <c r="H1734" s="20">
        <v>26.895879830239199</v>
      </c>
      <c r="I1734" s="20">
        <v>27.273035852996891</v>
      </c>
      <c r="J1734" s="20">
        <v>27.908338489923089</v>
      </c>
      <c r="K1734" s="20">
        <v>27.999270153641902</v>
      </c>
      <c r="L1734" s="20">
        <v>24.055892704297751</v>
      </c>
      <c r="M1734" s="55">
        <v>26.552724896907947</v>
      </c>
    </row>
    <row r="1735" spans="1:13" x14ac:dyDescent="0.35">
      <c r="A1735" s="19" t="str">
        <f>B3&amp;C1714&amp;D1735</f>
        <v>DISTRIBUCION VOLUMEN X CRITERIO (Consumiciones).Pan Ing.DE 50 A 59 AÑOS</v>
      </c>
      <c r="B1735" s="19">
        <v>0</v>
      </c>
      <c r="C1735" s="19">
        <v>0</v>
      </c>
      <c r="D1735" s="19" t="s">
        <v>43</v>
      </c>
      <c r="E1735" s="20">
        <v>25.418908277811109</v>
      </c>
      <c r="F1735" s="20">
        <v>25.389173218381927</v>
      </c>
      <c r="G1735" s="20">
        <v>25.84734976001841</v>
      </c>
      <c r="H1735" s="20">
        <v>25.200990312153071</v>
      </c>
      <c r="I1735" s="20">
        <v>26.171662490267124</v>
      </c>
      <c r="J1735" s="20">
        <v>25.522223895890601</v>
      </c>
      <c r="K1735" s="20">
        <v>25.090339396164392</v>
      </c>
      <c r="L1735" s="20">
        <v>26.166793249352054</v>
      </c>
      <c r="M1735" s="55">
        <v>26.17813738347402</v>
      </c>
    </row>
    <row r="1736" spans="1:13" x14ac:dyDescent="0.35">
      <c r="A1736" s="19" t="str">
        <f>B3&amp;C1714&amp;D1736</f>
        <v>DISTRIBUCION VOLUMEN X CRITERIO (Consumiciones).Pan Ing.DE 60 A 75 AÑOS</v>
      </c>
      <c r="B1736" s="19">
        <v>0</v>
      </c>
      <c r="C1736" s="19">
        <v>0</v>
      </c>
      <c r="D1736" s="19" t="s">
        <v>44</v>
      </c>
      <c r="E1736" s="20">
        <v>27.542337340932772</v>
      </c>
      <c r="F1736" s="20">
        <v>31.131792714474877</v>
      </c>
      <c r="G1736" s="20">
        <v>27.247047018661313</v>
      </c>
      <c r="H1736" s="20">
        <v>28.727281365864698</v>
      </c>
      <c r="I1736" s="20">
        <v>29.182087633269937</v>
      </c>
      <c r="J1736" s="20">
        <v>28.861017353608403</v>
      </c>
      <c r="K1736" s="20">
        <v>28.609933217737645</v>
      </c>
      <c r="L1736" s="20">
        <v>30.370224365359732</v>
      </c>
      <c r="M1736" s="55">
        <v>29.683835261032389</v>
      </c>
    </row>
    <row r="1737" spans="1:13" x14ac:dyDescent="0.35">
      <c r="A1737" s="19" t="str">
        <f>B3&amp;C1714&amp;D1737</f>
        <v>DISTRIBUCION VOLUMEN X CRITERIO (Consumiciones).Pan Ing.ALTA Y MEDIA ALTA</v>
      </c>
      <c r="B1737" s="19">
        <v>0</v>
      </c>
      <c r="C1737" s="19">
        <v>0</v>
      </c>
      <c r="D1737" s="19" t="s">
        <v>17</v>
      </c>
      <c r="E1737" s="20">
        <v>28.858268338122457</v>
      </c>
      <c r="F1737" s="20">
        <v>29.383027571820207</v>
      </c>
      <c r="G1737" s="20">
        <v>27.602442073390758</v>
      </c>
      <c r="H1737" s="20">
        <v>28.480193144667226</v>
      </c>
      <c r="I1737" s="20">
        <v>28.576109455226934</v>
      </c>
      <c r="J1737" s="20">
        <v>27.284141828873999</v>
      </c>
      <c r="K1737" s="20">
        <v>27.208566582633086</v>
      </c>
      <c r="L1737" s="20">
        <v>26.126807390233527</v>
      </c>
      <c r="M1737" s="55">
        <v>24.564527812365363</v>
      </c>
    </row>
    <row r="1738" spans="1:13" x14ac:dyDescent="0.35">
      <c r="A1738" s="19" t="str">
        <f>B3&amp;C1714&amp;D1738</f>
        <v>DISTRIBUCION VOLUMEN X CRITERIO (Consumiciones).Pan Ing.MEDIA</v>
      </c>
      <c r="B1738" s="19">
        <v>0</v>
      </c>
      <c r="C1738" s="19">
        <v>0</v>
      </c>
      <c r="D1738" s="19" t="s">
        <v>18</v>
      </c>
      <c r="E1738" s="20">
        <v>29.512669132274461</v>
      </c>
      <c r="F1738" s="20">
        <v>29.612981454494108</v>
      </c>
      <c r="G1738" s="20">
        <v>29.596808197361558</v>
      </c>
      <c r="H1738" s="20">
        <v>28.406965492632295</v>
      </c>
      <c r="I1738" s="20">
        <v>31.445309794018684</v>
      </c>
      <c r="J1738" s="20">
        <v>29.924560710162567</v>
      </c>
      <c r="K1738" s="20">
        <v>30.691161859937289</v>
      </c>
      <c r="L1738" s="20">
        <v>30.196450525849333</v>
      </c>
      <c r="M1738" s="55">
        <v>31.185712459579861</v>
      </c>
    </row>
    <row r="1739" spans="1:13" x14ac:dyDescent="0.35">
      <c r="A1739" s="19" t="str">
        <f>B3&amp;C1714&amp;D1739</f>
        <v>DISTRIBUCION VOLUMEN X CRITERIO (Consumiciones).Pan Ing.MEDIA BAJA</v>
      </c>
      <c r="B1739" s="19">
        <v>0</v>
      </c>
      <c r="C1739" s="19">
        <v>0</v>
      </c>
      <c r="D1739" s="19" t="s">
        <v>19</v>
      </c>
      <c r="E1739" s="20">
        <v>22.834652972938834</v>
      </c>
      <c r="F1739" s="20">
        <v>24.134217803792225</v>
      </c>
      <c r="G1739" s="20">
        <v>24.172966816567651</v>
      </c>
      <c r="H1739" s="20">
        <v>22.855185338207665</v>
      </c>
      <c r="I1739" s="20">
        <v>20.881380400878939</v>
      </c>
      <c r="J1739" s="20">
        <v>23.257120773717645</v>
      </c>
      <c r="K1739" s="20">
        <v>22.873662186783442</v>
      </c>
      <c r="L1739" s="20">
        <v>24.476826195347858</v>
      </c>
      <c r="M1739" s="55">
        <v>25.285935450882729</v>
      </c>
    </row>
    <row r="1740" spans="1:13" x14ac:dyDescent="0.35">
      <c r="A1740" s="19" t="str">
        <f>B3&amp;C1714&amp;D1740</f>
        <v>DISTRIBUCION VOLUMEN X CRITERIO (Consumiciones).Pan Ing.BAJA</v>
      </c>
      <c r="B1740" s="19">
        <v>0</v>
      </c>
      <c r="C1740" s="19">
        <v>0</v>
      </c>
      <c r="D1740" s="19" t="s">
        <v>20</v>
      </c>
      <c r="E1740" s="20">
        <v>18.794397222046797</v>
      </c>
      <c r="F1740" s="20">
        <v>16.869756518634755</v>
      </c>
      <c r="G1740" s="20">
        <v>18.627766668701028</v>
      </c>
      <c r="H1740" s="20">
        <v>20.25765357540746</v>
      </c>
      <c r="I1740" s="20">
        <v>19.097193422563272</v>
      </c>
      <c r="J1740" s="20">
        <v>19.534159192454428</v>
      </c>
      <c r="K1740" s="20">
        <v>19.226613772614563</v>
      </c>
      <c r="L1740" s="20">
        <v>19.19993000122545</v>
      </c>
      <c r="M1740" s="55">
        <v>18.963829011594601</v>
      </c>
    </row>
    <row r="1741" spans="1:13" x14ac:dyDescent="0.35">
      <c r="A1741" s="19" t="str">
        <f>B3&amp;C1714&amp;D1741</f>
        <v>DISTRIBUCION VOLUMEN X CRITERIO (Consumiciones).Pan Ing.HOMBRE</v>
      </c>
      <c r="B1741" s="19">
        <v>0</v>
      </c>
      <c r="C1741" s="19">
        <v>0</v>
      </c>
      <c r="D1741" s="19" t="s">
        <v>21</v>
      </c>
      <c r="E1741" s="20">
        <v>47.232309198269604</v>
      </c>
      <c r="F1741" s="20">
        <v>50.418995622717119</v>
      </c>
      <c r="G1741" s="20">
        <v>48.361551058654918</v>
      </c>
      <c r="H1741" s="20">
        <v>49.017855546578296</v>
      </c>
      <c r="I1741" s="20">
        <v>48.249791487903529</v>
      </c>
      <c r="J1741" s="20">
        <v>47.580724028938484</v>
      </c>
      <c r="K1741" s="20">
        <v>46.648099164022184</v>
      </c>
      <c r="L1741" s="20">
        <v>48.726509189808873</v>
      </c>
      <c r="M1741" s="55">
        <v>49.187407382858545</v>
      </c>
    </row>
    <row r="1742" spans="1:13" x14ac:dyDescent="0.35">
      <c r="A1742" s="19" t="str">
        <f>B3&amp;C1714&amp;D1742</f>
        <v>DISTRIBUCION VOLUMEN X CRITERIO (Consumiciones).Pan Ing.MUJER</v>
      </c>
      <c r="B1742" s="19">
        <v>0</v>
      </c>
      <c r="C1742" s="19">
        <v>0</v>
      </c>
      <c r="D1742" s="19" t="s">
        <v>22</v>
      </c>
      <c r="E1742" s="20">
        <v>52.767690801730396</v>
      </c>
      <c r="F1742" s="20">
        <v>49.581004377282888</v>
      </c>
      <c r="G1742" s="20">
        <v>51.638448941345082</v>
      </c>
      <c r="H1742" s="20">
        <v>50.982144453421711</v>
      </c>
      <c r="I1742" s="20">
        <v>51.750208512096464</v>
      </c>
      <c r="J1742" s="20">
        <v>52.419258476270159</v>
      </c>
      <c r="K1742" s="20">
        <v>53.351900835977816</v>
      </c>
      <c r="L1742" s="20">
        <v>51.27351433128473</v>
      </c>
      <c r="M1742" s="55">
        <v>50.812592617141448</v>
      </c>
    </row>
    <row r="1743" spans="1:13" x14ac:dyDescent="0.35">
      <c r="A1743" s="19" t="str">
        <f>B3&amp;C1743&amp;D1743</f>
        <v>DISTRIBUCION VOLUMEN X CRITERIO (Consumiciones).Pastas Ing.T.ESPAÑA</v>
      </c>
      <c r="B1743" s="19">
        <v>0</v>
      </c>
      <c r="C1743" s="19" t="s">
        <v>168</v>
      </c>
      <c r="D1743" s="19" t="s">
        <v>36</v>
      </c>
      <c r="E1743" s="20">
        <v>100</v>
      </c>
      <c r="F1743" s="20">
        <v>100</v>
      </c>
      <c r="G1743" s="20">
        <v>100</v>
      </c>
      <c r="H1743" s="20">
        <v>100</v>
      </c>
      <c r="I1743" s="20">
        <v>100</v>
      </c>
      <c r="J1743" s="20">
        <v>100</v>
      </c>
      <c r="K1743" s="20">
        <v>100</v>
      </c>
      <c r="L1743" s="20">
        <v>100</v>
      </c>
      <c r="M1743" s="55">
        <v>100</v>
      </c>
    </row>
    <row r="1744" spans="1:13" x14ac:dyDescent="0.35">
      <c r="A1744" s="19" t="str">
        <f>B3&amp;C1743&amp;D1744</f>
        <v>DISTRIBUCION VOLUMEN X CRITERIO (Consumiciones).Pastas Ing.BCN AM</v>
      </c>
      <c r="B1744" s="19">
        <v>0</v>
      </c>
      <c r="C1744" s="19">
        <v>0</v>
      </c>
      <c r="D1744" s="19" t="s">
        <v>1</v>
      </c>
      <c r="E1744" s="20">
        <v>14.565670758545043</v>
      </c>
      <c r="F1744" s="20">
        <v>11.624239618215043</v>
      </c>
      <c r="G1744" s="20">
        <v>12.939305931577652</v>
      </c>
      <c r="H1744" s="20">
        <v>16.60747112423109</v>
      </c>
      <c r="I1744" s="20">
        <v>15.112913992670144</v>
      </c>
      <c r="J1744" s="20">
        <v>8.8649556007153762</v>
      </c>
      <c r="K1744" s="20">
        <v>10.884900713218251</v>
      </c>
      <c r="L1744" s="20">
        <v>13.481289797170898</v>
      </c>
      <c r="M1744" s="55">
        <v>16.962789659871017</v>
      </c>
    </row>
    <row r="1745" spans="1:13" x14ac:dyDescent="0.35">
      <c r="A1745" s="19" t="str">
        <f>B3&amp;C1743&amp;D1745</f>
        <v>DISTRIBUCION VOLUMEN X CRITERIO (Consumiciones).Pastas Ing.REST.CAT ARAGON</v>
      </c>
      <c r="B1745" s="19">
        <v>0</v>
      </c>
      <c r="C1745" s="19">
        <v>0</v>
      </c>
      <c r="D1745" s="19" t="s">
        <v>2</v>
      </c>
      <c r="E1745" s="20">
        <v>15.246014874127232</v>
      </c>
      <c r="F1745" s="20">
        <v>20.68075519729495</v>
      </c>
      <c r="G1745" s="20">
        <v>15.09569049377073</v>
      </c>
      <c r="H1745" s="20">
        <v>22.207701473230575</v>
      </c>
      <c r="I1745" s="20">
        <v>13.864712581534141</v>
      </c>
      <c r="J1745" s="20">
        <v>13.253239603084852</v>
      </c>
      <c r="K1745" s="20">
        <v>24.483256821212201</v>
      </c>
      <c r="L1745" s="20">
        <v>16.833028290187503</v>
      </c>
      <c r="M1745" s="55">
        <v>16.418522634466949</v>
      </c>
    </row>
    <row r="1746" spans="1:13" x14ac:dyDescent="0.35">
      <c r="A1746" s="19" t="str">
        <f>B3&amp;C1743&amp;D1746</f>
        <v>DISTRIBUCION VOLUMEN X CRITERIO (Consumiciones).Pastas Ing.LEVANTE</v>
      </c>
      <c r="B1746" s="19">
        <v>0</v>
      </c>
      <c r="C1746" s="19">
        <v>0</v>
      </c>
      <c r="D1746" s="19" t="s">
        <v>3</v>
      </c>
      <c r="E1746" s="20">
        <v>12.956461718273832</v>
      </c>
      <c r="F1746" s="20">
        <v>15.669323507740035</v>
      </c>
      <c r="G1746" s="20">
        <v>13.784475463825697</v>
      </c>
      <c r="H1746" s="20">
        <v>10.48677654936507</v>
      </c>
      <c r="I1746" s="20">
        <v>14.02635105463586</v>
      </c>
      <c r="J1746" s="20">
        <v>24.156023876129822</v>
      </c>
      <c r="K1746" s="20">
        <v>9.5694560032931513</v>
      </c>
      <c r="L1746" s="20">
        <v>19.407433666815326</v>
      </c>
      <c r="M1746" s="55">
        <v>23.810146462775577</v>
      </c>
    </row>
    <row r="1747" spans="1:13" x14ac:dyDescent="0.35">
      <c r="A1747" s="19" t="str">
        <f>B3&amp;C1743&amp;D1747</f>
        <v>DISTRIBUCION VOLUMEN X CRITERIO (Consumiciones).Pastas Ing.ANDALUCIA</v>
      </c>
      <c r="B1747" s="19">
        <v>0</v>
      </c>
      <c r="C1747" s="19">
        <v>0</v>
      </c>
      <c r="D1747" s="19" t="s">
        <v>4</v>
      </c>
      <c r="E1747" s="20">
        <v>11.426718879389201</v>
      </c>
      <c r="F1747" s="20">
        <v>13.823229661009773</v>
      </c>
      <c r="G1747" s="20">
        <v>14.526741910153183</v>
      </c>
      <c r="H1747" s="20">
        <v>11.919237773085484</v>
      </c>
      <c r="I1747" s="20">
        <v>14.219776116190086</v>
      </c>
      <c r="J1747" s="20">
        <v>14.879343916603604</v>
      </c>
      <c r="K1747" s="20">
        <v>18.586373683409846</v>
      </c>
      <c r="L1747" s="20">
        <v>14.448612383880571</v>
      </c>
      <c r="M1747" s="55">
        <v>9.56111858480695</v>
      </c>
    </row>
    <row r="1748" spans="1:13" x14ac:dyDescent="0.35">
      <c r="A1748" s="19" t="str">
        <f>B3&amp;C1743&amp;D1748</f>
        <v>DISTRIBUCION VOLUMEN X CRITERIO (Consumiciones).Pastas Ing.MDD AM</v>
      </c>
      <c r="B1748" s="19">
        <v>0</v>
      </c>
      <c r="C1748" s="19">
        <v>0</v>
      </c>
      <c r="D1748" s="19" t="s">
        <v>5</v>
      </c>
      <c r="E1748" s="20">
        <v>17.492041564057903</v>
      </c>
      <c r="F1748" s="20">
        <v>19.584530982117041</v>
      </c>
      <c r="G1748" s="20">
        <v>17.969265028187007</v>
      </c>
      <c r="H1748" s="20">
        <v>19.728150999648943</v>
      </c>
      <c r="I1748" s="20">
        <v>17.114277181407882</v>
      </c>
      <c r="J1748" s="20">
        <v>17.086603405126112</v>
      </c>
      <c r="K1748" s="20">
        <v>18.213464343561796</v>
      </c>
      <c r="L1748" s="20">
        <v>14.112699602333898</v>
      </c>
      <c r="M1748" s="55">
        <v>9.1681971495973951</v>
      </c>
    </row>
    <row r="1749" spans="1:13" x14ac:dyDescent="0.35">
      <c r="A1749" s="19" t="str">
        <f>B3&amp;C1743&amp;D1749</f>
        <v>DISTRIBUCION VOLUMEN X CRITERIO (Consumiciones).Pastas Ing.RTO CENTRO</v>
      </c>
      <c r="B1749" s="19">
        <v>0</v>
      </c>
      <c r="C1749" s="19">
        <v>0</v>
      </c>
      <c r="D1749" s="19" t="s">
        <v>6</v>
      </c>
      <c r="E1749" s="20">
        <v>6.6145655378307566</v>
      </c>
      <c r="F1749" s="20">
        <v>5.5608182419840038</v>
      </c>
      <c r="G1749" s="20">
        <v>5.5894705999554635</v>
      </c>
      <c r="H1749" s="20">
        <v>6.6776739593223038</v>
      </c>
      <c r="I1749" s="20">
        <v>7.9929855600788722</v>
      </c>
      <c r="J1749" s="20">
        <v>6.0119331048888816</v>
      </c>
      <c r="K1749" s="20">
        <v>4.9226511673691453</v>
      </c>
      <c r="L1749" s="20">
        <v>6.3388668244291928</v>
      </c>
      <c r="M1749" s="55">
        <v>4.9459922576843685</v>
      </c>
    </row>
    <row r="1750" spans="1:13" x14ac:dyDescent="0.35">
      <c r="A1750" s="19" t="str">
        <f>B3&amp;C1743&amp;D1750</f>
        <v>DISTRIBUCION VOLUMEN X CRITERIO (Consumiciones).Pastas Ing.NORTE-CENTRO</v>
      </c>
      <c r="B1750" s="19">
        <v>0</v>
      </c>
      <c r="C1750" s="19">
        <v>0</v>
      </c>
      <c r="D1750" s="19" t="s">
        <v>7</v>
      </c>
      <c r="E1750" s="20">
        <v>16.114003794842208</v>
      </c>
      <c r="F1750" s="20">
        <v>10.210029316264377</v>
      </c>
      <c r="G1750" s="20">
        <v>14.688695896768749</v>
      </c>
      <c r="H1750" s="20">
        <v>7.661348060451048</v>
      </c>
      <c r="I1750" s="20">
        <v>8.4210395129863223</v>
      </c>
      <c r="J1750" s="20">
        <v>6.9116492499029247</v>
      </c>
      <c r="K1750" s="20">
        <v>5.1764834850152575</v>
      </c>
      <c r="L1750" s="20">
        <v>6.2230192779961753</v>
      </c>
      <c r="M1750" s="55">
        <v>7.8619554221121737</v>
      </c>
    </row>
    <row r="1751" spans="1:13" x14ac:dyDescent="0.35">
      <c r="A1751" s="19" t="str">
        <f>B3&amp;C1743&amp;D1751</f>
        <v>DISTRIBUCION VOLUMEN X CRITERIO (Consumiciones).Pastas Ing.NOROESTE</v>
      </c>
      <c r="B1751" s="19">
        <v>0</v>
      </c>
      <c r="C1751" s="19">
        <v>0</v>
      </c>
      <c r="D1751" s="19" t="s">
        <v>8</v>
      </c>
      <c r="E1751" s="20">
        <v>5.5845179496824011</v>
      </c>
      <c r="F1751" s="20">
        <v>2.8470940439465684</v>
      </c>
      <c r="G1751" s="20">
        <v>5.4063828041676922</v>
      </c>
      <c r="H1751" s="20">
        <v>4.7116660008681324</v>
      </c>
      <c r="I1751" s="20">
        <v>9.2479440004966946</v>
      </c>
      <c r="J1751" s="20">
        <v>8.8362512435484284</v>
      </c>
      <c r="K1751" s="20">
        <v>8.1634048341342496</v>
      </c>
      <c r="L1751" s="20">
        <v>9.155054372430282</v>
      </c>
      <c r="M1751" s="55">
        <v>11.271299491572053</v>
      </c>
    </row>
    <row r="1752" spans="1:13" x14ac:dyDescent="0.35">
      <c r="A1752" s="19" t="str">
        <f>B3&amp;C1743&amp;D1752</f>
        <v>DISTRIBUCION VOLUMEN X CRITERIO (Consumiciones).Pastas Ing.&lt;2MIL</v>
      </c>
      <c r="B1752" s="19">
        <v>0</v>
      </c>
      <c r="C1752" s="19">
        <v>0</v>
      </c>
      <c r="D1752" s="19" t="s">
        <v>9</v>
      </c>
      <c r="E1752" s="20">
        <v>3.9253989556799063</v>
      </c>
      <c r="F1752" s="20">
        <v>5.1388802066213861</v>
      </c>
      <c r="G1752" s="20">
        <v>2.917317018857752</v>
      </c>
      <c r="H1752" s="20">
        <v>7.449286903829293</v>
      </c>
      <c r="I1752" s="20">
        <v>3.2826871857992721</v>
      </c>
      <c r="J1752" s="20">
        <v>2.6742236148075085</v>
      </c>
      <c r="K1752" s="20">
        <v>1.3234006282047839</v>
      </c>
      <c r="L1752" s="20">
        <v>2.1260543378652823</v>
      </c>
      <c r="M1752" s="55">
        <v>3.598958448417418</v>
      </c>
    </row>
    <row r="1753" spans="1:13" x14ac:dyDescent="0.35">
      <c r="A1753" s="19" t="str">
        <f>B3&amp;C1743&amp;D1753</f>
        <v>DISTRIBUCION VOLUMEN X CRITERIO (Consumiciones).Pastas Ing.2-5MIL</v>
      </c>
      <c r="B1753" s="19">
        <v>0</v>
      </c>
      <c r="C1753" s="19">
        <v>0</v>
      </c>
      <c r="D1753" s="19" t="s">
        <v>10</v>
      </c>
      <c r="E1753" s="20">
        <v>5.7822554202536658</v>
      </c>
      <c r="F1753" s="20">
        <v>3.7022707299947442</v>
      </c>
      <c r="G1753" s="20">
        <v>3.6272240779156855</v>
      </c>
      <c r="H1753" s="20">
        <v>8.4864107925077779</v>
      </c>
      <c r="I1753" s="20">
        <v>8.9931346588470635</v>
      </c>
      <c r="J1753" s="20">
        <v>13.408325326440318</v>
      </c>
      <c r="K1753" s="20">
        <v>7.9343830259425303</v>
      </c>
      <c r="L1753" s="20">
        <v>10.027883837996377</v>
      </c>
      <c r="M1753" s="55">
        <v>8.1916125636076504</v>
      </c>
    </row>
    <row r="1754" spans="1:13" x14ac:dyDescent="0.35">
      <c r="A1754" s="19" t="str">
        <f>B3&amp;C1743&amp;D1754</f>
        <v>DISTRIBUCION VOLUMEN X CRITERIO (Consumiciones).Pastas Ing.5-10MIL</v>
      </c>
      <c r="B1754" s="19">
        <v>0</v>
      </c>
      <c r="C1754" s="19">
        <v>0</v>
      </c>
      <c r="D1754" s="19" t="s">
        <v>11</v>
      </c>
      <c r="E1754" s="20">
        <v>4.9245265555259072</v>
      </c>
      <c r="F1754" s="20">
        <v>9.4638337962606336</v>
      </c>
      <c r="G1754" s="20">
        <v>8.6777070660900346</v>
      </c>
      <c r="H1754" s="20">
        <v>4.8589847350554169</v>
      </c>
      <c r="I1754" s="20">
        <v>6.3304889759815035</v>
      </c>
      <c r="J1754" s="20">
        <v>7.8092680140921313</v>
      </c>
      <c r="K1754" s="20">
        <v>11.243380135484621</v>
      </c>
      <c r="L1754" s="20">
        <v>6.7778381026007208</v>
      </c>
      <c r="M1754" s="55">
        <v>5.1945045589544625</v>
      </c>
    </row>
    <row r="1755" spans="1:13" x14ac:dyDescent="0.35">
      <c r="A1755" s="19" t="str">
        <f>B3&amp;C1743&amp;D1755</f>
        <v>DISTRIBUCION VOLUMEN X CRITERIO (Consumiciones).Pastas Ing.10-30MIL</v>
      </c>
      <c r="B1755" s="19">
        <v>0</v>
      </c>
      <c r="C1755" s="19">
        <v>0</v>
      </c>
      <c r="D1755" s="19" t="s">
        <v>12</v>
      </c>
      <c r="E1755" s="20">
        <v>17.108333193841212</v>
      </c>
      <c r="F1755" s="20">
        <v>19.860161943221868</v>
      </c>
      <c r="G1755" s="20">
        <v>22.162122757052611</v>
      </c>
      <c r="H1755" s="20">
        <v>19.379834605267938</v>
      </c>
      <c r="I1755" s="20">
        <v>18.950593925199549</v>
      </c>
      <c r="J1755" s="20">
        <v>13.764518693615175</v>
      </c>
      <c r="K1755" s="20">
        <v>26.530895684000466</v>
      </c>
      <c r="L1755" s="20">
        <v>22.848999006045506</v>
      </c>
      <c r="M1755" s="55">
        <v>22.081881378366138</v>
      </c>
    </row>
    <row r="1756" spans="1:13" x14ac:dyDescent="0.35">
      <c r="A1756" s="19" t="str">
        <f>B3&amp;C1743&amp;D1756</f>
        <v>DISTRIBUCION VOLUMEN X CRITERIO (Consumiciones).Pastas Ing.30-100MIL</v>
      </c>
      <c r="B1756" s="19">
        <v>0</v>
      </c>
      <c r="C1756" s="19">
        <v>0</v>
      </c>
      <c r="D1756" s="19" t="s">
        <v>13</v>
      </c>
      <c r="E1756" s="20">
        <v>23.633202013806766</v>
      </c>
      <c r="F1756" s="20">
        <v>18.283629312392645</v>
      </c>
      <c r="G1756" s="20">
        <v>20.211525614429874</v>
      </c>
      <c r="H1756" s="20">
        <v>22.041174018984769</v>
      </c>
      <c r="I1756" s="20">
        <v>25.668096171877796</v>
      </c>
      <c r="J1756" s="20">
        <v>18.650172467058365</v>
      </c>
      <c r="K1756" s="20">
        <v>16.282575818590207</v>
      </c>
      <c r="L1756" s="20">
        <v>22.928519581072209</v>
      </c>
      <c r="M1756" s="55">
        <v>21.25137396857582</v>
      </c>
    </row>
    <row r="1757" spans="1:13" x14ac:dyDescent="0.35">
      <c r="A1757" s="19" t="str">
        <f>B3&amp;C1743&amp;D1757</f>
        <v>DISTRIBUCION VOLUMEN X CRITERIO (Consumiciones).Pastas Ing.100-200MIL</v>
      </c>
      <c r="B1757" s="19">
        <v>0</v>
      </c>
      <c r="C1757" s="19">
        <v>0</v>
      </c>
      <c r="D1757" s="19" t="s">
        <v>14</v>
      </c>
      <c r="E1757" s="20">
        <v>8.25515538273849</v>
      </c>
      <c r="F1757" s="20">
        <v>10.903254714336818</v>
      </c>
      <c r="G1757" s="20">
        <v>9.2541799983591773</v>
      </c>
      <c r="H1757" s="20">
        <v>5.8546432098060883</v>
      </c>
      <c r="I1757" s="20">
        <v>6.1126053718156195</v>
      </c>
      <c r="J1757" s="20">
        <v>8.7756504006280807</v>
      </c>
      <c r="K1757" s="20">
        <v>6.4850778991829756</v>
      </c>
      <c r="L1757" s="20">
        <v>5.6915486890170142</v>
      </c>
      <c r="M1757" s="55">
        <v>8.452659011002579</v>
      </c>
    </row>
    <row r="1758" spans="1:13" x14ac:dyDescent="0.35">
      <c r="A1758" s="19" t="str">
        <f>B3&amp;C1743&amp;D1758</f>
        <v>DISTRIBUCION VOLUMEN X CRITERIO (Consumiciones).Pastas Ing.200-500MIL</v>
      </c>
      <c r="B1758" s="19">
        <v>0</v>
      </c>
      <c r="C1758" s="19">
        <v>0</v>
      </c>
      <c r="D1758" s="19" t="s">
        <v>15</v>
      </c>
      <c r="E1758" s="20">
        <v>13.765519319330952</v>
      </c>
      <c r="F1758" s="20">
        <v>11.63791570192671</v>
      </c>
      <c r="G1758" s="20">
        <v>14.210452046927557</v>
      </c>
      <c r="H1758" s="20">
        <v>11.26776255376107</v>
      </c>
      <c r="I1758" s="20">
        <v>14.212602154182626</v>
      </c>
      <c r="J1758" s="20">
        <v>14.822661491237765</v>
      </c>
      <c r="K1758" s="20">
        <v>11.598570878860281</v>
      </c>
      <c r="L1758" s="20">
        <v>10.306810738080767</v>
      </c>
      <c r="M1758" s="55">
        <v>15.511540902779132</v>
      </c>
    </row>
    <row r="1759" spans="1:13" x14ac:dyDescent="0.35">
      <c r="A1759" s="19" t="str">
        <f>B3&amp;C1743&amp;D1759</f>
        <v>DISTRIBUCION VOLUMEN X CRITERIO (Consumiciones).Pastas Ing.&gt;500MIL</v>
      </c>
      <c r="B1759" s="19">
        <v>0</v>
      </c>
      <c r="C1759" s="19">
        <v>0</v>
      </c>
      <c r="D1759" s="19" t="s">
        <v>16</v>
      </c>
      <c r="E1759" s="20">
        <v>22.605606204872249</v>
      </c>
      <c r="F1759" s="20">
        <v>21.010078196870268</v>
      </c>
      <c r="G1759" s="20">
        <v>18.939498142353177</v>
      </c>
      <c r="H1759" s="20">
        <v>20.661924797623186</v>
      </c>
      <c r="I1759" s="20">
        <v>16.449795181798528</v>
      </c>
      <c r="J1759" s="20">
        <v>20.095175740673032</v>
      </c>
      <c r="K1759" s="20">
        <v>18.601702953994288</v>
      </c>
      <c r="L1759" s="20">
        <v>19.292349079517205</v>
      </c>
      <c r="M1759" s="55">
        <v>15.717481299513237</v>
      </c>
    </row>
    <row r="1760" spans="1:13" x14ac:dyDescent="0.35">
      <c r="A1760" s="19" t="str">
        <f>B3&amp;C1743&amp;D1760</f>
        <v>DISTRIBUCION VOLUMEN X CRITERIO (Consumiciones).Pastas Ing.DE 15 A 19 AÑOS</v>
      </c>
      <c r="B1760" s="19">
        <v>0</v>
      </c>
      <c r="C1760" s="19">
        <v>0</v>
      </c>
      <c r="D1760" s="19" t="s">
        <v>39</v>
      </c>
      <c r="E1760" s="20">
        <v>2.2523451908203023</v>
      </c>
      <c r="F1760" s="20">
        <v>2.9701340304600383</v>
      </c>
      <c r="G1760" s="20">
        <v>3.6698001711144714</v>
      </c>
      <c r="H1760" s="20" t="s">
        <v>278</v>
      </c>
      <c r="I1760" s="20">
        <v>1.6614687542911215</v>
      </c>
      <c r="J1760" s="20">
        <v>8.3932362302697392</v>
      </c>
      <c r="K1760" s="20">
        <v>4.1078637457828844</v>
      </c>
      <c r="L1760" s="20">
        <v>3.0384358578990724</v>
      </c>
      <c r="M1760" s="55">
        <v>2.9883488331286192</v>
      </c>
    </row>
    <row r="1761" spans="1:13" x14ac:dyDescent="0.35">
      <c r="A1761" s="19" t="str">
        <f>B3&amp;C1743&amp;D1761</f>
        <v>DISTRIBUCION VOLUMEN X CRITERIO (Consumiciones).Pastas Ing.DE 20 A 24 AÑOS</v>
      </c>
      <c r="B1761" s="19">
        <v>0</v>
      </c>
      <c r="C1761" s="19">
        <v>0</v>
      </c>
      <c r="D1761" s="19" t="s">
        <v>40</v>
      </c>
      <c r="E1761" s="20">
        <v>4.4256155787429767</v>
      </c>
      <c r="F1761" s="20">
        <v>3.1765251293501016</v>
      </c>
      <c r="G1761" s="20">
        <v>2.3831351452714977</v>
      </c>
      <c r="H1761" s="20">
        <v>2.3444456838096821</v>
      </c>
      <c r="I1761" s="20">
        <v>2.3550707856598705</v>
      </c>
      <c r="J1761" s="20">
        <v>0.50727174686314025</v>
      </c>
      <c r="K1761" s="20">
        <v>2.1908856613600363</v>
      </c>
      <c r="L1761" s="20">
        <v>2.4707993198282545</v>
      </c>
      <c r="M1761" s="55">
        <v>2.5108459573804374</v>
      </c>
    </row>
    <row r="1762" spans="1:13" x14ac:dyDescent="0.35">
      <c r="A1762" s="19" t="str">
        <f>B3&amp;C1743&amp;D1762</f>
        <v>DISTRIBUCION VOLUMEN X CRITERIO (Consumiciones).Pastas Ing.DE 25 A 34 AÑOS</v>
      </c>
      <c r="B1762" s="19">
        <v>0</v>
      </c>
      <c r="C1762" s="19">
        <v>0</v>
      </c>
      <c r="D1762" s="19" t="s">
        <v>41</v>
      </c>
      <c r="E1762" s="20">
        <v>10.759170294282432</v>
      </c>
      <c r="F1762" s="20">
        <v>12.030049473464727</v>
      </c>
      <c r="G1762" s="20">
        <v>11.847281506744958</v>
      </c>
      <c r="H1762" s="20">
        <v>12.518231639092232</v>
      </c>
      <c r="I1762" s="20">
        <v>10.428316801799701</v>
      </c>
      <c r="J1762" s="20">
        <v>11.329431212994692</v>
      </c>
      <c r="K1762" s="20">
        <v>8.7972518277895588</v>
      </c>
      <c r="L1762" s="20">
        <v>13.707994041331311</v>
      </c>
      <c r="M1762" s="55">
        <v>10.8799161213035</v>
      </c>
    </row>
    <row r="1763" spans="1:13" x14ac:dyDescent="0.35">
      <c r="A1763" s="19" t="str">
        <f>B3&amp;C1743&amp;D1763</f>
        <v>DISTRIBUCION VOLUMEN X CRITERIO (Consumiciones).Pastas Ing.DE 35 A 49 AÑOS</v>
      </c>
      <c r="B1763" s="19">
        <v>0</v>
      </c>
      <c r="C1763" s="19">
        <v>0</v>
      </c>
      <c r="D1763" s="19" t="s">
        <v>42</v>
      </c>
      <c r="E1763" s="20">
        <v>24.836749905719739</v>
      </c>
      <c r="F1763" s="20">
        <v>27.096955811045</v>
      </c>
      <c r="G1763" s="20">
        <v>32.825892197883341</v>
      </c>
      <c r="H1763" s="20">
        <v>31.558997532222055</v>
      </c>
      <c r="I1763" s="20">
        <v>34.308406043530496</v>
      </c>
      <c r="J1763" s="20">
        <v>32.530943452912382</v>
      </c>
      <c r="K1763" s="20">
        <v>26.949027714390539</v>
      </c>
      <c r="L1763" s="20">
        <v>25.449825531057495</v>
      </c>
      <c r="M1763" s="55">
        <v>25.042184138867768</v>
      </c>
    </row>
    <row r="1764" spans="1:13" x14ac:dyDescent="0.35">
      <c r="A1764" s="19" t="str">
        <f>B3&amp;C1743&amp;D1764</f>
        <v>DISTRIBUCION VOLUMEN X CRITERIO (Consumiciones).Pastas Ing.DE 50 A 59 AÑOS</v>
      </c>
      <c r="B1764" s="19">
        <v>0</v>
      </c>
      <c r="C1764" s="19">
        <v>0</v>
      </c>
      <c r="D1764" s="19" t="s">
        <v>43</v>
      </c>
      <c r="E1764" s="20">
        <v>29.99878888014738</v>
      </c>
      <c r="F1764" s="20">
        <v>31.866900368661398</v>
      </c>
      <c r="G1764" s="20">
        <v>24.324470541354614</v>
      </c>
      <c r="H1764" s="20">
        <v>19.615155476927921</v>
      </c>
      <c r="I1764" s="20">
        <v>19.989359151741308</v>
      </c>
      <c r="J1764" s="20">
        <v>21.514539242278662</v>
      </c>
      <c r="K1764" s="20">
        <v>26.460057093255294</v>
      </c>
      <c r="L1764" s="20">
        <v>21.634983488889883</v>
      </c>
      <c r="M1764" s="55">
        <v>28.925538160257702</v>
      </c>
    </row>
    <row r="1765" spans="1:13" x14ac:dyDescent="0.35">
      <c r="A1765" s="19" t="str">
        <f>B3&amp;C1743&amp;D1765</f>
        <v>DISTRIBUCION VOLUMEN X CRITERIO (Consumiciones).Pastas Ing.DE 60 A 75 AÑOS</v>
      </c>
      <c r="B1765" s="19">
        <v>0</v>
      </c>
      <c r="C1765" s="19">
        <v>0</v>
      </c>
      <c r="D1765" s="19" t="s">
        <v>44</v>
      </c>
      <c r="E1765" s="20">
        <v>27.727323750060307</v>
      </c>
      <c r="F1765" s="20">
        <v>22.85945494897986</v>
      </c>
      <c r="G1765" s="20">
        <v>24.949446222003449</v>
      </c>
      <c r="H1765" s="20">
        <v>33.963196040487468</v>
      </c>
      <c r="I1765" s="20">
        <v>31.257387526732412</v>
      </c>
      <c r="J1765" s="20">
        <v>25.724570674648049</v>
      </c>
      <c r="K1765" s="20">
        <v>31.494903666317658</v>
      </c>
      <c r="L1765" s="20">
        <v>33.697965976237832</v>
      </c>
      <c r="M1765" s="55">
        <v>29.653181519824791</v>
      </c>
    </row>
    <row r="1766" spans="1:13" x14ac:dyDescent="0.35">
      <c r="A1766" s="19" t="str">
        <f>B3&amp;C1743&amp;D1766</f>
        <v>DISTRIBUCION VOLUMEN X CRITERIO (Consumiciones).Pastas Ing.ALTA Y MEDIA ALTA</v>
      </c>
      <c r="B1766" s="19">
        <v>0</v>
      </c>
      <c r="C1766" s="19">
        <v>0</v>
      </c>
      <c r="D1766" s="19" t="s">
        <v>17</v>
      </c>
      <c r="E1766" s="20">
        <v>30.88413226216511</v>
      </c>
      <c r="F1766" s="20">
        <v>36.658990421901741</v>
      </c>
      <c r="G1766" s="20">
        <v>36.153412327274005</v>
      </c>
      <c r="H1766" s="20">
        <v>34.506401177339335</v>
      </c>
      <c r="I1766" s="20">
        <v>35.042987123576594</v>
      </c>
      <c r="J1766" s="20">
        <v>29.72042480464598</v>
      </c>
      <c r="K1766" s="20">
        <v>34.394024000644315</v>
      </c>
      <c r="L1766" s="20">
        <v>27.9198108873004</v>
      </c>
      <c r="M1766" s="55">
        <v>22.720598588879572</v>
      </c>
    </row>
    <row r="1767" spans="1:13" x14ac:dyDescent="0.35">
      <c r="A1767" s="19" t="str">
        <f>B3&amp;C1743&amp;D1767</f>
        <v>DISTRIBUCION VOLUMEN X CRITERIO (Consumiciones).Pastas Ing.MEDIA</v>
      </c>
      <c r="B1767" s="19">
        <v>0</v>
      </c>
      <c r="C1767" s="19">
        <v>0</v>
      </c>
      <c r="D1767" s="19" t="s">
        <v>18</v>
      </c>
      <c r="E1767" s="20">
        <v>27.727604375392019</v>
      </c>
      <c r="F1767" s="20">
        <v>28.090349266448101</v>
      </c>
      <c r="G1767" s="20">
        <v>27.45346506803558</v>
      </c>
      <c r="H1767" s="20">
        <v>36.030625867915951</v>
      </c>
      <c r="I1767" s="20">
        <v>30.187483770213873</v>
      </c>
      <c r="J1767" s="20">
        <v>27.97419583868307</v>
      </c>
      <c r="K1767" s="20">
        <v>37.862739044448617</v>
      </c>
      <c r="L1767" s="20">
        <v>32.640015646985141</v>
      </c>
      <c r="M1767" s="55">
        <v>40.678455609496147</v>
      </c>
    </row>
    <row r="1768" spans="1:13" x14ac:dyDescent="0.35">
      <c r="A1768" s="19" t="str">
        <f>B3&amp;C1743&amp;D1768</f>
        <v>DISTRIBUCION VOLUMEN X CRITERIO (Consumiciones).Pastas Ing.MEDIA BAJA</v>
      </c>
      <c r="B1768" s="19">
        <v>0</v>
      </c>
      <c r="C1768" s="19">
        <v>0</v>
      </c>
      <c r="D1768" s="19" t="s">
        <v>19</v>
      </c>
      <c r="E1768" s="20">
        <v>29.652516913830301</v>
      </c>
      <c r="F1768" s="20">
        <v>22.544751767586433</v>
      </c>
      <c r="G1768" s="20">
        <v>27.535857857787466</v>
      </c>
      <c r="H1768" s="20">
        <v>18.842072587604392</v>
      </c>
      <c r="I1768" s="20">
        <v>23.588204610641483</v>
      </c>
      <c r="J1768" s="20">
        <v>18.301667134325903</v>
      </c>
      <c r="K1768" s="20">
        <v>17.399773595711739</v>
      </c>
      <c r="L1768" s="20">
        <v>22.569300716338539</v>
      </c>
      <c r="M1768" s="55">
        <v>19.743008844956552</v>
      </c>
    </row>
    <row r="1769" spans="1:13" x14ac:dyDescent="0.35">
      <c r="A1769" s="19" t="str">
        <f>B3&amp;C1743&amp;D1769</f>
        <v>DISTRIBUCION VOLUMEN X CRITERIO (Consumiciones).Pastas Ing.BAJA</v>
      </c>
      <c r="B1769" s="19">
        <v>0</v>
      </c>
      <c r="C1769" s="19">
        <v>0</v>
      </c>
      <c r="D1769" s="19" t="s">
        <v>20</v>
      </c>
      <c r="E1769" s="20">
        <v>11.735736602109712</v>
      </c>
      <c r="F1769" s="20">
        <v>12.705928709330186</v>
      </c>
      <c r="G1769" s="20">
        <v>8.8572881872414246</v>
      </c>
      <c r="H1769" s="20">
        <v>10.620921983975872</v>
      </c>
      <c r="I1769" s="20">
        <v>11.181333559322955</v>
      </c>
      <c r="J1769" s="20">
        <v>24.003701593725996</v>
      </c>
      <c r="K1769" s="20">
        <v>10.34344546162313</v>
      </c>
      <c r="L1769" s="20">
        <v>16.870876964619775</v>
      </c>
      <c r="M1769" s="55">
        <v>16.857954286976923</v>
      </c>
    </row>
    <row r="1770" spans="1:13" x14ac:dyDescent="0.35">
      <c r="A1770" s="19" t="str">
        <f>B3&amp;C1743&amp;D1770</f>
        <v>DISTRIBUCION VOLUMEN X CRITERIO (Consumiciones).Pastas Ing.HOMBRE</v>
      </c>
      <c r="B1770" s="19">
        <v>0</v>
      </c>
      <c r="C1770" s="19">
        <v>0</v>
      </c>
      <c r="D1770" s="19" t="s">
        <v>21</v>
      </c>
      <c r="E1770" s="20">
        <v>47.565885412307537</v>
      </c>
      <c r="F1770" s="20">
        <v>48.960420018301996</v>
      </c>
      <c r="G1770" s="20">
        <v>46.141996882434974</v>
      </c>
      <c r="H1770" s="20">
        <v>48.322057991917042</v>
      </c>
      <c r="I1770" s="20">
        <v>48.115350783176403</v>
      </c>
      <c r="J1770" s="20">
        <v>53.303339370388947</v>
      </c>
      <c r="K1770" s="20">
        <v>57.354649341816774</v>
      </c>
      <c r="L1770" s="20">
        <v>49.538810171551994</v>
      </c>
      <c r="M1770" s="55">
        <v>54.054750779322347</v>
      </c>
    </row>
    <row r="1771" spans="1:13" x14ac:dyDescent="0.35">
      <c r="A1771" s="19" t="str">
        <f>B3&amp;C1743&amp;D1771</f>
        <v>DISTRIBUCION VOLUMEN X CRITERIO (Consumiciones).Pastas Ing.MUJER</v>
      </c>
      <c r="B1771" s="19">
        <v>0</v>
      </c>
      <c r="C1771" s="19">
        <v>0</v>
      </c>
      <c r="D1771" s="19" t="s">
        <v>22</v>
      </c>
      <c r="E1771" s="20">
        <v>52.434104741189593</v>
      </c>
      <c r="F1771" s="20">
        <v>51.039620312230916</v>
      </c>
      <c r="G1771" s="20">
        <v>53.858021869835802</v>
      </c>
      <c r="H1771" s="20">
        <v>51.677942008082965</v>
      </c>
      <c r="I1771" s="20">
        <v>51.884649216823597</v>
      </c>
      <c r="J1771" s="20">
        <v>46.696660629611053</v>
      </c>
      <c r="K1771" s="20">
        <v>42.645337235004071</v>
      </c>
      <c r="L1771" s="20">
        <v>50.461189828448013</v>
      </c>
      <c r="M1771" s="55">
        <v>45.94524922067766</v>
      </c>
    </row>
    <row r="1772" spans="1:13" x14ac:dyDescent="0.35">
      <c r="A1772" s="19" t="str">
        <f>B3&amp;C1772&amp;D1772</f>
        <v>DISTRIBUCION VOLUMEN X CRITERIO (Consumiciones).Arroz Ing.T.ESPAÑA</v>
      </c>
      <c r="B1772" s="19">
        <v>0</v>
      </c>
      <c r="C1772" s="19" t="s">
        <v>169</v>
      </c>
      <c r="D1772" s="19" t="s">
        <v>36</v>
      </c>
      <c r="E1772" s="20">
        <v>100</v>
      </c>
      <c r="F1772" s="20">
        <v>100</v>
      </c>
      <c r="G1772" s="20">
        <v>100</v>
      </c>
      <c r="H1772" s="20">
        <v>100</v>
      </c>
      <c r="I1772" s="20">
        <v>100</v>
      </c>
      <c r="J1772" s="20">
        <v>100</v>
      </c>
      <c r="K1772" s="20">
        <v>100</v>
      </c>
      <c r="L1772" s="20">
        <v>100</v>
      </c>
      <c r="M1772" s="55">
        <v>100</v>
      </c>
    </row>
    <row r="1773" spans="1:13" x14ac:dyDescent="0.35">
      <c r="A1773" s="19" t="str">
        <f>B3&amp;C1772&amp;D1773</f>
        <v>DISTRIBUCION VOLUMEN X CRITERIO (Consumiciones).Arroz Ing.BCN AM</v>
      </c>
      <c r="B1773" s="19">
        <v>0</v>
      </c>
      <c r="C1773" s="19">
        <v>0</v>
      </c>
      <c r="D1773" s="19" t="s">
        <v>1</v>
      </c>
      <c r="E1773" s="20">
        <v>13.863304558840525</v>
      </c>
      <c r="F1773" s="20">
        <v>11.312953302374622</v>
      </c>
      <c r="G1773" s="20">
        <v>8.2292480576540843</v>
      </c>
      <c r="H1773" s="20">
        <v>12.854571456799208</v>
      </c>
      <c r="I1773" s="20">
        <v>16.901055929598989</v>
      </c>
      <c r="J1773" s="20">
        <v>9.4642137200416077</v>
      </c>
      <c r="K1773" s="20">
        <v>4.7185107377355884</v>
      </c>
      <c r="L1773" s="20">
        <v>12.381611767916221</v>
      </c>
      <c r="M1773" s="55">
        <v>10.030900873037837</v>
      </c>
    </row>
    <row r="1774" spans="1:13" x14ac:dyDescent="0.35">
      <c r="A1774" s="19" t="str">
        <f>B3&amp;C1772&amp;D1774</f>
        <v>DISTRIBUCION VOLUMEN X CRITERIO (Consumiciones).Arroz Ing.REST.CAT ARAGON</v>
      </c>
      <c r="B1774" s="19">
        <v>0</v>
      </c>
      <c r="C1774" s="19">
        <v>0</v>
      </c>
      <c r="D1774" s="19" t="s">
        <v>2</v>
      </c>
      <c r="E1774" s="20">
        <v>10.819026425413309</v>
      </c>
      <c r="F1774" s="20">
        <v>11.791190081377568</v>
      </c>
      <c r="G1774" s="20">
        <v>9.4509057665020926</v>
      </c>
      <c r="H1774" s="20">
        <v>11.466452885317464</v>
      </c>
      <c r="I1774" s="20">
        <v>13.420056242054848</v>
      </c>
      <c r="J1774" s="20">
        <v>13.962069897066717</v>
      </c>
      <c r="K1774" s="20">
        <v>14.311750262820119</v>
      </c>
      <c r="L1774" s="20">
        <v>12.411412146887901</v>
      </c>
      <c r="M1774" s="55">
        <v>14.22457915824673</v>
      </c>
    </row>
    <row r="1775" spans="1:13" x14ac:dyDescent="0.35">
      <c r="A1775" s="19" t="str">
        <f>B3&amp;C1772&amp;D1775</f>
        <v>DISTRIBUCION VOLUMEN X CRITERIO (Consumiciones).Arroz Ing.LEVANTE</v>
      </c>
      <c r="B1775" s="19">
        <v>0</v>
      </c>
      <c r="C1775" s="19">
        <v>0</v>
      </c>
      <c r="D1775" s="19" t="s">
        <v>3</v>
      </c>
      <c r="E1775" s="20">
        <v>21.471094391237582</v>
      </c>
      <c r="F1775" s="20">
        <v>20.208036623267986</v>
      </c>
      <c r="G1775" s="20">
        <v>22.847257749029588</v>
      </c>
      <c r="H1775" s="20">
        <v>17.985830490071265</v>
      </c>
      <c r="I1775" s="20">
        <v>19.684839042429793</v>
      </c>
      <c r="J1775" s="20">
        <v>20.537079593372056</v>
      </c>
      <c r="K1775" s="20">
        <v>22.810249667633968</v>
      </c>
      <c r="L1775" s="20">
        <v>20.520409873188896</v>
      </c>
      <c r="M1775" s="55">
        <v>19.742975893985935</v>
      </c>
    </row>
    <row r="1776" spans="1:13" x14ac:dyDescent="0.35">
      <c r="A1776" s="19" t="str">
        <f>B3&amp;C1772&amp;D1776</f>
        <v>DISTRIBUCION VOLUMEN X CRITERIO (Consumiciones).Arroz Ing.ANDALUCIA</v>
      </c>
      <c r="B1776" s="19">
        <v>0</v>
      </c>
      <c r="C1776" s="19">
        <v>0</v>
      </c>
      <c r="D1776" s="19" t="s">
        <v>4</v>
      </c>
      <c r="E1776" s="20">
        <v>13.123040029514849</v>
      </c>
      <c r="F1776" s="20">
        <v>17.764853658897401</v>
      </c>
      <c r="G1776" s="20">
        <v>17.111063989568994</v>
      </c>
      <c r="H1776" s="20">
        <v>17.03753690524605</v>
      </c>
      <c r="I1776" s="20">
        <v>16.07604747616989</v>
      </c>
      <c r="J1776" s="20">
        <v>13.656123278861484</v>
      </c>
      <c r="K1776" s="20">
        <v>18.132972219470272</v>
      </c>
      <c r="L1776" s="20">
        <v>15.326216927095906</v>
      </c>
      <c r="M1776" s="55">
        <v>18.872058060930488</v>
      </c>
    </row>
    <row r="1777" spans="1:13" x14ac:dyDescent="0.35">
      <c r="A1777" s="19" t="str">
        <f>B3&amp;C1772&amp;D1777</f>
        <v>DISTRIBUCION VOLUMEN X CRITERIO (Consumiciones).Arroz Ing.MDD AM</v>
      </c>
      <c r="B1777" s="19">
        <v>0</v>
      </c>
      <c r="C1777" s="19">
        <v>0</v>
      </c>
      <c r="D1777" s="19" t="s">
        <v>5</v>
      </c>
      <c r="E1777" s="20">
        <v>19.796822644054004</v>
      </c>
      <c r="F1777" s="20">
        <v>19.437821001625935</v>
      </c>
      <c r="G1777" s="20">
        <v>21.317765401959583</v>
      </c>
      <c r="H1777" s="20">
        <v>22.208271958560506</v>
      </c>
      <c r="I1777" s="20">
        <v>16.497400624055679</v>
      </c>
      <c r="J1777" s="20">
        <v>19.608772692367964</v>
      </c>
      <c r="K1777" s="20">
        <v>19.199502506167825</v>
      </c>
      <c r="L1777" s="20">
        <v>15.602187225468924</v>
      </c>
      <c r="M1777" s="55">
        <v>17.123391491931201</v>
      </c>
    </row>
    <row r="1778" spans="1:13" x14ac:dyDescent="0.35">
      <c r="A1778" s="19" t="str">
        <f>B3&amp;C1772&amp;D1778</f>
        <v>DISTRIBUCION VOLUMEN X CRITERIO (Consumiciones).Arroz Ing.RTO CENTRO</v>
      </c>
      <c r="B1778" s="19">
        <v>0</v>
      </c>
      <c r="C1778" s="19">
        <v>0</v>
      </c>
      <c r="D1778" s="19" t="s">
        <v>6</v>
      </c>
      <c r="E1778" s="20">
        <v>5.694141362707569</v>
      </c>
      <c r="F1778" s="20">
        <v>7.0788344354473205</v>
      </c>
      <c r="G1778" s="20">
        <v>7.4000817403484218</v>
      </c>
      <c r="H1778" s="20">
        <v>5.7101620644761999</v>
      </c>
      <c r="I1778" s="20">
        <v>6.2367319685147224</v>
      </c>
      <c r="J1778" s="20">
        <v>5.1203880507483701</v>
      </c>
      <c r="K1778" s="20">
        <v>6.2365798808053068</v>
      </c>
      <c r="L1778" s="20">
        <v>7.5181986588518583</v>
      </c>
      <c r="M1778" s="55">
        <v>8.1632545095586124</v>
      </c>
    </row>
    <row r="1779" spans="1:13" x14ac:dyDescent="0.35">
      <c r="A1779" s="19" t="str">
        <f>B3&amp;C1772&amp;D1779</f>
        <v>DISTRIBUCION VOLUMEN X CRITERIO (Consumiciones).Arroz Ing.NORTE-CENTRO</v>
      </c>
      <c r="B1779" s="19">
        <v>0</v>
      </c>
      <c r="C1779" s="19">
        <v>0</v>
      </c>
      <c r="D1779" s="19" t="s">
        <v>7</v>
      </c>
      <c r="E1779" s="20">
        <v>10.888845449885741</v>
      </c>
      <c r="F1779" s="20">
        <v>8.4334300288741755</v>
      </c>
      <c r="G1779" s="20">
        <v>10.279656901165874</v>
      </c>
      <c r="H1779" s="20">
        <v>8.3504078454741233</v>
      </c>
      <c r="I1779" s="20">
        <v>5.0531491698518618</v>
      </c>
      <c r="J1779" s="20">
        <v>10.341902716454506</v>
      </c>
      <c r="K1779" s="20">
        <v>8.2304152262680592</v>
      </c>
      <c r="L1779" s="20">
        <v>7.3854231140391029</v>
      </c>
      <c r="M1779" s="55">
        <v>4.8398720092272418</v>
      </c>
    </row>
    <row r="1780" spans="1:13" x14ac:dyDescent="0.35">
      <c r="A1780" s="19" t="str">
        <f>B3&amp;C1772&amp;D1780</f>
        <v>DISTRIBUCION VOLUMEN X CRITERIO (Consumiciones).Arroz Ing.NOROESTE</v>
      </c>
      <c r="B1780" s="19">
        <v>0</v>
      </c>
      <c r="C1780" s="19">
        <v>0</v>
      </c>
      <c r="D1780" s="19" t="s">
        <v>8</v>
      </c>
      <c r="E1780" s="20">
        <v>4.3437304646547066</v>
      </c>
      <c r="F1780" s="20">
        <v>3.9728849027194437</v>
      </c>
      <c r="G1780" s="20">
        <v>3.3640264696149091</v>
      </c>
      <c r="H1780" s="20">
        <v>4.3867819833611437</v>
      </c>
      <c r="I1780" s="20">
        <v>6.1307161231504113</v>
      </c>
      <c r="J1780" s="20">
        <v>7.3094613959418036</v>
      </c>
      <c r="K1780" s="20">
        <v>6.3600369949255535</v>
      </c>
      <c r="L1780" s="20">
        <v>8.8545424713296974</v>
      </c>
      <c r="M1780" s="55">
        <v>7.0029602517027847</v>
      </c>
    </row>
    <row r="1781" spans="1:13" x14ac:dyDescent="0.35">
      <c r="A1781" s="19" t="str">
        <f>B3&amp;C1772&amp;D1781</f>
        <v>DISTRIBUCION VOLUMEN X CRITERIO (Consumiciones).Arroz Ing.&lt;2MIL</v>
      </c>
      <c r="B1781" s="19">
        <v>0</v>
      </c>
      <c r="C1781" s="19">
        <v>0</v>
      </c>
      <c r="D1781" s="19" t="s">
        <v>9</v>
      </c>
      <c r="E1781" s="20">
        <v>1.7581937707404225</v>
      </c>
      <c r="F1781" s="20">
        <v>3.2836393565644704</v>
      </c>
      <c r="G1781" s="20">
        <v>3.519596418168716</v>
      </c>
      <c r="H1781" s="20">
        <v>1.7867677191461813</v>
      </c>
      <c r="I1781" s="20">
        <v>3.2419170237081234</v>
      </c>
      <c r="J1781" s="20">
        <v>2.8787653394841355</v>
      </c>
      <c r="K1781" s="20">
        <v>2.2569397743344535</v>
      </c>
      <c r="L1781" s="20">
        <v>3.3425997072833744</v>
      </c>
      <c r="M1781" s="55">
        <v>3.4551520704321317</v>
      </c>
    </row>
    <row r="1782" spans="1:13" x14ac:dyDescent="0.35">
      <c r="A1782" s="19" t="str">
        <f>B3&amp;C1772&amp;D1782</f>
        <v>DISTRIBUCION VOLUMEN X CRITERIO (Consumiciones).Arroz Ing.2-5MIL</v>
      </c>
      <c r="B1782" s="19">
        <v>0</v>
      </c>
      <c r="C1782" s="19">
        <v>0</v>
      </c>
      <c r="D1782" s="19" t="s">
        <v>10</v>
      </c>
      <c r="E1782" s="20">
        <v>8.6390625413343702</v>
      </c>
      <c r="F1782" s="20">
        <v>6.8093900918674883</v>
      </c>
      <c r="G1782" s="20">
        <v>4.9133463194362594</v>
      </c>
      <c r="H1782" s="20">
        <v>8.2470293115976823</v>
      </c>
      <c r="I1782" s="20">
        <v>7.7732923003171637</v>
      </c>
      <c r="J1782" s="20">
        <v>8.341002218628109</v>
      </c>
      <c r="K1782" s="20">
        <v>6.9058871051164576</v>
      </c>
      <c r="L1782" s="20">
        <v>6.5124118359939196</v>
      </c>
      <c r="M1782" s="55">
        <v>3.5231510441495297</v>
      </c>
    </row>
    <row r="1783" spans="1:13" x14ac:dyDescent="0.35">
      <c r="A1783" s="19" t="str">
        <f>B3&amp;C1772&amp;D1783</f>
        <v>DISTRIBUCION VOLUMEN X CRITERIO (Consumiciones).Arroz Ing.5-10MIL</v>
      </c>
      <c r="B1783" s="19">
        <v>0</v>
      </c>
      <c r="C1783" s="19">
        <v>0</v>
      </c>
      <c r="D1783" s="19" t="s">
        <v>11</v>
      </c>
      <c r="E1783" s="20">
        <v>4.9775203158713861</v>
      </c>
      <c r="F1783" s="20">
        <v>9.9640572319253984</v>
      </c>
      <c r="G1783" s="20">
        <v>6.7136977462265977</v>
      </c>
      <c r="H1783" s="20">
        <v>6.1499636671737727</v>
      </c>
      <c r="I1783" s="20">
        <v>5.9136902749183546</v>
      </c>
      <c r="J1783" s="20">
        <v>4.6793667585836234</v>
      </c>
      <c r="K1783" s="20">
        <v>7.7887287073055349</v>
      </c>
      <c r="L1783" s="20">
        <v>7.8330165040353954</v>
      </c>
      <c r="M1783" s="55">
        <v>8.8473776696718751</v>
      </c>
    </row>
    <row r="1784" spans="1:13" x14ac:dyDescent="0.35">
      <c r="A1784" s="19" t="str">
        <f>B3&amp;C1772&amp;D1784</f>
        <v>DISTRIBUCION VOLUMEN X CRITERIO (Consumiciones).Arroz Ing.10-30MIL</v>
      </c>
      <c r="B1784" s="19">
        <v>0</v>
      </c>
      <c r="C1784" s="19">
        <v>0</v>
      </c>
      <c r="D1784" s="19" t="s">
        <v>12</v>
      </c>
      <c r="E1784" s="20">
        <v>14.62664975741329</v>
      </c>
      <c r="F1784" s="20">
        <v>14.715770249243176</v>
      </c>
      <c r="G1784" s="20">
        <v>17.743389178436587</v>
      </c>
      <c r="H1784" s="20">
        <v>16.565358262712152</v>
      </c>
      <c r="I1784" s="20">
        <v>15.374540411671298</v>
      </c>
      <c r="J1784" s="20">
        <v>17.729639354165794</v>
      </c>
      <c r="K1784" s="20">
        <v>16.572834361103801</v>
      </c>
      <c r="L1784" s="20">
        <v>15.94689939510037</v>
      </c>
      <c r="M1784" s="55">
        <v>18.200840947125517</v>
      </c>
    </row>
    <row r="1785" spans="1:13" x14ac:dyDescent="0.35">
      <c r="A1785" s="19" t="str">
        <f>B3&amp;C1772&amp;D1785</f>
        <v>DISTRIBUCION VOLUMEN X CRITERIO (Consumiciones).Arroz Ing.30-100MIL</v>
      </c>
      <c r="B1785" s="19">
        <v>0</v>
      </c>
      <c r="C1785" s="19">
        <v>0</v>
      </c>
      <c r="D1785" s="19" t="s">
        <v>13</v>
      </c>
      <c r="E1785" s="20">
        <v>21.800633085003088</v>
      </c>
      <c r="F1785" s="20">
        <v>23.796933984784236</v>
      </c>
      <c r="G1785" s="20">
        <v>19.687904170175464</v>
      </c>
      <c r="H1785" s="20">
        <v>22.052437358758453</v>
      </c>
      <c r="I1785" s="20">
        <v>27.48163144761228</v>
      </c>
      <c r="J1785" s="20">
        <v>19.286720635084954</v>
      </c>
      <c r="K1785" s="20">
        <v>20.207874477940933</v>
      </c>
      <c r="L1785" s="20">
        <v>27.666549489712207</v>
      </c>
      <c r="M1785" s="55">
        <v>18.997837752782164</v>
      </c>
    </row>
    <row r="1786" spans="1:13" x14ac:dyDescent="0.35">
      <c r="A1786" s="19" t="str">
        <f>B3&amp;C1772&amp;D1786</f>
        <v>DISTRIBUCION VOLUMEN X CRITERIO (Consumiciones).Arroz Ing.100-200MIL</v>
      </c>
      <c r="B1786" s="19">
        <v>0</v>
      </c>
      <c r="C1786" s="19">
        <v>0</v>
      </c>
      <c r="D1786" s="19" t="s">
        <v>14</v>
      </c>
      <c r="E1786" s="20">
        <v>9.4412525062499775</v>
      </c>
      <c r="F1786" s="20">
        <v>10.637892010312397</v>
      </c>
      <c r="G1786" s="20">
        <v>9.6879082207378264</v>
      </c>
      <c r="H1786" s="20">
        <v>11.102009987678601</v>
      </c>
      <c r="I1786" s="20">
        <v>8.0320126009596251</v>
      </c>
      <c r="J1786" s="20">
        <v>13.191785474473722</v>
      </c>
      <c r="K1786" s="20">
        <v>11.065093441929928</v>
      </c>
      <c r="L1786" s="20">
        <v>8.6595378800176448</v>
      </c>
      <c r="M1786" s="55">
        <v>10.164207154057886</v>
      </c>
    </row>
    <row r="1787" spans="1:13" x14ac:dyDescent="0.35">
      <c r="A1787" s="19" t="str">
        <f>B3&amp;C1772&amp;D1787</f>
        <v>DISTRIBUCION VOLUMEN X CRITERIO (Consumiciones).Arroz Ing.200-500MIL</v>
      </c>
      <c r="B1787" s="19">
        <v>0</v>
      </c>
      <c r="C1787" s="19">
        <v>0</v>
      </c>
      <c r="D1787" s="19" t="s">
        <v>15</v>
      </c>
      <c r="E1787" s="20">
        <v>17.529306679776486</v>
      </c>
      <c r="F1787" s="20">
        <v>11.485644276067786</v>
      </c>
      <c r="G1787" s="20">
        <v>14.183437007476934</v>
      </c>
      <c r="H1787" s="20">
        <v>10.841243769392852</v>
      </c>
      <c r="I1787" s="20">
        <v>14.935980790384921</v>
      </c>
      <c r="J1787" s="20">
        <v>14.297296166644566</v>
      </c>
      <c r="K1787" s="20">
        <v>16.609647767455968</v>
      </c>
      <c r="L1787" s="20">
        <v>12.15381802062125</v>
      </c>
      <c r="M1787" s="55">
        <v>15.82205120095993</v>
      </c>
    </row>
    <row r="1788" spans="1:13" x14ac:dyDescent="0.35">
      <c r="A1788" s="19" t="str">
        <f>B3&amp;C1772&amp;D1788</f>
        <v>DISTRIBUCION VOLUMEN X CRITERIO (Consumiciones).Arroz Ing.&gt;500MIL</v>
      </c>
      <c r="B1788" s="19">
        <v>0</v>
      </c>
      <c r="C1788" s="19">
        <v>0</v>
      </c>
      <c r="D1788" s="19" t="s">
        <v>16</v>
      </c>
      <c r="E1788" s="20">
        <v>21.227362523988358</v>
      </c>
      <c r="F1788" s="20">
        <v>19.306656660897211</v>
      </c>
      <c r="G1788" s="20">
        <v>23.55073916687223</v>
      </c>
      <c r="H1788" s="20">
        <v>23.255210774237035</v>
      </c>
      <c r="I1788" s="20">
        <v>17.246947135036571</v>
      </c>
      <c r="J1788" s="20">
        <v>19.5954141261874</v>
      </c>
      <c r="K1788" s="20">
        <v>18.592998738769591</v>
      </c>
      <c r="L1788" s="20">
        <v>17.885160612900286</v>
      </c>
      <c r="M1788" s="55">
        <v>20.98937828513138</v>
      </c>
    </row>
    <row r="1789" spans="1:13" x14ac:dyDescent="0.35">
      <c r="A1789" s="19" t="str">
        <f>B3&amp;C1772&amp;D1789</f>
        <v>DISTRIBUCION VOLUMEN X CRITERIO (Consumiciones).Arroz Ing.DE 15 A 19 AÑOS</v>
      </c>
      <c r="B1789" s="19">
        <v>0</v>
      </c>
      <c r="C1789" s="19">
        <v>0</v>
      </c>
      <c r="D1789" s="19" t="s">
        <v>39</v>
      </c>
      <c r="E1789" s="20">
        <v>1.6087773299536132</v>
      </c>
      <c r="F1789" s="20">
        <v>0.8323731022323354</v>
      </c>
      <c r="G1789" s="20">
        <v>0.19115650846385257</v>
      </c>
      <c r="H1789" s="20">
        <v>2.1213596291148216</v>
      </c>
      <c r="I1789" s="20">
        <v>2.9626277109826096</v>
      </c>
      <c r="J1789" s="20">
        <v>2.78218801118319</v>
      </c>
      <c r="K1789" s="20">
        <v>0.29066669815915469</v>
      </c>
      <c r="L1789" s="20">
        <v>3.0040289500631725</v>
      </c>
      <c r="M1789" s="55">
        <v>4.1730751193906173</v>
      </c>
    </row>
    <row r="1790" spans="1:13" x14ac:dyDescent="0.35">
      <c r="A1790" s="19" t="str">
        <f>B3&amp;C1772&amp;D1790</f>
        <v>DISTRIBUCION VOLUMEN X CRITERIO (Consumiciones).Arroz Ing.DE 20 A 24 AÑOS</v>
      </c>
      <c r="B1790" s="19">
        <v>0</v>
      </c>
      <c r="C1790" s="19">
        <v>0</v>
      </c>
      <c r="D1790" s="19" t="s">
        <v>40</v>
      </c>
      <c r="E1790" s="20">
        <v>2.2979646933227089</v>
      </c>
      <c r="F1790" s="20">
        <v>3.6548803006034394</v>
      </c>
      <c r="G1790" s="20">
        <v>3.8736925291022781</v>
      </c>
      <c r="H1790" s="20">
        <v>1.6771181920770077</v>
      </c>
      <c r="I1790" s="20">
        <v>2.4350070409573989</v>
      </c>
      <c r="J1790" s="20">
        <v>1.2953166313439894</v>
      </c>
      <c r="K1790" s="20">
        <v>3.0080049968081046</v>
      </c>
      <c r="L1790" s="20">
        <v>2.2327147424266292</v>
      </c>
      <c r="M1790" s="55">
        <v>0.62072036667123998</v>
      </c>
    </row>
    <row r="1791" spans="1:13" x14ac:dyDescent="0.35">
      <c r="A1791" s="19" t="str">
        <f>B3&amp;C1772&amp;D1791</f>
        <v>DISTRIBUCION VOLUMEN X CRITERIO (Consumiciones).Arroz Ing.DE 25 A 34 AÑOS</v>
      </c>
      <c r="B1791" s="19">
        <v>0</v>
      </c>
      <c r="C1791" s="19">
        <v>0</v>
      </c>
      <c r="D1791" s="19" t="s">
        <v>41</v>
      </c>
      <c r="E1791" s="20">
        <v>9.2385687215386501</v>
      </c>
      <c r="F1791" s="20">
        <v>10.755552596860285</v>
      </c>
      <c r="G1791" s="20">
        <v>8.9976215097823111</v>
      </c>
      <c r="H1791" s="20">
        <v>11.048772507791242</v>
      </c>
      <c r="I1791" s="20">
        <v>8.8014997881292452</v>
      </c>
      <c r="J1791" s="20">
        <v>14.690905893722823</v>
      </c>
      <c r="K1791" s="20">
        <v>14.006642728001786</v>
      </c>
      <c r="L1791" s="20">
        <v>11.115193976653018</v>
      </c>
      <c r="M1791" s="55">
        <v>13.934462476736172</v>
      </c>
    </row>
    <row r="1792" spans="1:13" x14ac:dyDescent="0.35">
      <c r="A1792" s="19" t="str">
        <f>B3&amp;C1772&amp;D1792</f>
        <v>DISTRIBUCION VOLUMEN X CRITERIO (Consumiciones).Arroz Ing.DE 35 A 49 AÑOS</v>
      </c>
      <c r="B1792" s="19">
        <v>0</v>
      </c>
      <c r="C1792" s="19">
        <v>0</v>
      </c>
      <c r="D1792" s="19" t="s">
        <v>42</v>
      </c>
      <c r="E1792" s="20">
        <v>26.228925795470825</v>
      </c>
      <c r="F1792" s="20">
        <v>23.95281687962548</v>
      </c>
      <c r="G1792" s="20">
        <v>24.85724805603386</v>
      </c>
      <c r="H1792" s="20">
        <v>22.1745600844005</v>
      </c>
      <c r="I1792" s="20">
        <v>25.585991704938944</v>
      </c>
      <c r="J1792" s="20">
        <v>25.931940799712976</v>
      </c>
      <c r="K1792" s="20">
        <v>22.747658347619769</v>
      </c>
      <c r="L1792" s="20">
        <v>21.365379518968574</v>
      </c>
      <c r="M1792" s="55">
        <v>21.761570677462789</v>
      </c>
    </row>
    <row r="1793" spans="1:13" x14ac:dyDescent="0.35">
      <c r="A1793" s="19" t="str">
        <f>B3&amp;C1772&amp;D1793</f>
        <v>DISTRIBUCION VOLUMEN X CRITERIO (Consumiciones).Arroz Ing.DE 50 A 59 AÑOS</v>
      </c>
      <c r="B1793" s="19">
        <v>0</v>
      </c>
      <c r="C1793" s="19">
        <v>0</v>
      </c>
      <c r="D1793" s="19" t="s">
        <v>43</v>
      </c>
      <c r="E1793" s="20">
        <v>27.786675671678545</v>
      </c>
      <c r="F1793" s="20">
        <v>26.336301442632916</v>
      </c>
      <c r="G1793" s="20">
        <v>29.491840749710484</v>
      </c>
      <c r="H1793" s="20">
        <v>25.870121984370549</v>
      </c>
      <c r="I1793" s="20">
        <v>22.884592501915396</v>
      </c>
      <c r="J1793" s="20">
        <v>20.761580082973431</v>
      </c>
      <c r="K1793" s="20">
        <v>25.341458395252157</v>
      </c>
      <c r="L1793" s="20">
        <v>24.498751726794314</v>
      </c>
      <c r="M1793" s="55">
        <v>21.671383380888042</v>
      </c>
    </row>
    <row r="1794" spans="1:13" x14ac:dyDescent="0.35">
      <c r="A1794" s="19" t="str">
        <f>B3&amp;C1772&amp;D1794</f>
        <v>DISTRIBUCION VOLUMEN X CRITERIO (Consumiciones).Arroz Ing.DE 60 A 75 AÑOS</v>
      </c>
      <c r="B1794" s="19">
        <v>0</v>
      </c>
      <c r="C1794" s="19">
        <v>0</v>
      </c>
      <c r="D1794" s="19" t="s">
        <v>44</v>
      </c>
      <c r="E1794" s="20">
        <v>32.839087432948432</v>
      </c>
      <c r="F1794" s="20">
        <v>34.468060212138454</v>
      </c>
      <c r="G1794" s="20">
        <v>32.588455168173276</v>
      </c>
      <c r="H1794" s="20">
        <v>37.108082412086539</v>
      </c>
      <c r="I1794" s="20">
        <v>37.330291525597843</v>
      </c>
      <c r="J1794" s="20">
        <v>34.538062341393619</v>
      </c>
      <c r="K1794" s="20">
        <v>34.605586111287892</v>
      </c>
      <c r="L1794" s="20">
        <v>37.783931085094274</v>
      </c>
      <c r="M1794" s="55">
        <v>37.838783715592598</v>
      </c>
    </row>
    <row r="1795" spans="1:13" x14ac:dyDescent="0.35">
      <c r="A1795" s="19" t="str">
        <f>B3&amp;C1772&amp;D1795</f>
        <v>DISTRIBUCION VOLUMEN X CRITERIO (Consumiciones).Arroz Ing.ALTA Y MEDIA ALTA</v>
      </c>
      <c r="B1795" s="19">
        <v>0</v>
      </c>
      <c r="C1795" s="19">
        <v>0</v>
      </c>
      <c r="D1795" s="19" t="s">
        <v>17</v>
      </c>
      <c r="E1795" s="20">
        <v>35.080326943006192</v>
      </c>
      <c r="F1795" s="20">
        <v>39.239911185347459</v>
      </c>
      <c r="G1795" s="20">
        <v>33.759351229527951</v>
      </c>
      <c r="H1795" s="20">
        <v>40.120949630367811</v>
      </c>
      <c r="I1795" s="20">
        <v>33.20159395290905</v>
      </c>
      <c r="J1795" s="20">
        <v>30.90108634072427</v>
      </c>
      <c r="K1795" s="20">
        <v>27.832426721463595</v>
      </c>
      <c r="L1795" s="20">
        <v>29.360735990708577</v>
      </c>
      <c r="M1795" s="55">
        <v>33.901741967439555</v>
      </c>
    </row>
    <row r="1796" spans="1:13" x14ac:dyDescent="0.35">
      <c r="A1796" s="19" t="str">
        <f>B3&amp;C1772&amp;D1796</f>
        <v>DISTRIBUCION VOLUMEN X CRITERIO (Consumiciones).Arroz Ing.MEDIA</v>
      </c>
      <c r="B1796" s="19">
        <v>0</v>
      </c>
      <c r="C1796" s="19">
        <v>0</v>
      </c>
      <c r="D1796" s="19" t="s">
        <v>18</v>
      </c>
      <c r="E1796" s="20">
        <v>29.305099638361419</v>
      </c>
      <c r="F1796" s="20">
        <v>27.430023494730154</v>
      </c>
      <c r="G1796" s="20">
        <v>24.478763509131792</v>
      </c>
      <c r="H1796" s="20">
        <v>26.985770666109609</v>
      </c>
      <c r="I1796" s="20">
        <v>28.199937508827951</v>
      </c>
      <c r="J1796" s="20">
        <v>32.01244246917922</v>
      </c>
      <c r="K1796" s="20">
        <v>35.092407489176097</v>
      </c>
      <c r="L1796" s="20">
        <v>36.233437467160051</v>
      </c>
      <c r="M1796" s="55">
        <v>31.666457379429236</v>
      </c>
    </row>
    <row r="1797" spans="1:13" x14ac:dyDescent="0.35">
      <c r="A1797" s="19" t="str">
        <f>B3&amp;C1772&amp;D1797</f>
        <v>DISTRIBUCION VOLUMEN X CRITERIO (Consumiciones).Arroz Ing.MEDIA BAJA</v>
      </c>
      <c r="B1797" s="19">
        <v>0</v>
      </c>
      <c r="C1797" s="19">
        <v>0</v>
      </c>
      <c r="D1797" s="19" t="s">
        <v>19</v>
      </c>
      <c r="E1797" s="20">
        <v>20.524857969550915</v>
      </c>
      <c r="F1797" s="20">
        <v>20.34417695149488</v>
      </c>
      <c r="G1797" s="20">
        <v>27.227556137756387</v>
      </c>
      <c r="H1797" s="20">
        <v>23.175958640012333</v>
      </c>
      <c r="I1797" s="20">
        <v>18.193525743366735</v>
      </c>
      <c r="J1797" s="20">
        <v>20.887266889829405</v>
      </c>
      <c r="K1797" s="20">
        <v>23.808714627539</v>
      </c>
      <c r="L1797" s="20">
        <v>17.878660896812253</v>
      </c>
      <c r="M1797" s="55">
        <v>17.072067672640653</v>
      </c>
    </row>
    <row r="1798" spans="1:13" x14ac:dyDescent="0.35">
      <c r="A1798" s="19" t="str">
        <f>B3&amp;C1772&amp;D1798</f>
        <v>DISTRIBUCION VOLUMEN X CRITERIO (Consumiciones).Arroz Ing.BAJA</v>
      </c>
      <c r="B1798" s="19">
        <v>0</v>
      </c>
      <c r="C1798" s="19">
        <v>0</v>
      </c>
      <c r="D1798" s="19" t="s">
        <v>20</v>
      </c>
      <c r="E1798" s="20">
        <v>15.089704796464895</v>
      </c>
      <c r="F1798" s="20">
        <v>12.985892403011952</v>
      </c>
      <c r="G1798" s="20">
        <v>14.534349376395673</v>
      </c>
      <c r="H1798" s="20">
        <v>9.7173347041529716</v>
      </c>
      <c r="I1798" s="20">
        <v>20.404942794896268</v>
      </c>
      <c r="J1798" s="20">
        <v>16.19919011919897</v>
      </c>
      <c r="K1798" s="20">
        <v>13.266473031604678</v>
      </c>
      <c r="L1798" s="20">
        <v>16.527165645319123</v>
      </c>
      <c r="M1798" s="55">
        <v>17.359732980490552</v>
      </c>
    </row>
    <row r="1799" spans="1:13" x14ac:dyDescent="0.35">
      <c r="A1799" s="19" t="str">
        <f>B3&amp;C1772&amp;D1799</f>
        <v>DISTRIBUCION VOLUMEN X CRITERIO (Consumiciones).Arroz Ing.HOMBRE</v>
      </c>
      <c r="B1799" s="19">
        <v>0</v>
      </c>
      <c r="C1799" s="19">
        <v>0</v>
      </c>
      <c r="D1799" s="19" t="s">
        <v>21</v>
      </c>
      <c r="E1799" s="20">
        <v>47.471432789357472</v>
      </c>
      <c r="F1799" s="20">
        <v>51.119879607999778</v>
      </c>
      <c r="G1799" s="20">
        <v>54.047321909937374</v>
      </c>
      <c r="H1799" s="20">
        <v>53.879525453731617</v>
      </c>
      <c r="I1799" s="20">
        <v>48.666806487097283</v>
      </c>
      <c r="J1799" s="20">
        <v>47.081543268920555</v>
      </c>
      <c r="K1799" s="20">
        <v>48.569574013798515</v>
      </c>
      <c r="L1799" s="20">
        <v>50.545659358509695</v>
      </c>
      <c r="M1799" s="55">
        <v>50.264825869142769</v>
      </c>
    </row>
    <row r="1800" spans="1:13" x14ac:dyDescent="0.35">
      <c r="A1800" s="19" t="str">
        <f>B3&amp;C1772&amp;D1800</f>
        <v>DISTRIBUCION VOLUMEN X CRITERIO (Consumiciones).Arroz Ing.MUJER</v>
      </c>
      <c r="B1800" s="19">
        <v>0</v>
      </c>
      <c r="C1800" s="19">
        <v>0</v>
      </c>
      <c r="D1800" s="19" t="s">
        <v>22</v>
      </c>
      <c r="E1800" s="20">
        <v>52.528549456281567</v>
      </c>
      <c r="F1800" s="20">
        <v>48.880120392000215</v>
      </c>
      <c r="G1800" s="20">
        <v>45.952678090062633</v>
      </c>
      <c r="H1800" s="20">
        <v>46.120494032900829</v>
      </c>
      <c r="I1800" s="20">
        <v>51.333193512902717</v>
      </c>
      <c r="J1800" s="20">
        <v>52.918456731079431</v>
      </c>
      <c r="K1800" s="20">
        <v>51.430425986201477</v>
      </c>
      <c r="L1800" s="20">
        <v>49.454340641490298</v>
      </c>
      <c r="M1800" s="55">
        <v>49.735154752409315</v>
      </c>
    </row>
    <row r="1801" spans="1:13" x14ac:dyDescent="0.35">
      <c r="A1801" s="19" t="str">
        <f>B3&amp;C1801&amp;D1801</f>
        <v>DISTRIBUCION VOLUMEN X CRITERIO (Consumiciones).Legumbres Ing.T.ESPAÑA</v>
      </c>
      <c r="B1801" s="19">
        <v>0</v>
      </c>
      <c r="C1801" s="19" t="s">
        <v>170</v>
      </c>
      <c r="D1801" s="19" t="s">
        <v>36</v>
      </c>
      <c r="E1801" s="20">
        <v>100</v>
      </c>
      <c r="F1801" s="20">
        <v>100</v>
      </c>
      <c r="G1801" s="20">
        <v>100</v>
      </c>
      <c r="H1801" s="20">
        <v>100</v>
      </c>
      <c r="I1801" s="20">
        <v>100</v>
      </c>
      <c r="J1801" s="20">
        <v>100</v>
      </c>
      <c r="K1801" s="20">
        <v>100</v>
      </c>
      <c r="L1801" s="20">
        <v>100</v>
      </c>
      <c r="M1801" s="55">
        <v>100</v>
      </c>
    </row>
    <row r="1802" spans="1:13" x14ac:dyDescent="0.35">
      <c r="A1802" s="19" t="str">
        <f>B3&amp;C1801&amp;D1802</f>
        <v>DISTRIBUCION VOLUMEN X CRITERIO (Consumiciones).Legumbres Ing.BCN AM</v>
      </c>
      <c r="B1802" s="19">
        <v>0</v>
      </c>
      <c r="C1802" s="19">
        <v>0</v>
      </c>
      <c r="D1802" s="19" t="s">
        <v>1</v>
      </c>
      <c r="E1802" s="20">
        <v>2.4363551317786314</v>
      </c>
      <c r="F1802" s="20">
        <v>8.5078591614366115</v>
      </c>
      <c r="G1802" s="20">
        <v>5.4273622227000784</v>
      </c>
      <c r="H1802" s="20">
        <v>5.9970622638718964</v>
      </c>
      <c r="I1802" s="20">
        <v>2.1969157310251868</v>
      </c>
      <c r="J1802" s="20">
        <v>7.4384926901694568</v>
      </c>
      <c r="K1802" s="20">
        <v>4.4952092646800734</v>
      </c>
      <c r="L1802" s="20">
        <v>5.7789550052384175</v>
      </c>
      <c r="M1802" s="55">
        <v>5.2152356871583798</v>
      </c>
    </row>
    <row r="1803" spans="1:13" x14ac:dyDescent="0.35">
      <c r="A1803" s="19" t="str">
        <f>B3&amp;C1801&amp;D1803</f>
        <v>DISTRIBUCION VOLUMEN X CRITERIO (Consumiciones).Legumbres Ing.REST.CAT ARAGON</v>
      </c>
      <c r="B1803" s="19">
        <v>0</v>
      </c>
      <c r="C1803" s="19">
        <v>0</v>
      </c>
      <c r="D1803" s="19" t="s">
        <v>2</v>
      </c>
      <c r="E1803" s="20">
        <v>3.1018242652746149</v>
      </c>
      <c r="F1803" s="20">
        <v>2.2278507489102215</v>
      </c>
      <c r="G1803" s="20">
        <v>7.1940333569970454</v>
      </c>
      <c r="H1803" s="20">
        <v>5.8976281496818759</v>
      </c>
      <c r="I1803" s="20">
        <v>12.980594404539481</v>
      </c>
      <c r="J1803" s="20">
        <v>5.7258621119812627</v>
      </c>
      <c r="K1803" s="20">
        <v>4.2937392024253205</v>
      </c>
      <c r="L1803" s="20">
        <v>2.1293711426549349</v>
      </c>
      <c r="M1803" s="55">
        <v>3.1184944044332639</v>
      </c>
    </row>
    <row r="1804" spans="1:13" x14ac:dyDescent="0.35">
      <c r="A1804" s="19" t="str">
        <f>B3&amp;C1801&amp;D1804</f>
        <v>DISTRIBUCION VOLUMEN X CRITERIO (Consumiciones).Legumbres Ing.LEVANTE</v>
      </c>
      <c r="B1804" s="19">
        <v>0</v>
      </c>
      <c r="C1804" s="19">
        <v>0</v>
      </c>
      <c r="D1804" s="19" t="s">
        <v>3</v>
      </c>
      <c r="E1804" s="20">
        <v>22.370242484041693</v>
      </c>
      <c r="F1804" s="20">
        <v>16.958561412017271</v>
      </c>
      <c r="G1804" s="20">
        <v>3.5086073070793775</v>
      </c>
      <c r="H1804" s="20">
        <v>8.6678453464556693</v>
      </c>
      <c r="I1804" s="20">
        <v>11.559736287412294</v>
      </c>
      <c r="J1804" s="20">
        <v>10.849390577614894</v>
      </c>
      <c r="K1804" s="20">
        <v>7.7271498697811563</v>
      </c>
      <c r="L1804" s="20">
        <v>12.909755509609946</v>
      </c>
      <c r="M1804" s="55">
        <v>18.369697644701276</v>
      </c>
    </row>
    <row r="1805" spans="1:13" x14ac:dyDescent="0.35">
      <c r="A1805" s="19" t="str">
        <f>B3&amp;C1801&amp;D1805</f>
        <v>DISTRIBUCION VOLUMEN X CRITERIO (Consumiciones).Legumbres Ing.ANDALUCIA</v>
      </c>
      <c r="B1805" s="19">
        <v>0</v>
      </c>
      <c r="C1805" s="19">
        <v>0</v>
      </c>
      <c r="D1805" s="19" t="s">
        <v>4</v>
      </c>
      <c r="E1805" s="20">
        <v>11.060802378308933</v>
      </c>
      <c r="F1805" s="20">
        <v>7.4661378574030826</v>
      </c>
      <c r="G1805" s="20">
        <v>12.366597050185725</v>
      </c>
      <c r="H1805" s="20">
        <v>15.879259269218529</v>
      </c>
      <c r="I1805" s="20">
        <v>9.6704217243920372</v>
      </c>
      <c r="J1805" s="20">
        <v>14.799570874913009</v>
      </c>
      <c r="K1805" s="20">
        <v>12.491463760506925</v>
      </c>
      <c r="L1805" s="20">
        <v>10.213855691641092</v>
      </c>
      <c r="M1805" s="55">
        <v>3.4005733723630103</v>
      </c>
    </row>
    <row r="1806" spans="1:13" x14ac:dyDescent="0.35">
      <c r="A1806" s="19" t="str">
        <f>B3&amp;C1801&amp;D1806</f>
        <v>DISTRIBUCION VOLUMEN X CRITERIO (Consumiciones).Legumbres Ing.MDD AM</v>
      </c>
      <c r="B1806" s="19">
        <v>0</v>
      </c>
      <c r="C1806" s="19">
        <v>0</v>
      </c>
      <c r="D1806" s="19" t="s">
        <v>5</v>
      </c>
      <c r="E1806" s="20">
        <v>24.361559079250934</v>
      </c>
      <c r="F1806" s="20">
        <v>35.388579420799857</v>
      </c>
      <c r="G1806" s="20">
        <v>39.003134214487496</v>
      </c>
      <c r="H1806" s="20">
        <v>30.498623379688759</v>
      </c>
      <c r="I1806" s="20">
        <v>33.62255037558517</v>
      </c>
      <c r="J1806" s="20">
        <v>26.699415500206225</v>
      </c>
      <c r="K1806" s="20">
        <v>37.557609897372593</v>
      </c>
      <c r="L1806" s="20">
        <v>34.997867546844432</v>
      </c>
      <c r="M1806" s="55">
        <v>28.926329643198134</v>
      </c>
    </row>
    <row r="1807" spans="1:13" x14ac:dyDescent="0.35">
      <c r="A1807" s="19" t="str">
        <f>B3&amp;C1801&amp;D1807</f>
        <v>DISTRIBUCION VOLUMEN X CRITERIO (Consumiciones).Legumbres Ing.RTO CENTRO</v>
      </c>
      <c r="B1807" s="19">
        <v>0</v>
      </c>
      <c r="C1807" s="19">
        <v>0</v>
      </c>
      <c r="D1807" s="19" t="s">
        <v>6</v>
      </c>
      <c r="E1807" s="20">
        <v>6.0077362437253772</v>
      </c>
      <c r="F1807" s="20">
        <v>4.5265977191940063</v>
      </c>
      <c r="G1807" s="20">
        <v>6.9645051682136456</v>
      </c>
      <c r="H1807" s="20">
        <v>3.948320343953402</v>
      </c>
      <c r="I1807" s="20">
        <v>6.3293836998672388</v>
      </c>
      <c r="J1807" s="20">
        <v>4.7973180212895725</v>
      </c>
      <c r="K1807" s="20">
        <v>4.5567383160337638</v>
      </c>
      <c r="L1807" s="20">
        <v>9.4555136276118681</v>
      </c>
      <c r="M1807" s="55">
        <v>7.1718612241635977</v>
      </c>
    </row>
    <row r="1808" spans="1:13" x14ac:dyDescent="0.35">
      <c r="A1808" s="19" t="str">
        <f>B3&amp;C1801&amp;D1808</f>
        <v>DISTRIBUCION VOLUMEN X CRITERIO (Consumiciones).Legumbres Ing.NORTE-CENTRO</v>
      </c>
      <c r="B1808" s="19">
        <v>0</v>
      </c>
      <c r="C1808" s="19">
        <v>0</v>
      </c>
      <c r="D1808" s="19" t="s">
        <v>7</v>
      </c>
      <c r="E1808" s="20">
        <v>20.680357937443926</v>
      </c>
      <c r="F1808" s="20">
        <v>11.672357380670267</v>
      </c>
      <c r="G1808" s="20">
        <v>17.777461934317</v>
      </c>
      <c r="H1808" s="20">
        <v>13.284916334649452</v>
      </c>
      <c r="I1808" s="20">
        <v>6.171047955509696</v>
      </c>
      <c r="J1808" s="20">
        <v>9.1051329921495157</v>
      </c>
      <c r="K1808" s="20">
        <v>12.191734565346014</v>
      </c>
      <c r="L1808" s="20">
        <v>8.3247108053564745</v>
      </c>
      <c r="M1808" s="55">
        <v>9.1498802498556806</v>
      </c>
    </row>
    <row r="1809" spans="1:13" x14ac:dyDescent="0.35">
      <c r="A1809" s="19" t="str">
        <f>B3&amp;C1801&amp;D1809</f>
        <v>DISTRIBUCION VOLUMEN X CRITERIO (Consumiciones).Legumbres Ing.NOROESTE</v>
      </c>
      <c r="B1809" s="19">
        <v>0</v>
      </c>
      <c r="C1809" s="19">
        <v>0</v>
      </c>
      <c r="D1809" s="19" t="s">
        <v>8</v>
      </c>
      <c r="E1809" s="20">
        <v>9.9811235398772506</v>
      </c>
      <c r="F1809" s="20">
        <v>13.252062045829883</v>
      </c>
      <c r="G1809" s="20">
        <v>7.758314947316328</v>
      </c>
      <c r="H1809" s="20">
        <v>15.826345659425778</v>
      </c>
      <c r="I1809" s="20">
        <v>17.469365701081909</v>
      </c>
      <c r="J1809" s="20">
        <v>20.584828909993615</v>
      </c>
      <c r="K1809" s="20">
        <v>16.686361788452324</v>
      </c>
      <c r="L1809" s="20">
        <v>16.190009302440579</v>
      </c>
      <c r="M1809" s="55">
        <v>24.647920972556513</v>
      </c>
    </row>
    <row r="1810" spans="1:13" x14ac:dyDescent="0.35">
      <c r="A1810" s="19" t="str">
        <f>B3&amp;C1801&amp;D1810</f>
        <v>DISTRIBUCION VOLUMEN X CRITERIO (Consumiciones).Legumbres Ing.&lt;2MIL</v>
      </c>
      <c r="B1810" s="19">
        <v>0</v>
      </c>
      <c r="C1810" s="19">
        <v>0</v>
      </c>
      <c r="D1810" s="19" t="s">
        <v>9</v>
      </c>
      <c r="E1810" s="20">
        <v>1.0067563378883184</v>
      </c>
      <c r="F1810" s="20">
        <v>2.6722723360045788</v>
      </c>
      <c r="G1810" s="20">
        <v>2.7970154265801419</v>
      </c>
      <c r="H1810" s="20">
        <v>3.9899229600548556</v>
      </c>
      <c r="I1810" s="20">
        <v>3.4185814327528563</v>
      </c>
      <c r="J1810" s="20">
        <v>1.3842628300916269</v>
      </c>
      <c r="K1810" s="20">
        <v>2.1089891359644675</v>
      </c>
      <c r="L1810" s="20">
        <v>5.7658048774457544</v>
      </c>
      <c r="M1810" s="55">
        <v>4.5202886586368471</v>
      </c>
    </row>
    <row r="1811" spans="1:13" x14ac:dyDescent="0.35">
      <c r="A1811" s="19" t="str">
        <f>B3&amp;C1801&amp;D1811</f>
        <v>DISTRIBUCION VOLUMEN X CRITERIO (Consumiciones).Legumbres Ing.2-5MIL</v>
      </c>
      <c r="B1811" s="19">
        <v>0</v>
      </c>
      <c r="C1811" s="19">
        <v>0</v>
      </c>
      <c r="D1811" s="19" t="s">
        <v>10</v>
      </c>
      <c r="E1811" s="20">
        <v>7.4209677383461736</v>
      </c>
      <c r="F1811" s="20">
        <v>1.5238268720457033</v>
      </c>
      <c r="G1811" s="20">
        <v>4.8363565934858999</v>
      </c>
      <c r="H1811" s="20">
        <v>5.5233838716568586</v>
      </c>
      <c r="I1811" s="20">
        <v>13.31658161123746</v>
      </c>
      <c r="J1811" s="20">
        <v>6.5483139959858434</v>
      </c>
      <c r="K1811" s="20">
        <v>9.4061546823615476</v>
      </c>
      <c r="L1811" s="20">
        <v>6.3726647320062684</v>
      </c>
      <c r="M1811" s="55">
        <v>5.3515961159633694</v>
      </c>
    </row>
    <row r="1812" spans="1:13" x14ac:dyDescent="0.35">
      <c r="A1812" s="19" t="str">
        <f>B3&amp;C1801&amp;D1812</f>
        <v>DISTRIBUCION VOLUMEN X CRITERIO (Consumiciones).Legumbres Ing.5-10MIL</v>
      </c>
      <c r="B1812" s="19">
        <v>0</v>
      </c>
      <c r="C1812" s="19">
        <v>0</v>
      </c>
      <c r="D1812" s="19" t="s">
        <v>11</v>
      </c>
      <c r="E1812" s="20">
        <v>19.689717325724963</v>
      </c>
      <c r="F1812" s="20">
        <v>5.3874255715518693</v>
      </c>
      <c r="G1812" s="20">
        <v>2.7086108419077468</v>
      </c>
      <c r="H1812" s="20">
        <v>1.1627354932005562</v>
      </c>
      <c r="I1812" s="20">
        <v>6.2715434672994732</v>
      </c>
      <c r="J1812" s="20">
        <v>6.7693707457083505</v>
      </c>
      <c r="K1812" s="20">
        <v>4.9607225609236831</v>
      </c>
      <c r="L1812" s="20">
        <v>5.349701456558221</v>
      </c>
      <c r="M1812" s="55">
        <v>4.1649865371420995</v>
      </c>
    </row>
    <row r="1813" spans="1:13" x14ac:dyDescent="0.35">
      <c r="A1813" s="19" t="str">
        <f>B3&amp;C1801&amp;D1813</f>
        <v>DISTRIBUCION VOLUMEN X CRITERIO (Consumiciones).Legumbres Ing.10-30MIL</v>
      </c>
      <c r="B1813" s="19">
        <v>0</v>
      </c>
      <c r="C1813" s="19">
        <v>0</v>
      </c>
      <c r="D1813" s="19" t="s">
        <v>12</v>
      </c>
      <c r="E1813" s="20">
        <v>14.866634995725695</v>
      </c>
      <c r="F1813" s="20">
        <v>10.600273981733785</v>
      </c>
      <c r="G1813" s="20">
        <v>15.916610453076627</v>
      </c>
      <c r="H1813" s="20">
        <v>13.320597914827314</v>
      </c>
      <c r="I1813" s="20">
        <v>6.9245398648958369</v>
      </c>
      <c r="J1813" s="20">
        <v>12.823822493819778</v>
      </c>
      <c r="K1813" s="20">
        <v>11.88447437424977</v>
      </c>
      <c r="L1813" s="20">
        <v>15.208625000386315</v>
      </c>
      <c r="M1813" s="55">
        <v>26.952616011406231</v>
      </c>
    </row>
    <row r="1814" spans="1:13" x14ac:dyDescent="0.35">
      <c r="A1814" s="19" t="str">
        <f>B3&amp;C1801&amp;D1814</f>
        <v>DISTRIBUCION VOLUMEN X CRITERIO (Consumiciones).Legumbres Ing.30-100MIL</v>
      </c>
      <c r="B1814" s="19">
        <v>0</v>
      </c>
      <c r="C1814" s="19">
        <v>0</v>
      </c>
      <c r="D1814" s="19" t="s">
        <v>13</v>
      </c>
      <c r="E1814" s="20">
        <v>15.349021646625422</v>
      </c>
      <c r="F1814" s="20">
        <v>12.903712199657294</v>
      </c>
      <c r="G1814" s="20">
        <v>17.759920348534077</v>
      </c>
      <c r="H1814" s="20">
        <v>12.39676841556455</v>
      </c>
      <c r="I1814" s="20">
        <v>14.630486588618293</v>
      </c>
      <c r="J1814" s="20">
        <v>13.963424571073974</v>
      </c>
      <c r="K1814" s="20">
        <v>9.3738906220958089</v>
      </c>
      <c r="L1814" s="20">
        <v>13.469910776923765</v>
      </c>
      <c r="M1814" s="55">
        <v>9.1222658750772627</v>
      </c>
    </row>
    <row r="1815" spans="1:13" x14ac:dyDescent="0.35">
      <c r="A1815" s="19" t="str">
        <f>B3&amp;C1801&amp;D1815</f>
        <v>DISTRIBUCION VOLUMEN X CRITERIO (Consumiciones).Legumbres Ing.100-200MIL</v>
      </c>
      <c r="B1815" s="19">
        <v>0</v>
      </c>
      <c r="C1815" s="19">
        <v>0</v>
      </c>
      <c r="D1815" s="19" t="s">
        <v>14</v>
      </c>
      <c r="E1815" s="20">
        <v>10.792613161003288</v>
      </c>
      <c r="F1815" s="20">
        <v>7.9100825048182406</v>
      </c>
      <c r="G1815" s="20">
        <v>8.5525540607813735</v>
      </c>
      <c r="H1815" s="20">
        <v>10.266928396323236</v>
      </c>
      <c r="I1815" s="20">
        <v>14.831350576893785</v>
      </c>
      <c r="J1815" s="20">
        <v>8.6224033659034518</v>
      </c>
      <c r="K1815" s="20">
        <v>8.5470583574431345</v>
      </c>
      <c r="L1815" s="20">
        <v>4.190001576161027</v>
      </c>
      <c r="M1815" s="55">
        <v>2.8254521556301273</v>
      </c>
    </row>
    <row r="1816" spans="1:13" x14ac:dyDescent="0.35">
      <c r="A1816" s="19" t="str">
        <f>B3&amp;C1801&amp;D1816</f>
        <v>DISTRIBUCION VOLUMEN X CRITERIO (Consumiciones).Legumbres Ing.200-500MIL</v>
      </c>
      <c r="B1816" s="19">
        <v>0</v>
      </c>
      <c r="C1816" s="19">
        <v>0</v>
      </c>
      <c r="D1816" s="19" t="s">
        <v>15</v>
      </c>
      <c r="E1816" s="20">
        <v>3.6606206819156997</v>
      </c>
      <c r="F1816" s="20">
        <v>18.579282889587891</v>
      </c>
      <c r="G1816" s="20">
        <v>7.9272797433714608</v>
      </c>
      <c r="H1816" s="20">
        <v>16.636871015980148</v>
      </c>
      <c r="I1816" s="20">
        <v>10.862682987739083</v>
      </c>
      <c r="J1816" s="20">
        <v>19.052771662880943</v>
      </c>
      <c r="K1816" s="20">
        <v>15.514021944300252</v>
      </c>
      <c r="L1816" s="20">
        <v>13.493282772559963</v>
      </c>
      <c r="M1816" s="55">
        <v>17.949862225694801</v>
      </c>
    </row>
    <row r="1817" spans="1:13" x14ac:dyDescent="0.35">
      <c r="A1817" s="19" t="str">
        <f>B3&amp;C1801&amp;D1817</f>
        <v>DISTRIBUCION VOLUMEN X CRITERIO (Consumiciones).Legumbres Ing.&gt;500MIL</v>
      </c>
      <c r="B1817" s="19">
        <v>0</v>
      </c>
      <c r="C1817" s="19">
        <v>0</v>
      </c>
      <c r="D1817" s="19" t="s">
        <v>16</v>
      </c>
      <c r="E1817" s="20">
        <v>27.213681676947715</v>
      </c>
      <c r="F1817" s="20">
        <v>40.423120196843925</v>
      </c>
      <c r="G1817" s="20">
        <v>39.501677570630292</v>
      </c>
      <c r="H1817" s="20">
        <v>36.702788944611008</v>
      </c>
      <c r="I1817" s="20">
        <v>29.74423664644582</v>
      </c>
      <c r="J1817" s="20">
        <v>30.835631396201251</v>
      </c>
      <c r="K1817" s="20">
        <v>38.204705354412219</v>
      </c>
      <c r="L1817" s="20">
        <v>36.15004898461234</v>
      </c>
      <c r="M1817" s="55">
        <v>29.112930720056728</v>
      </c>
    </row>
    <row r="1818" spans="1:13" x14ac:dyDescent="0.35">
      <c r="A1818" s="19" t="str">
        <f>B3&amp;C1801&amp;D1818</f>
        <v>DISTRIBUCION VOLUMEN X CRITERIO (Consumiciones).Legumbres Ing.DE 15 A 19 AÑOS</v>
      </c>
      <c r="B1818" s="19">
        <v>0</v>
      </c>
      <c r="C1818" s="19">
        <v>0</v>
      </c>
      <c r="D1818" s="19" t="s">
        <v>39</v>
      </c>
      <c r="E1818" s="20" t="s">
        <v>278</v>
      </c>
      <c r="F1818" s="20" t="s">
        <v>278</v>
      </c>
      <c r="G1818" s="20" t="s">
        <v>278</v>
      </c>
      <c r="H1818" s="20">
        <v>0.43347077128084693</v>
      </c>
      <c r="I1818" s="20" t="s">
        <v>278</v>
      </c>
      <c r="J1818" s="20" t="s">
        <v>278</v>
      </c>
      <c r="K1818" s="20" t="s">
        <v>278</v>
      </c>
      <c r="L1818" s="20" t="s">
        <v>278</v>
      </c>
      <c r="M1818" s="55" t="s">
        <v>278</v>
      </c>
    </row>
    <row r="1819" spans="1:13" x14ac:dyDescent="0.35">
      <c r="A1819" s="19" t="str">
        <f>B3&amp;C1801&amp;D1819</f>
        <v>DISTRIBUCION VOLUMEN X CRITERIO (Consumiciones).Legumbres Ing.DE 20 A 24 AÑOS</v>
      </c>
      <c r="B1819" s="19">
        <v>0</v>
      </c>
      <c r="C1819" s="19">
        <v>0</v>
      </c>
      <c r="D1819" s="19" t="s">
        <v>40</v>
      </c>
      <c r="E1819" s="20">
        <v>0.92578371008012317</v>
      </c>
      <c r="F1819" s="20">
        <v>0.16038481561971704</v>
      </c>
      <c r="G1819" s="20">
        <v>1.6440486745866461</v>
      </c>
      <c r="H1819" s="20">
        <v>1.0797177442847476</v>
      </c>
      <c r="I1819" s="20">
        <v>1.3875653398146746</v>
      </c>
      <c r="J1819" s="20">
        <v>8.5997230115408302E-2</v>
      </c>
      <c r="K1819" s="20" t="s">
        <v>278</v>
      </c>
      <c r="L1819" s="20">
        <v>1.2192169570202522</v>
      </c>
      <c r="M1819" s="55">
        <v>0.49708824782200972</v>
      </c>
    </row>
    <row r="1820" spans="1:13" x14ac:dyDescent="0.35">
      <c r="A1820" s="19" t="str">
        <f>B3&amp;C1801&amp;D1820</f>
        <v>DISTRIBUCION VOLUMEN X CRITERIO (Consumiciones).Legumbres Ing.DE 25 A 34 AÑOS</v>
      </c>
      <c r="B1820" s="19">
        <v>0</v>
      </c>
      <c r="C1820" s="19">
        <v>0</v>
      </c>
      <c r="D1820" s="19" t="s">
        <v>41</v>
      </c>
      <c r="E1820" s="20">
        <v>1.8648338213434659</v>
      </c>
      <c r="F1820" s="20">
        <v>4.7422388123167662</v>
      </c>
      <c r="G1820" s="20">
        <v>4.326531979886826</v>
      </c>
      <c r="H1820" s="20">
        <v>4.8271486256952194</v>
      </c>
      <c r="I1820" s="20">
        <v>9.5884013803232708</v>
      </c>
      <c r="J1820" s="20">
        <v>4.5016506240202814</v>
      </c>
      <c r="K1820" s="20">
        <v>8.3081917538186296</v>
      </c>
      <c r="L1820" s="20">
        <v>6.73722768727729</v>
      </c>
      <c r="M1820" s="55">
        <v>11.532113188329525</v>
      </c>
    </row>
    <row r="1821" spans="1:13" x14ac:dyDescent="0.35">
      <c r="A1821" s="19" t="str">
        <f>B3&amp;C1801&amp;D1821</f>
        <v>DISTRIBUCION VOLUMEN X CRITERIO (Consumiciones).Legumbres Ing.DE 35 A 49 AÑOS</v>
      </c>
      <c r="B1821" s="19">
        <v>0</v>
      </c>
      <c r="C1821" s="19">
        <v>0</v>
      </c>
      <c r="D1821" s="19" t="s">
        <v>42</v>
      </c>
      <c r="E1821" s="20">
        <v>7.9033225982054391</v>
      </c>
      <c r="F1821" s="20">
        <v>10.283472258774831</v>
      </c>
      <c r="G1821" s="20">
        <v>16.213506579199301</v>
      </c>
      <c r="H1821" s="20">
        <v>20.00937416435487</v>
      </c>
      <c r="I1821" s="20">
        <v>19.709972049057225</v>
      </c>
      <c r="J1821" s="20">
        <v>23.73721025165182</v>
      </c>
      <c r="K1821" s="20">
        <v>18.882591255010482</v>
      </c>
      <c r="L1821" s="20">
        <v>19.519309517849251</v>
      </c>
      <c r="M1821" s="55">
        <v>16.662648072307494</v>
      </c>
    </row>
    <row r="1822" spans="1:13" x14ac:dyDescent="0.35">
      <c r="A1822" s="19" t="str">
        <f>B3&amp;C1801&amp;D1822</f>
        <v>DISTRIBUCION VOLUMEN X CRITERIO (Consumiciones).Legumbres Ing.DE 50 A 59 AÑOS</v>
      </c>
      <c r="B1822" s="19">
        <v>0</v>
      </c>
      <c r="C1822" s="19">
        <v>0</v>
      </c>
      <c r="D1822" s="19" t="s">
        <v>43</v>
      </c>
      <c r="E1822" s="20">
        <v>17.741233859026448</v>
      </c>
      <c r="F1822" s="20">
        <v>21.237917049271893</v>
      </c>
      <c r="G1822" s="20">
        <v>21.264091446009918</v>
      </c>
      <c r="H1822" s="20">
        <v>12.328736631545295</v>
      </c>
      <c r="I1822" s="20">
        <v>17.893621271553524</v>
      </c>
      <c r="J1822" s="20">
        <v>18.719706046130412</v>
      </c>
      <c r="K1822" s="20">
        <v>15.068441720680767</v>
      </c>
      <c r="L1822" s="20">
        <v>18.064149753840734</v>
      </c>
      <c r="M1822" s="55">
        <v>28.966654452180286</v>
      </c>
    </row>
    <row r="1823" spans="1:13" x14ac:dyDescent="0.35">
      <c r="A1823" s="19" t="str">
        <f>B3&amp;C1801&amp;D1823</f>
        <v>DISTRIBUCION VOLUMEN X CRITERIO (Consumiciones).Legumbres Ing.DE 60 A 75 AÑOS</v>
      </c>
      <c r="B1823" s="19">
        <v>0</v>
      </c>
      <c r="C1823" s="19">
        <v>0</v>
      </c>
      <c r="D1823" s="19" t="s">
        <v>44</v>
      </c>
      <c r="E1823" s="20">
        <v>71.564832369552619</v>
      </c>
      <c r="F1823" s="20">
        <v>63.575990281923076</v>
      </c>
      <c r="G1823" s="20">
        <v>56.551841203726894</v>
      </c>
      <c r="H1823" s="20">
        <v>61.321548029334039</v>
      </c>
      <c r="I1823" s="20">
        <v>51.420450545526656</v>
      </c>
      <c r="J1823" s="20">
        <v>52.955447749349325</v>
      </c>
      <c r="K1823" s="20">
        <v>57.74079008070828</v>
      </c>
      <c r="L1823" s="20">
        <v>54.460133942782264</v>
      </c>
      <c r="M1823" s="55">
        <v>42.341500035283147</v>
      </c>
    </row>
    <row r="1824" spans="1:13" x14ac:dyDescent="0.35">
      <c r="A1824" s="19" t="str">
        <f>B3&amp;C1801&amp;D1824</f>
        <v>DISTRIBUCION VOLUMEN X CRITERIO (Consumiciones).Legumbres Ing.ALTA Y MEDIA ALTA</v>
      </c>
      <c r="B1824" s="19">
        <v>0</v>
      </c>
      <c r="C1824" s="19">
        <v>0</v>
      </c>
      <c r="D1824" s="19" t="s">
        <v>17</v>
      </c>
      <c r="E1824" s="20">
        <v>57.081131053159815</v>
      </c>
      <c r="F1824" s="20">
        <v>53.839502327810415</v>
      </c>
      <c r="G1824" s="20">
        <v>52.482767711699395</v>
      </c>
      <c r="H1824" s="20">
        <v>49.219942544962372</v>
      </c>
      <c r="I1824" s="20">
        <v>46.645373432450519</v>
      </c>
      <c r="J1824" s="20">
        <v>37.487218877681833</v>
      </c>
      <c r="K1824" s="20">
        <v>38.820632707330091</v>
      </c>
      <c r="L1824" s="20">
        <v>39.401089714467616</v>
      </c>
      <c r="M1824" s="55">
        <v>22.624793933679594</v>
      </c>
    </row>
    <row r="1825" spans="1:13" x14ac:dyDescent="0.35">
      <c r="A1825" s="19" t="str">
        <f>B3&amp;C1801&amp;D1825</f>
        <v>DISTRIBUCION VOLUMEN X CRITERIO (Consumiciones).Legumbres Ing.MEDIA</v>
      </c>
      <c r="B1825" s="19">
        <v>0</v>
      </c>
      <c r="C1825" s="19">
        <v>0</v>
      </c>
      <c r="D1825" s="19" t="s">
        <v>18</v>
      </c>
      <c r="E1825" s="20">
        <v>20.847578810254223</v>
      </c>
      <c r="F1825" s="20">
        <v>23.75143512873349</v>
      </c>
      <c r="G1825" s="20">
        <v>18.387212463804829</v>
      </c>
      <c r="H1825" s="20">
        <v>28.739171159543048</v>
      </c>
      <c r="I1825" s="20">
        <v>21.238968968768688</v>
      </c>
      <c r="J1825" s="20">
        <v>29.642107341786666</v>
      </c>
      <c r="K1825" s="20">
        <v>24.12202434947968</v>
      </c>
      <c r="L1825" s="20">
        <v>34.550384614195963</v>
      </c>
      <c r="M1825" s="55">
        <v>35.722118451044423</v>
      </c>
    </row>
    <row r="1826" spans="1:13" x14ac:dyDescent="0.35">
      <c r="A1826" s="19" t="str">
        <f>B3&amp;C1801&amp;D1826</f>
        <v>DISTRIBUCION VOLUMEN X CRITERIO (Consumiciones).Legumbres Ing.MEDIA BAJA</v>
      </c>
      <c r="B1826" s="19">
        <v>0</v>
      </c>
      <c r="C1826" s="19">
        <v>0</v>
      </c>
      <c r="D1826" s="19" t="s">
        <v>19</v>
      </c>
      <c r="E1826" s="20">
        <v>19.785609700760475</v>
      </c>
      <c r="F1826" s="20">
        <v>16.578492204047439</v>
      </c>
      <c r="G1826" s="20">
        <v>21.758230995142558</v>
      </c>
      <c r="H1826" s="20">
        <v>11.904815258002397</v>
      </c>
      <c r="I1826" s="20">
        <v>19.856052062455216</v>
      </c>
      <c r="J1826" s="20">
        <v>19.48118543416534</v>
      </c>
      <c r="K1826" s="20">
        <v>24.18109490461849</v>
      </c>
      <c r="L1826" s="20">
        <v>13.103901462121142</v>
      </c>
      <c r="M1826" s="55">
        <v>12.584044026563532</v>
      </c>
    </row>
    <row r="1827" spans="1:13" x14ac:dyDescent="0.35">
      <c r="A1827" s="19" t="str">
        <f>B3&amp;C1801&amp;D1827</f>
        <v>DISTRIBUCION VOLUMEN X CRITERIO (Consumiciones).Legumbres Ing.BAJA</v>
      </c>
      <c r="B1827" s="19">
        <v>0</v>
      </c>
      <c r="C1827" s="19">
        <v>0</v>
      </c>
      <c r="D1827" s="19" t="s">
        <v>20</v>
      </c>
      <c r="E1827" s="20">
        <v>2.2856878537349341</v>
      </c>
      <c r="F1827" s="20">
        <v>5.8305703394086645</v>
      </c>
      <c r="G1827" s="20">
        <v>7.3718109220305239</v>
      </c>
      <c r="H1827" s="20">
        <v>10.136063568038505</v>
      </c>
      <c r="I1827" s="20">
        <v>12.259616122600926</v>
      </c>
      <c r="J1827" s="20">
        <v>13.38947772971383</v>
      </c>
      <c r="K1827" s="20">
        <v>12.876262848789894</v>
      </c>
      <c r="L1827" s="20">
        <v>12.944662840613033</v>
      </c>
      <c r="M1827" s="55">
        <v>29.069043588712457</v>
      </c>
    </row>
    <row r="1828" spans="1:13" x14ac:dyDescent="0.35">
      <c r="A1828" s="19" t="str">
        <f>B3&amp;C1801&amp;D1828</f>
        <v>DISTRIBUCION VOLUMEN X CRITERIO (Consumiciones).Legumbres Ing.HOMBRE</v>
      </c>
      <c r="B1828" s="19">
        <v>0</v>
      </c>
      <c r="C1828" s="19">
        <v>0</v>
      </c>
      <c r="D1828" s="19" t="s">
        <v>21</v>
      </c>
      <c r="E1828" s="20">
        <v>78.040052684112254</v>
      </c>
      <c r="F1828" s="20">
        <v>71.851135058973881</v>
      </c>
      <c r="G1828" s="20">
        <v>77.843253927341593</v>
      </c>
      <c r="H1828" s="20">
        <v>69.432209479334247</v>
      </c>
      <c r="I1828" s="20">
        <v>79.226668352001724</v>
      </c>
      <c r="J1828" s="20">
        <v>72.255460011582755</v>
      </c>
      <c r="K1828" s="20">
        <v>77.751720021711776</v>
      </c>
      <c r="L1828" s="20">
        <v>71.630059554162756</v>
      </c>
      <c r="M1828" s="55">
        <v>72.950062021817743</v>
      </c>
    </row>
    <row r="1829" spans="1:13" x14ac:dyDescent="0.35">
      <c r="A1829" s="19" t="str">
        <f>B3&amp;C1801&amp;D1829</f>
        <v>DISTRIBUCION VOLUMEN X CRITERIO (Consumiciones).Legumbres Ing.MUJER</v>
      </c>
      <c r="B1829" s="19">
        <v>0</v>
      </c>
      <c r="C1829" s="19">
        <v>0</v>
      </c>
      <c r="D1829" s="19" t="s">
        <v>22</v>
      </c>
      <c r="E1829" s="20">
        <v>21.959947315887753</v>
      </c>
      <c r="F1829" s="20">
        <v>28.148864941026126</v>
      </c>
      <c r="G1829" s="20">
        <v>22.156768165335706</v>
      </c>
      <c r="H1829" s="20">
        <v>30.567783051212068</v>
      </c>
      <c r="I1829" s="20">
        <v>20.773331647998301</v>
      </c>
      <c r="J1829" s="20">
        <v>27.744539988417234</v>
      </c>
      <c r="K1829" s="20">
        <v>22.248302193615462</v>
      </c>
      <c r="L1829" s="20">
        <v>28.36997907723498</v>
      </c>
      <c r="M1829" s="55">
        <v>27.049937978182264</v>
      </c>
    </row>
    <row r="1830" spans="1:13" x14ac:dyDescent="0.35">
      <c r="A1830" s="19" t="str">
        <f>B3&amp;C1830&amp;D1830</f>
        <v>DISTRIBUCION VOLUMEN X CRITERIO (Consumiciones)BATIDOST.ESPAÑA</v>
      </c>
      <c r="B1830" s="19">
        <v>0</v>
      </c>
      <c r="C1830" s="19" t="s">
        <v>268</v>
      </c>
      <c r="D1830" s="19" t="s">
        <v>36</v>
      </c>
      <c r="E1830" s="20">
        <v>100</v>
      </c>
      <c r="F1830" s="20">
        <v>100</v>
      </c>
      <c r="G1830" s="20">
        <v>100</v>
      </c>
      <c r="H1830" s="20">
        <v>100</v>
      </c>
      <c r="I1830" s="20">
        <v>100</v>
      </c>
      <c r="J1830" s="20">
        <v>100</v>
      </c>
      <c r="K1830" s="20">
        <v>100</v>
      </c>
      <c r="L1830" s="20">
        <v>100</v>
      </c>
      <c r="M1830" s="55">
        <v>100</v>
      </c>
    </row>
    <row r="1831" spans="1:13" x14ac:dyDescent="0.35">
      <c r="A1831" s="19" t="str">
        <f>B3&amp;C1830&amp;D1831</f>
        <v>DISTRIBUCION VOLUMEN X CRITERIO (Consumiciones)BATIDOSBCN AM</v>
      </c>
      <c r="B1831" s="19">
        <v>0</v>
      </c>
      <c r="C1831" s="19">
        <v>0</v>
      </c>
      <c r="D1831" s="19" t="s">
        <v>1</v>
      </c>
      <c r="E1831" s="20">
        <v>7.5057595351503279</v>
      </c>
      <c r="F1831" s="20">
        <v>8.674956117144129</v>
      </c>
      <c r="G1831" s="20">
        <v>9.2198683972699236</v>
      </c>
      <c r="H1831" s="20">
        <v>11.412701968978327</v>
      </c>
      <c r="I1831" s="20">
        <v>11.831736811395</v>
      </c>
      <c r="J1831" s="20">
        <v>8.1508122353053665</v>
      </c>
      <c r="K1831" s="20">
        <v>9.8218646430447585</v>
      </c>
      <c r="L1831" s="20">
        <v>7.7861139377830266</v>
      </c>
      <c r="M1831" s="55">
        <v>16.132032273074543</v>
      </c>
    </row>
    <row r="1832" spans="1:13" x14ac:dyDescent="0.35">
      <c r="A1832" s="19" t="str">
        <f>B3&amp;C1830&amp;D1832</f>
        <v>DISTRIBUCION VOLUMEN X CRITERIO (Consumiciones)BATIDOSREST.CAT ARAGON</v>
      </c>
      <c r="B1832" s="19">
        <v>0</v>
      </c>
      <c r="C1832" s="19">
        <v>0</v>
      </c>
      <c r="D1832" s="19" t="s">
        <v>2</v>
      </c>
      <c r="E1832" s="20">
        <v>9.2251886793982809</v>
      </c>
      <c r="F1832" s="20">
        <v>12.569922816565462</v>
      </c>
      <c r="G1832" s="20">
        <v>13.830198959947332</v>
      </c>
      <c r="H1832" s="20">
        <v>10.048862545768561</v>
      </c>
      <c r="I1832" s="20">
        <v>11.944961579109755</v>
      </c>
      <c r="J1832" s="20">
        <v>8.0534361962682173</v>
      </c>
      <c r="K1832" s="20">
        <v>10.220615203243153</v>
      </c>
      <c r="L1832" s="20">
        <v>10.379931047887821</v>
      </c>
      <c r="M1832" s="55">
        <v>7.1421888865986771</v>
      </c>
    </row>
    <row r="1833" spans="1:13" x14ac:dyDescent="0.35">
      <c r="A1833" s="19" t="str">
        <f>B3&amp;C1830&amp;D1833</f>
        <v>DISTRIBUCION VOLUMEN X CRITERIO (Consumiciones)BATIDOSLEVANTE</v>
      </c>
      <c r="B1833" s="19">
        <v>0</v>
      </c>
      <c r="C1833" s="19">
        <v>0</v>
      </c>
      <c r="D1833" s="19" t="s">
        <v>3</v>
      </c>
      <c r="E1833" s="20">
        <v>12.200455068598158</v>
      </c>
      <c r="F1833" s="20">
        <v>13.343025355472127</v>
      </c>
      <c r="G1833" s="20">
        <v>15.252616290496357</v>
      </c>
      <c r="H1833" s="20">
        <v>10.171803944330197</v>
      </c>
      <c r="I1833" s="20">
        <v>10.848970802007125</v>
      </c>
      <c r="J1833" s="20">
        <v>17.529479757930062</v>
      </c>
      <c r="K1833" s="20">
        <v>14.27043488976647</v>
      </c>
      <c r="L1833" s="20">
        <v>10.850469354579444</v>
      </c>
      <c r="M1833" s="55">
        <v>8.7517017172070002</v>
      </c>
    </row>
    <row r="1834" spans="1:13" x14ac:dyDescent="0.35">
      <c r="A1834" s="19" t="str">
        <f>B3&amp;C1830&amp;D1834</f>
        <v>DISTRIBUCION VOLUMEN X CRITERIO (Consumiciones)BATIDOSANDALUCIA</v>
      </c>
      <c r="B1834" s="19">
        <v>0</v>
      </c>
      <c r="C1834" s="19">
        <v>0</v>
      </c>
      <c r="D1834" s="19" t="s">
        <v>4</v>
      </c>
      <c r="E1834" s="20">
        <v>30.886713434902969</v>
      </c>
      <c r="F1834" s="20">
        <v>32.393795090159323</v>
      </c>
      <c r="G1834" s="20">
        <v>31.102012098477879</v>
      </c>
      <c r="H1834" s="20">
        <v>38.187169627417745</v>
      </c>
      <c r="I1834" s="20">
        <v>35.054605622850154</v>
      </c>
      <c r="J1834" s="20">
        <v>30.443794887642706</v>
      </c>
      <c r="K1834" s="20">
        <v>34.062862358623676</v>
      </c>
      <c r="L1834" s="20">
        <v>36.191518997813468</v>
      </c>
      <c r="M1834" s="55">
        <v>26.045746108112578</v>
      </c>
    </row>
    <row r="1835" spans="1:13" x14ac:dyDescent="0.35">
      <c r="A1835" s="19" t="str">
        <f>B3&amp;C1830&amp;D1835</f>
        <v>DISTRIBUCION VOLUMEN X CRITERIO (Consumiciones)BATIDOSMDD AM</v>
      </c>
      <c r="B1835" s="19">
        <v>0</v>
      </c>
      <c r="C1835" s="19">
        <v>0</v>
      </c>
      <c r="D1835" s="19" t="s">
        <v>5</v>
      </c>
      <c r="E1835" s="20">
        <v>18.01592325641279</v>
      </c>
      <c r="F1835" s="20">
        <v>10.919759463159396</v>
      </c>
      <c r="G1835" s="20">
        <v>8.2143076235607335</v>
      </c>
      <c r="H1835" s="20">
        <v>7.8884116719031425</v>
      </c>
      <c r="I1835" s="20">
        <v>10.507699900968397</v>
      </c>
      <c r="J1835" s="20">
        <v>10.446603499923595</v>
      </c>
      <c r="K1835" s="20">
        <v>6.8188235776739807</v>
      </c>
      <c r="L1835" s="20">
        <v>8.1325206193852821</v>
      </c>
      <c r="M1835" s="55">
        <v>9.6111167337890997</v>
      </c>
    </row>
    <row r="1836" spans="1:13" x14ac:dyDescent="0.35">
      <c r="A1836" s="19" t="str">
        <f>B3&amp;C1830&amp;D1836</f>
        <v>DISTRIBUCION VOLUMEN X CRITERIO (Consumiciones)BATIDOSRTO CENTRO</v>
      </c>
      <c r="B1836" s="19">
        <v>0</v>
      </c>
      <c r="C1836" s="19">
        <v>0</v>
      </c>
      <c r="D1836" s="19" t="s">
        <v>6</v>
      </c>
      <c r="E1836" s="20">
        <v>10.744950935157499</v>
      </c>
      <c r="F1836" s="20">
        <v>7.8382792881318917</v>
      </c>
      <c r="G1836" s="20">
        <v>12.123313952063633</v>
      </c>
      <c r="H1836" s="20">
        <v>6.993972142558313</v>
      </c>
      <c r="I1836" s="20">
        <v>7.9072612087324634</v>
      </c>
      <c r="J1836" s="20">
        <v>7.2054913919021484</v>
      </c>
      <c r="K1836" s="20">
        <v>8.7488639347488704</v>
      </c>
      <c r="L1836" s="20">
        <v>7.7829713437120214</v>
      </c>
      <c r="M1836" s="55">
        <v>8.6913177554982592</v>
      </c>
    </row>
    <row r="1837" spans="1:13" x14ac:dyDescent="0.35">
      <c r="A1837" s="19" t="str">
        <f>B3&amp;C1830&amp;D1837</f>
        <v>DISTRIBUCION VOLUMEN X CRITERIO (Consumiciones)BATIDOSNORTE-CENTRO</v>
      </c>
      <c r="B1837" s="19">
        <v>0</v>
      </c>
      <c r="C1837" s="19">
        <v>0</v>
      </c>
      <c r="D1837" s="19" t="s">
        <v>7</v>
      </c>
      <c r="E1837" s="20">
        <v>6.3410909789416801</v>
      </c>
      <c r="F1837" s="20">
        <v>7.5991341009683619</v>
      </c>
      <c r="G1837" s="20">
        <v>6.5938924741652052</v>
      </c>
      <c r="H1837" s="20">
        <v>8.3810691737496246</v>
      </c>
      <c r="I1837" s="20">
        <v>6.0639471636992885</v>
      </c>
      <c r="J1837" s="20">
        <v>9.8046520522077483</v>
      </c>
      <c r="K1837" s="20">
        <v>10.97750204178376</v>
      </c>
      <c r="L1837" s="20">
        <v>14.167893550636961</v>
      </c>
      <c r="M1837" s="55">
        <v>12.449354242289971</v>
      </c>
    </row>
    <row r="1838" spans="1:13" x14ac:dyDescent="0.35">
      <c r="A1838" s="19" t="str">
        <f>B3&amp;C1830&amp;D1838</f>
        <v>DISTRIBUCION VOLUMEN X CRITERIO (Consumiciones)BATIDOSNOROESTE</v>
      </c>
      <c r="B1838" s="19">
        <v>0</v>
      </c>
      <c r="C1838" s="19">
        <v>0</v>
      </c>
      <c r="D1838" s="19" t="s">
        <v>8</v>
      </c>
      <c r="E1838" s="20">
        <v>5.0799235173375301</v>
      </c>
      <c r="F1838" s="20">
        <v>6.6611605230668447</v>
      </c>
      <c r="G1838" s="20">
        <v>3.6638017166674697</v>
      </c>
      <c r="H1838" s="20">
        <v>6.9159992095250287</v>
      </c>
      <c r="I1838" s="20">
        <v>5.8408199494830955</v>
      </c>
      <c r="J1838" s="20">
        <v>8.3657649797634797</v>
      </c>
      <c r="K1838" s="20">
        <v>5.0790252116544705</v>
      </c>
      <c r="L1838" s="20">
        <v>4.7085878739249765</v>
      </c>
      <c r="M1838" s="55">
        <v>11.176539197813904</v>
      </c>
    </row>
    <row r="1839" spans="1:13" x14ac:dyDescent="0.35">
      <c r="A1839" s="19" t="str">
        <f>B3&amp;C1830&amp;D1839</f>
        <v>DISTRIBUCION VOLUMEN X CRITERIO (Consumiciones)BATIDOS&lt;2MIL</v>
      </c>
      <c r="B1839" s="19">
        <v>0</v>
      </c>
      <c r="C1839" s="19">
        <v>0</v>
      </c>
      <c r="D1839" s="19" t="s">
        <v>9</v>
      </c>
      <c r="E1839" s="20">
        <v>7.303477993395072</v>
      </c>
      <c r="F1839" s="20">
        <v>6.897555158020273</v>
      </c>
      <c r="G1839" s="20">
        <v>11.390660511895115</v>
      </c>
      <c r="H1839" s="20">
        <v>8.7306269993838264</v>
      </c>
      <c r="I1839" s="20">
        <v>4.5288251242224558</v>
      </c>
      <c r="J1839" s="20">
        <v>6.3065066753628356</v>
      </c>
      <c r="K1839" s="20">
        <v>4.6711193858679101</v>
      </c>
      <c r="L1839" s="20">
        <v>5.1490437030754723</v>
      </c>
      <c r="M1839" s="55">
        <v>4.316801425801426</v>
      </c>
    </row>
    <row r="1840" spans="1:13" x14ac:dyDescent="0.35">
      <c r="A1840" s="19" t="str">
        <f>B3&amp;C1830&amp;D1840</f>
        <v>DISTRIBUCION VOLUMEN X CRITERIO (Consumiciones)BATIDOS2-5MIL</v>
      </c>
      <c r="B1840" s="19">
        <v>0</v>
      </c>
      <c r="C1840" s="19">
        <v>0</v>
      </c>
      <c r="D1840" s="19" t="s">
        <v>10</v>
      </c>
      <c r="E1840" s="20">
        <v>4.5960126447587184</v>
      </c>
      <c r="F1840" s="20">
        <v>2.4176060537344517</v>
      </c>
      <c r="G1840" s="20">
        <v>5.4797789374121431</v>
      </c>
      <c r="H1840" s="20">
        <v>6.0446501769338701</v>
      </c>
      <c r="I1840" s="20">
        <v>6.1135449987672317</v>
      </c>
      <c r="J1840" s="20">
        <v>4.5658525674899284</v>
      </c>
      <c r="K1840" s="20">
        <v>11.123613503886512</v>
      </c>
      <c r="L1840" s="20">
        <v>8.1376557088945667</v>
      </c>
      <c r="M1840" s="55">
        <v>5.1414461788348955</v>
      </c>
    </row>
    <row r="1841" spans="1:13" x14ac:dyDescent="0.35">
      <c r="A1841" s="19" t="str">
        <f>B3&amp;C1830&amp;D1841</f>
        <v>DISTRIBUCION VOLUMEN X CRITERIO (Consumiciones)BATIDOS5-10MIL</v>
      </c>
      <c r="B1841" s="19">
        <v>0</v>
      </c>
      <c r="C1841" s="19">
        <v>0</v>
      </c>
      <c r="D1841" s="19" t="s">
        <v>11</v>
      </c>
      <c r="E1841" s="20">
        <v>6.5864683494510201</v>
      </c>
      <c r="F1841" s="20">
        <v>6.9570267160506267</v>
      </c>
      <c r="G1841" s="20">
        <v>6.5948134860480678</v>
      </c>
      <c r="H1841" s="20">
        <v>4.4867615845486624</v>
      </c>
      <c r="I1841" s="20">
        <v>5.8944723228767568</v>
      </c>
      <c r="J1841" s="20">
        <v>5.2444021966933496</v>
      </c>
      <c r="K1841" s="20">
        <v>7.262422567273866</v>
      </c>
      <c r="L1841" s="20">
        <v>6.3213288145442412</v>
      </c>
      <c r="M1841" s="55">
        <v>5.6304453407815984</v>
      </c>
    </row>
    <row r="1842" spans="1:13" x14ac:dyDescent="0.35">
      <c r="A1842" s="19" t="str">
        <f>B3&amp;C1830&amp;D1842</f>
        <v>DISTRIBUCION VOLUMEN X CRITERIO (Consumiciones)BATIDOS10-30MIL</v>
      </c>
      <c r="B1842" s="19">
        <v>0</v>
      </c>
      <c r="C1842" s="19">
        <v>0</v>
      </c>
      <c r="D1842" s="19" t="s">
        <v>12</v>
      </c>
      <c r="E1842" s="20">
        <v>20.451183558570122</v>
      </c>
      <c r="F1842" s="20">
        <v>18.701176648441635</v>
      </c>
      <c r="G1842" s="20">
        <v>14.654899314487565</v>
      </c>
      <c r="H1842" s="20">
        <v>22.489090648708295</v>
      </c>
      <c r="I1842" s="20">
        <v>20.301646106101295</v>
      </c>
      <c r="J1842" s="20">
        <v>22.906264912749482</v>
      </c>
      <c r="K1842" s="20">
        <v>22.269239365753677</v>
      </c>
      <c r="L1842" s="20">
        <v>28.636211696166807</v>
      </c>
      <c r="M1842" s="55">
        <v>26.771729833339709</v>
      </c>
    </row>
    <row r="1843" spans="1:13" x14ac:dyDescent="0.35">
      <c r="A1843" s="19" t="str">
        <f>B3&amp;C1830&amp;D1843</f>
        <v>DISTRIBUCION VOLUMEN X CRITERIO (Consumiciones)BATIDOS30-100MIL</v>
      </c>
      <c r="B1843" s="19">
        <v>0</v>
      </c>
      <c r="C1843" s="19">
        <v>0</v>
      </c>
      <c r="D1843" s="19" t="s">
        <v>13</v>
      </c>
      <c r="E1843" s="20">
        <v>22.038697949524398</v>
      </c>
      <c r="F1843" s="20">
        <v>23.353313680532807</v>
      </c>
      <c r="G1843" s="20">
        <v>27.463077702647691</v>
      </c>
      <c r="H1843" s="20">
        <v>23.895040158188262</v>
      </c>
      <c r="I1843" s="20">
        <v>20.174206907845615</v>
      </c>
      <c r="J1843" s="20">
        <v>19.711028797239535</v>
      </c>
      <c r="K1843" s="20">
        <v>18.712799611519813</v>
      </c>
      <c r="L1843" s="20">
        <v>21.297321346301423</v>
      </c>
      <c r="M1843" s="55">
        <v>16.524460912034026</v>
      </c>
    </row>
    <row r="1844" spans="1:13" x14ac:dyDescent="0.35">
      <c r="A1844" s="19" t="str">
        <f>B3&amp;C1830&amp;D1844</f>
        <v>DISTRIBUCION VOLUMEN X CRITERIO (Consumiciones)BATIDOS100-200MIL</v>
      </c>
      <c r="B1844" s="19">
        <v>0</v>
      </c>
      <c r="C1844" s="19">
        <v>0</v>
      </c>
      <c r="D1844" s="19" t="s">
        <v>14</v>
      </c>
      <c r="E1844" s="20">
        <v>6.2682230610976521</v>
      </c>
      <c r="F1844" s="20">
        <v>8.0206304013706564</v>
      </c>
      <c r="G1844" s="20">
        <v>6.0586135251581794</v>
      </c>
      <c r="H1844" s="20">
        <v>7.0593301210409951</v>
      </c>
      <c r="I1844" s="20">
        <v>9.1213379459973147</v>
      </c>
      <c r="J1844" s="20">
        <v>7.4388998776674349</v>
      </c>
      <c r="K1844" s="20">
        <v>5.8597704379013678</v>
      </c>
      <c r="L1844" s="20">
        <v>6.551911820390913</v>
      </c>
      <c r="M1844" s="55">
        <v>7.7570240961922261</v>
      </c>
    </row>
    <row r="1845" spans="1:13" x14ac:dyDescent="0.35">
      <c r="A1845" s="19" t="str">
        <f>B3&amp;C1830&amp;D1845</f>
        <v>DISTRIBUCION VOLUMEN X CRITERIO (Consumiciones)BATIDOS200-500MIL</v>
      </c>
      <c r="B1845" s="19">
        <v>0</v>
      </c>
      <c r="C1845" s="19">
        <v>0</v>
      </c>
      <c r="D1845" s="19" t="s">
        <v>15</v>
      </c>
      <c r="E1845" s="20">
        <v>11.811978139264253</v>
      </c>
      <c r="F1845" s="20">
        <v>18.679701344621094</v>
      </c>
      <c r="G1845" s="20">
        <v>11.939328671149253</v>
      </c>
      <c r="H1845" s="20">
        <v>10.649034748059421</v>
      </c>
      <c r="I1845" s="20">
        <v>16.382552754951693</v>
      </c>
      <c r="J1845" s="20">
        <v>18.160947996281362</v>
      </c>
      <c r="K1845" s="20">
        <v>13.451002805997742</v>
      </c>
      <c r="L1845" s="20">
        <v>10.507560048936362</v>
      </c>
      <c r="M1845" s="55">
        <v>17.597391296835021</v>
      </c>
    </row>
    <row r="1846" spans="1:13" x14ac:dyDescent="0.35">
      <c r="A1846" s="19" t="str">
        <f>B3&amp;C1830&amp;D1846</f>
        <v>DISTRIBUCION VOLUMEN X CRITERIO (Consumiciones)BATIDOS&gt;500MIL</v>
      </c>
      <c r="B1846" s="19">
        <v>0</v>
      </c>
      <c r="C1846" s="19">
        <v>0</v>
      </c>
      <c r="D1846" s="19" t="s">
        <v>16</v>
      </c>
      <c r="E1846" s="20">
        <v>20.943949294106684</v>
      </c>
      <c r="F1846" s="20">
        <v>14.973015193126557</v>
      </c>
      <c r="G1846" s="20">
        <v>16.418834429858283</v>
      </c>
      <c r="H1846" s="20">
        <v>16.645465563136661</v>
      </c>
      <c r="I1846" s="20">
        <v>17.483430549586672</v>
      </c>
      <c r="J1846" s="20">
        <v>15.66612344064395</v>
      </c>
      <c r="K1846" s="20">
        <v>16.65003232179912</v>
      </c>
      <c r="L1846" s="20">
        <v>13.398953410244218</v>
      </c>
      <c r="M1846" s="55">
        <v>16.260687030909232</v>
      </c>
    </row>
    <row r="1847" spans="1:13" x14ac:dyDescent="0.35">
      <c r="A1847" s="19" t="str">
        <f>B3&amp;C1830&amp;D1847</f>
        <v>DISTRIBUCION VOLUMEN X CRITERIO (Consumiciones)BATIDOSDE 15 A 19 AÑOS</v>
      </c>
      <c r="B1847" s="19">
        <v>0</v>
      </c>
      <c r="C1847" s="19">
        <v>0</v>
      </c>
      <c r="D1847" s="19" t="s">
        <v>39</v>
      </c>
      <c r="E1847" s="20">
        <v>4.6490373084532219</v>
      </c>
      <c r="F1847" s="20">
        <v>9.3801725079157094</v>
      </c>
      <c r="G1847" s="20">
        <v>5.1477788236013895</v>
      </c>
      <c r="H1847" s="20">
        <v>9.3231664934992757</v>
      </c>
      <c r="I1847" s="20">
        <v>3.966512764352025</v>
      </c>
      <c r="J1847" s="20">
        <v>3.7344094273760309</v>
      </c>
      <c r="K1847" s="20">
        <v>2.2359440871130687</v>
      </c>
      <c r="L1847" s="20">
        <v>7.4438738415782861</v>
      </c>
      <c r="M1847" s="55">
        <v>4.3993215964730181</v>
      </c>
    </row>
    <row r="1848" spans="1:13" x14ac:dyDescent="0.35">
      <c r="A1848" s="19" t="str">
        <f>B3&amp;C1830&amp;D1848</f>
        <v>DISTRIBUCION VOLUMEN X CRITERIO (Consumiciones)BATIDOSDE 20 A 24 AÑOS</v>
      </c>
      <c r="B1848" s="19">
        <v>0</v>
      </c>
      <c r="C1848" s="19">
        <v>0</v>
      </c>
      <c r="D1848" s="19" t="s">
        <v>40</v>
      </c>
      <c r="E1848" s="20">
        <v>8.9785517343656434</v>
      </c>
      <c r="F1848" s="20">
        <v>6.907167393148395</v>
      </c>
      <c r="G1848" s="20">
        <v>8.3983998076400894</v>
      </c>
      <c r="H1848" s="20">
        <v>4.7998444699688498</v>
      </c>
      <c r="I1848" s="20">
        <v>8.9770942130997877</v>
      </c>
      <c r="J1848" s="20">
        <v>3.9636980460083135</v>
      </c>
      <c r="K1848" s="20">
        <v>3.081318260571166</v>
      </c>
      <c r="L1848" s="20">
        <v>5.2503078699702526</v>
      </c>
      <c r="M1848" s="55">
        <v>4.7375066495024134</v>
      </c>
    </row>
    <row r="1849" spans="1:13" x14ac:dyDescent="0.35">
      <c r="A1849" s="19" t="str">
        <f>B3&amp;C1830&amp;D1849</f>
        <v>DISTRIBUCION VOLUMEN X CRITERIO (Consumiciones)BATIDOSDE 25 A 34 AÑOS</v>
      </c>
      <c r="B1849" s="19">
        <v>0</v>
      </c>
      <c r="C1849" s="19">
        <v>0</v>
      </c>
      <c r="D1849" s="19" t="s">
        <v>41</v>
      </c>
      <c r="E1849" s="20">
        <v>20.784385168158607</v>
      </c>
      <c r="F1849" s="20">
        <v>11.962080173347777</v>
      </c>
      <c r="G1849" s="20">
        <v>11.688091431481075</v>
      </c>
      <c r="H1849" s="20">
        <v>12.051436058677806</v>
      </c>
      <c r="I1849" s="20">
        <v>12.435316137776525</v>
      </c>
      <c r="J1849" s="20">
        <v>14.010962978392467</v>
      </c>
      <c r="K1849" s="20">
        <v>12.699191735256548</v>
      </c>
      <c r="L1849" s="20">
        <v>17.219616378211619</v>
      </c>
      <c r="M1849" s="55">
        <v>11.82420844693543</v>
      </c>
    </row>
    <row r="1850" spans="1:13" x14ac:dyDescent="0.35">
      <c r="A1850" s="19" t="str">
        <f>B3&amp;C1830&amp;D1850</f>
        <v>DISTRIBUCION VOLUMEN X CRITERIO (Consumiciones)BATIDOSDE 35 A 49 AÑOS</v>
      </c>
      <c r="B1850" s="19">
        <v>0</v>
      </c>
      <c r="C1850" s="19">
        <v>0</v>
      </c>
      <c r="D1850" s="19" t="s">
        <v>42</v>
      </c>
      <c r="E1850" s="20">
        <v>38.494237221310129</v>
      </c>
      <c r="F1850" s="20">
        <v>41.148185475404595</v>
      </c>
      <c r="G1850" s="20">
        <v>38.371772696240903</v>
      </c>
      <c r="H1850" s="20">
        <v>39.684155893012289</v>
      </c>
      <c r="I1850" s="20">
        <v>40.995210662053395</v>
      </c>
      <c r="J1850" s="20">
        <v>33.819977343291811</v>
      </c>
      <c r="K1850" s="20">
        <v>38.973627007252098</v>
      </c>
      <c r="L1850" s="20">
        <v>36.062536445011503</v>
      </c>
      <c r="M1850" s="55">
        <v>35.847020097233937</v>
      </c>
    </row>
    <row r="1851" spans="1:13" x14ac:dyDescent="0.35">
      <c r="A1851" s="19" t="str">
        <f>B3&amp;C1830&amp;D1851</f>
        <v>DISTRIBUCION VOLUMEN X CRITERIO (Consumiciones)BATIDOSDE 50 A 59 AÑOS</v>
      </c>
      <c r="B1851" s="19">
        <v>0</v>
      </c>
      <c r="C1851" s="19">
        <v>0</v>
      </c>
      <c r="D1851" s="19" t="s">
        <v>43</v>
      </c>
      <c r="E1851" s="20">
        <v>16.187997714385798</v>
      </c>
      <c r="F1851" s="20">
        <v>16.449083289240509</v>
      </c>
      <c r="G1851" s="20">
        <v>18.026784670217715</v>
      </c>
      <c r="H1851" s="20">
        <v>16.307434525918076</v>
      </c>
      <c r="I1851" s="20">
        <v>16.708480517328098</v>
      </c>
      <c r="J1851" s="20">
        <v>20.32054034627031</v>
      </c>
      <c r="K1851" s="20">
        <v>20.408786515452849</v>
      </c>
      <c r="L1851" s="20">
        <v>14.392436857231058</v>
      </c>
      <c r="M1851" s="55">
        <v>27.017637998002993</v>
      </c>
    </row>
    <row r="1852" spans="1:13" x14ac:dyDescent="0.35">
      <c r="A1852" s="19" t="str">
        <f>B3&amp;C1830&amp;D1852</f>
        <v>DISTRIBUCION VOLUMEN X CRITERIO (Consumiciones)BATIDOSDE 60 A 75 AÑOS</v>
      </c>
      <c r="B1852" s="19">
        <v>0</v>
      </c>
      <c r="C1852" s="19">
        <v>0</v>
      </c>
      <c r="D1852" s="19" t="s">
        <v>44</v>
      </c>
      <c r="E1852" s="20">
        <v>10.905799863158668</v>
      </c>
      <c r="F1852" s="20">
        <v>14.153342235883997</v>
      </c>
      <c r="G1852" s="20">
        <v>18.367180794139205</v>
      </c>
      <c r="H1852" s="20">
        <v>17.833960615769897</v>
      </c>
      <c r="I1852" s="20">
        <v>16.917390262758083</v>
      </c>
      <c r="J1852" s="20">
        <v>24.150446005922845</v>
      </c>
      <c r="K1852" s="20">
        <v>22.601117743324707</v>
      </c>
      <c r="L1852" s="20">
        <v>19.631225245135788</v>
      </c>
      <c r="M1852" s="55">
        <v>16.174289783772373</v>
      </c>
    </row>
    <row r="1853" spans="1:13" x14ac:dyDescent="0.35">
      <c r="A1853" s="19" t="str">
        <f>B3&amp;C1830&amp;D1853</f>
        <v>DISTRIBUCION VOLUMEN X CRITERIO (Consumiciones)BATIDOSALTA Y MEDIA ALTA</v>
      </c>
      <c r="B1853" s="19">
        <v>0</v>
      </c>
      <c r="C1853" s="19">
        <v>0</v>
      </c>
      <c r="D1853" s="19" t="s">
        <v>17</v>
      </c>
      <c r="E1853" s="20">
        <v>17.937842249733443</v>
      </c>
      <c r="F1853" s="20">
        <v>18.043958443565387</v>
      </c>
      <c r="G1853" s="20">
        <v>23.658591420872991</v>
      </c>
      <c r="H1853" s="20">
        <v>16.014315602767283</v>
      </c>
      <c r="I1853" s="20">
        <v>15.468800487091483</v>
      </c>
      <c r="J1853" s="20">
        <v>20.728181820510041</v>
      </c>
      <c r="K1853" s="20">
        <v>18.094135469605384</v>
      </c>
      <c r="L1853" s="20">
        <v>20.652358139369088</v>
      </c>
      <c r="M1853" s="55">
        <v>21.23485425401531</v>
      </c>
    </row>
    <row r="1854" spans="1:13" x14ac:dyDescent="0.35">
      <c r="A1854" s="19" t="str">
        <f>B3&amp;C1830&amp;D1854</f>
        <v>DISTRIBUCION VOLUMEN X CRITERIO (Consumiciones)BATIDOSMEDIA</v>
      </c>
      <c r="B1854" s="19">
        <v>0</v>
      </c>
      <c r="C1854" s="19">
        <v>0</v>
      </c>
      <c r="D1854" s="19" t="s">
        <v>18</v>
      </c>
      <c r="E1854" s="20">
        <v>37.142365978297477</v>
      </c>
      <c r="F1854" s="20">
        <v>34.970411616988756</v>
      </c>
      <c r="G1854" s="20">
        <v>34.687050852519839</v>
      </c>
      <c r="H1854" s="20">
        <v>41.837986441838595</v>
      </c>
      <c r="I1854" s="20">
        <v>37.598695499006716</v>
      </c>
      <c r="J1854" s="20">
        <v>33.697952103343276</v>
      </c>
      <c r="K1854" s="20">
        <v>29.887872414927578</v>
      </c>
      <c r="L1854" s="20">
        <v>34.105922738929628</v>
      </c>
      <c r="M1854" s="55">
        <v>32.596678519546138</v>
      </c>
    </row>
    <row r="1855" spans="1:13" x14ac:dyDescent="0.35">
      <c r="A1855" s="19" t="str">
        <f>B3&amp;C1830&amp;D1855</f>
        <v>DISTRIBUCION VOLUMEN X CRITERIO (Consumiciones)BATIDOSMEDIA BAJA</v>
      </c>
      <c r="B1855" s="19">
        <v>0</v>
      </c>
      <c r="C1855" s="19">
        <v>0</v>
      </c>
      <c r="D1855" s="19" t="s">
        <v>19</v>
      </c>
      <c r="E1855" s="20">
        <v>18.430818815340427</v>
      </c>
      <c r="F1855" s="20">
        <v>27.666826240688014</v>
      </c>
      <c r="G1855" s="20">
        <v>24.000566422307958</v>
      </c>
      <c r="H1855" s="20">
        <v>29.068240258532729</v>
      </c>
      <c r="I1855" s="20">
        <v>31.915338687632989</v>
      </c>
      <c r="J1855" s="20">
        <v>28.834963722802776</v>
      </c>
      <c r="K1855" s="20">
        <v>31.622440363391117</v>
      </c>
      <c r="L1855" s="20">
        <v>24.943369412353405</v>
      </c>
      <c r="M1855" s="55">
        <v>24.424887467585606</v>
      </c>
    </row>
    <row r="1856" spans="1:13" x14ac:dyDescent="0.35">
      <c r="A1856" s="19" t="str">
        <f>B3&amp;C1830&amp;D1856</f>
        <v>DISTRIBUCION VOLUMEN X CRITERIO (Consumiciones)BATIDOSBAJA</v>
      </c>
      <c r="B1856" s="19">
        <v>0</v>
      </c>
      <c r="C1856" s="19">
        <v>0</v>
      </c>
      <c r="D1856" s="19" t="s">
        <v>20</v>
      </c>
      <c r="E1856" s="20">
        <v>26.488978362527888</v>
      </c>
      <c r="F1856" s="20">
        <v>19.318837293288652</v>
      </c>
      <c r="G1856" s="20">
        <v>17.653774857658433</v>
      </c>
      <c r="H1856" s="20">
        <v>13.079461583169024</v>
      </c>
      <c r="I1856" s="20">
        <v>15.017162288023526</v>
      </c>
      <c r="J1856" s="20">
        <v>16.738927963790243</v>
      </c>
      <c r="K1856" s="20">
        <v>20.395551752075932</v>
      </c>
      <c r="L1856" s="20">
        <v>20.298349709347882</v>
      </c>
      <c r="M1856" s="55">
        <v>21.743579758852942</v>
      </c>
    </row>
    <row r="1857" spans="1:13" x14ac:dyDescent="0.35">
      <c r="A1857" s="19" t="str">
        <f>B3&amp;C1830&amp;D1857</f>
        <v>DISTRIBUCION VOLUMEN X CRITERIO (Consumiciones)BATIDOSHOMBRE</v>
      </c>
      <c r="B1857" s="19">
        <v>0</v>
      </c>
      <c r="C1857" s="19">
        <v>0</v>
      </c>
      <c r="D1857" s="19" t="s">
        <v>21</v>
      </c>
      <c r="E1857" s="20">
        <v>32.546468659389241</v>
      </c>
      <c r="F1857" s="20">
        <v>44.962029781551557</v>
      </c>
      <c r="G1857" s="20">
        <v>45.854550185197397</v>
      </c>
      <c r="H1857" s="20">
        <v>37.963978980516579</v>
      </c>
      <c r="I1857" s="20">
        <v>44.273796334569745</v>
      </c>
      <c r="J1857" s="20">
        <v>40.273220778267316</v>
      </c>
      <c r="K1857" s="20">
        <v>44.946395952539135</v>
      </c>
      <c r="L1857" s="20">
        <v>46.334245565562682</v>
      </c>
      <c r="M1857" s="55">
        <v>46.13190267720384</v>
      </c>
    </row>
    <row r="1858" spans="1:13" x14ac:dyDescent="0.35">
      <c r="A1858" s="19" t="str">
        <f>B3&amp;C1830&amp;D1858</f>
        <v>DISTRIBUCION VOLUMEN X CRITERIO (Consumiciones)BATIDOSMUJER</v>
      </c>
      <c r="B1858" s="19">
        <v>0</v>
      </c>
      <c r="C1858" s="19">
        <v>0</v>
      </c>
      <c r="D1858" s="19" t="s">
        <v>22</v>
      </c>
      <c r="E1858" s="20">
        <v>67.453531340610752</v>
      </c>
      <c r="F1858" s="20">
        <v>55.038003812979241</v>
      </c>
      <c r="G1858" s="20">
        <v>54.145466261443367</v>
      </c>
      <c r="H1858" s="20">
        <v>62.036021019483421</v>
      </c>
      <c r="I1858" s="20">
        <v>55.726203665430255</v>
      </c>
      <c r="J1858" s="20">
        <v>59.726804832179013</v>
      </c>
      <c r="K1858" s="20">
        <v>55.053604047460865</v>
      </c>
      <c r="L1858" s="20">
        <v>53.665737620129818</v>
      </c>
      <c r="M1858" s="55">
        <v>53.868081894716312</v>
      </c>
    </row>
    <row r="1859" spans="1:13" x14ac:dyDescent="0.35">
      <c r="A1859" s="19" t="str">
        <f>B3&amp;C1859&amp;D1859</f>
        <v>DISTRIBUCION VOLUMEN X CRITERIO (Consumiciones)HELADOST.ESPAÑA</v>
      </c>
      <c r="B1859" s="19">
        <v>0</v>
      </c>
      <c r="C1859" s="19" t="s">
        <v>269</v>
      </c>
      <c r="D1859" s="19" t="s">
        <v>36</v>
      </c>
      <c r="E1859" s="20">
        <v>100</v>
      </c>
      <c r="F1859" s="20">
        <v>100</v>
      </c>
      <c r="G1859" s="20">
        <v>100</v>
      </c>
      <c r="H1859" s="20">
        <v>100</v>
      </c>
      <c r="I1859" s="20">
        <v>100</v>
      </c>
      <c r="J1859" s="20">
        <v>100</v>
      </c>
      <c r="K1859" s="20">
        <v>100</v>
      </c>
      <c r="L1859" s="20">
        <v>100</v>
      </c>
      <c r="M1859" s="55">
        <v>100</v>
      </c>
    </row>
    <row r="1860" spans="1:13" x14ac:dyDescent="0.35">
      <c r="A1860" s="19" t="str">
        <f>B3&amp;C1859&amp;D1860</f>
        <v>DISTRIBUCION VOLUMEN X CRITERIO (Consumiciones)HELADOSBCN AM</v>
      </c>
      <c r="B1860" s="19">
        <v>0</v>
      </c>
      <c r="C1860" s="19">
        <v>0</v>
      </c>
      <c r="D1860" s="19" t="s">
        <v>1</v>
      </c>
      <c r="E1860" s="20">
        <v>9.8911964565899932</v>
      </c>
      <c r="F1860" s="20">
        <v>9.2117196419235388</v>
      </c>
      <c r="G1860" s="20">
        <v>5.4271917151745477</v>
      </c>
      <c r="H1860" s="20">
        <v>10.381755846267358</v>
      </c>
      <c r="I1860" s="20">
        <v>10.608989296013304</v>
      </c>
      <c r="J1860" s="20">
        <v>9.4804004258871579</v>
      </c>
      <c r="K1860" s="20">
        <v>8.2378831738691716</v>
      </c>
      <c r="L1860" s="20">
        <v>7.0428609336722721</v>
      </c>
      <c r="M1860" s="55">
        <v>8.8995670501257358</v>
      </c>
    </row>
    <row r="1861" spans="1:13" x14ac:dyDescent="0.35">
      <c r="A1861" s="19" t="str">
        <f>B3&amp;C1859&amp;D1861</f>
        <v>DISTRIBUCION VOLUMEN X CRITERIO (Consumiciones)HELADOSREST.CAT ARAGON</v>
      </c>
      <c r="B1861" s="19">
        <v>0</v>
      </c>
      <c r="C1861" s="19">
        <v>0</v>
      </c>
      <c r="D1861" s="19" t="s">
        <v>2</v>
      </c>
      <c r="E1861" s="20">
        <v>9.4189067755315588</v>
      </c>
      <c r="F1861" s="20">
        <v>11.46667764125592</v>
      </c>
      <c r="G1861" s="20">
        <v>10.914267746212388</v>
      </c>
      <c r="H1861" s="20">
        <v>10.488245611709766</v>
      </c>
      <c r="I1861" s="20">
        <v>9.4487341541216257</v>
      </c>
      <c r="J1861" s="20">
        <v>11.755771532518439</v>
      </c>
      <c r="K1861" s="20">
        <v>9.6897587602665247</v>
      </c>
      <c r="L1861" s="20">
        <v>14.408142231383664</v>
      </c>
      <c r="M1861" s="55">
        <v>9.8221006843902749</v>
      </c>
    </row>
    <row r="1862" spans="1:13" x14ac:dyDescent="0.35">
      <c r="A1862" s="19" t="str">
        <f>B3&amp;C1859&amp;D1862</f>
        <v>DISTRIBUCION VOLUMEN X CRITERIO (Consumiciones)HELADOSLEVANTE</v>
      </c>
      <c r="B1862" s="19">
        <v>0</v>
      </c>
      <c r="C1862" s="19">
        <v>0</v>
      </c>
      <c r="D1862" s="19" t="s">
        <v>3</v>
      </c>
      <c r="E1862" s="20">
        <v>16.823119149269971</v>
      </c>
      <c r="F1862" s="20">
        <v>20.483194398081885</v>
      </c>
      <c r="G1862" s="20">
        <v>16.114766385974697</v>
      </c>
      <c r="H1862" s="20">
        <v>18.863210819073878</v>
      </c>
      <c r="I1862" s="20">
        <v>18.858052552561013</v>
      </c>
      <c r="J1862" s="20">
        <v>18.666128320777521</v>
      </c>
      <c r="K1862" s="20">
        <v>22.264119139778657</v>
      </c>
      <c r="L1862" s="20">
        <v>19.476827406384722</v>
      </c>
      <c r="M1862" s="55">
        <v>18.309988641830174</v>
      </c>
    </row>
    <row r="1863" spans="1:13" x14ac:dyDescent="0.35">
      <c r="A1863" s="19" t="str">
        <f>B3&amp;C1859&amp;D1863</f>
        <v>DISTRIBUCION VOLUMEN X CRITERIO (Consumiciones)HELADOSANDALUCIA</v>
      </c>
      <c r="B1863" s="19">
        <v>0</v>
      </c>
      <c r="C1863" s="19">
        <v>0</v>
      </c>
      <c r="D1863" s="19" t="s">
        <v>4</v>
      </c>
      <c r="E1863" s="20">
        <v>24.191996414849001</v>
      </c>
      <c r="F1863" s="20">
        <v>21.658550043364869</v>
      </c>
      <c r="G1863" s="20">
        <v>25.10532342248986</v>
      </c>
      <c r="H1863" s="20">
        <v>21.349892418960774</v>
      </c>
      <c r="I1863" s="20">
        <v>25.622154579652783</v>
      </c>
      <c r="J1863" s="20">
        <v>21.498141413502811</v>
      </c>
      <c r="K1863" s="20">
        <v>23.954759949416857</v>
      </c>
      <c r="L1863" s="20">
        <v>23.335057513258235</v>
      </c>
      <c r="M1863" s="55">
        <v>23.830301348778928</v>
      </c>
    </row>
    <row r="1864" spans="1:13" x14ac:dyDescent="0.35">
      <c r="A1864" s="19" t="str">
        <f>B3&amp;C1859&amp;D1864</f>
        <v>DISTRIBUCION VOLUMEN X CRITERIO (Consumiciones)HELADOSMDD AM</v>
      </c>
      <c r="B1864" s="19">
        <v>0</v>
      </c>
      <c r="C1864" s="19">
        <v>0</v>
      </c>
      <c r="D1864" s="19" t="s">
        <v>5</v>
      </c>
      <c r="E1864" s="20">
        <v>13.17809234015264</v>
      </c>
      <c r="F1864" s="20">
        <v>12.267228199816785</v>
      </c>
      <c r="G1864" s="20">
        <v>15.600519818625369</v>
      </c>
      <c r="H1864" s="20">
        <v>15.055955394736262</v>
      </c>
      <c r="I1864" s="20">
        <v>13.247556279511016</v>
      </c>
      <c r="J1864" s="20">
        <v>14.194205405778215</v>
      </c>
      <c r="K1864" s="20">
        <v>13.886735932428554</v>
      </c>
      <c r="L1864" s="20">
        <v>13.543566629619233</v>
      </c>
      <c r="M1864" s="55">
        <v>13.157770031592991</v>
      </c>
    </row>
    <row r="1865" spans="1:13" x14ac:dyDescent="0.35">
      <c r="A1865" s="19" t="str">
        <f>B3&amp;C1859&amp;D1865</f>
        <v>DISTRIBUCION VOLUMEN X CRITERIO (Consumiciones)HELADOSRTO CENTRO</v>
      </c>
      <c r="B1865" s="19">
        <v>0</v>
      </c>
      <c r="C1865" s="19">
        <v>0</v>
      </c>
      <c r="D1865" s="19" t="s">
        <v>6</v>
      </c>
      <c r="E1865" s="20">
        <v>10.543147517420522</v>
      </c>
      <c r="F1865" s="20">
        <v>9.9382298292384395</v>
      </c>
      <c r="G1865" s="20">
        <v>9.2881236643899392</v>
      </c>
      <c r="H1865" s="20">
        <v>8.3772537896359918</v>
      </c>
      <c r="I1865" s="20">
        <v>7.6814075521501559</v>
      </c>
      <c r="J1865" s="20">
        <v>8.7704017046981217</v>
      </c>
      <c r="K1865" s="20">
        <v>9.8404999203384733</v>
      </c>
      <c r="L1865" s="20">
        <v>6.8311252293031099</v>
      </c>
      <c r="M1865" s="55">
        <v>7.4102580508017244</v>
      </c>
    </row>
    <row r="1866" spans="1:13" x14ac:dyDescent="0.35">
      <c r="A1866" s="19" t="str">
        <f>B3&amp;C1859&amp;D1866</f>
        <v>DISTRIBUCION VOLUMEN X CRITERIO (Consumiciones)HELADOSNORTE-CENTRO</v>
      </c>
      <c r="B1866" s="19">
        <v>0</v>
      </c>
      <c r="C1866" s="19">
        <v>0</v>
      </c>
      <c r="D1866" s="19" t="s">
        <v>7</v>
      </c>
      <c r="E1866" s="20">
        <v>8.8145593868362564</v>
      </c>
      <c r="F1866" s="20">
        <v>6.9611987299961413</v>
      </c>
      <c r="G1866" s="20">
        <v>8.754038121233144</v>
      </c>
      <c r="H1866" s="20">
        <v>8.4722122814691101</v>
      </c>
      <c r="I1866" s="20">
        <v>8.2572062722282826</v>
      </c>
      <c r="J1866" s="20">
        <v>8.3452904553285467</v>
      </c>
      <c r="K1866" s="20">
        <v>6.15123221373611</v>
      </c>
      <c r="L1866" s="20">
        <v>8.3142327527526003</v>
      </c>
      <c r="M1866" s="55">
        <v>9.6852390731805169</v>
      </c>
    </row>
    <row r="1867" spans="1:13" x14ac:dyDescent="0.35">
      <c r="A1867" s="19" t="str">
        <f>B3&amp;C1859&amp;D1867</f>
        <v>DISTRIBUCION VOLUMEN X CRITERIO (Consumiciones)HELADOSNOROESTE</v>
      </c>
      <c r="B1867" s="19">
        <v>0</v>
      </c>
      <c r="C1867" s="19">
        <v>0</v>
      </c>
      <c r="D1867" s="19" t="s">
        <v>8</v>
      </c>
      <c r="E1867" s="20">
        <v>7.1389819593500627</v>
      </c>
      <c r="F1867" s="20">
        <v>8.0132411467836064</v>
      </c>
      <c r="G1867" s="20">
        <v>8.7957691259000583</v>
      </c>
      <c r="H1867" s="20">
        <v>7.0114826743718561</v>
      </c>
      <c r="I1867" s="20">
        <v>6.27589486402647</v>
      </c>
      <c r="J1867" s="20">
        <v>7.2896751101717197</v>
      </c>
      <c r="K1867" s="20">
        <v>5.9750340004633449</v>
      </c>
      <c r="L1867" s="20">
        <v>7.0481911493806404</v>
      </c>
      <c r="M1867" s="55">
        <v>8.884767644852543</v>
      </c>
    </row>
    <row r="1868" spans="1:13" x14ac:dyDescent="0.35">
      <c r="A1868" s="19" t="str">
        <f>B3&amp;C1859&amp;D1868</f>
        <v>DISTRIBUCION VOLUMEN X CRITERIO (Consumiciones)HELADOS&lt;2MIL</v>
      </c>
      <c r="B1868" s="19">
        <v>0</v>
      </c>
      <c r="C1868" s="19">
        <v>0</v>
      </c>
      <c r="D1868" s="19" t="s">
        <v>9</v>
      </c>
      <c r="E1868" s="20">
        <v>5.3786860414440172</v>
      </c>
      <c r="F1868" s="20">
        <v>5.8992044947039979</v>
      </c>
      <c r="G1868" s="20">
        <v>4.8906497120503056</v>
      </c>
      <c r="H1868" s="20">
        <v>5.3995564215056051</v>
      </c>
      <c r="I1868" s="20">
        <v>4.6350964865779654</v>
      </c>
      <c r="J1868" s="20">
        <v>5.1268817559655098</v>
      </c>
      <c r="K1868" s="20">
        <v>4.5827159885687632</v>
      </c>
      <c r="L1868" s="20">
        <v>6.000457644783042</v>
      </c>
      <c r="M1868" s="55">
        <v>4.7716406919663745</v>
      </c>
    </row>
    <row r="1869" spans="1:13" x14ac:dyDescent="0.35">
      <c r="A1869" s="19" t="str">
        <f>B3&amp;C1859&amp;D1869</f>
        <v>DISTRIBUCION VOLUMEN X CRITERIO (Consumiciones)HELADOS2-5MIL</v>
      </c>
      <c r="B1869" s="19">
        <v>0</v>
      </c>
      <c r="C1869" s="19">
        <v>0</v>
      </c>
      <c r="D1869" s="19" t="s">
        <v>10</v>
      </c>
      <c r="E1869" s="20">
        <v>5.4763646097136798</v>
      </c>
      <c r="F1869" s="20">
        <v>4.740463158151452</v>
      </c>
      <c r="G1869" s="20">
        <v>6.4323556838773746</v>
      </c>
      <c r="H1869" s="20">
        <v>8.1477240093487264</v>
      </c>
      <c r="I1869" s="20">
        <v>5.716310979543973</v>
      </c>
      <c r="J1869" s="20">
        <v>5.9296632416564767</v>
      </c>
      <c r="K1869" s="20">
        <v>7.9889351293480004</v>
      </c>
      <c r="L1869" s="20">
        <v>9.9529471939452421</v>
      </c>
      <c r="M1869" s="55">
        <v>6.3617500849844628</v>
      </c>
    </row>
    <row r="1870" spans="1:13" x14ac:dyDescent="0.35">
      <c r="A1870" s="19" t="str">
        <f>B3&amp;C1859&amp;D1870</f>
        <v>DISTRIBUCION VOLUMEN X CRITERIO (Consumiciones)HELADOS5-10MIL</v>
      </c>
      <c r="B1870" s="19">
        <v>0</v>
      </c>
      <c r="C1870" s="19">
        <v>0</v>
      </c>
      <c r="D1870" s="19" t="s">
        <v>11</v>
      </c>
      <c r="E1870" s="20">
        <v>7.7257859805657789</v>
      </c>
      <c r="F1870" s="20">
        <v>8.2160881381456896</v>
      </c>
      <c r="G1870" s="20">
        <v>7.4575243133708158</v>
      </c>
      <c r="H1870" s="20">
        <v>4.8015295505454159</v>
      </c>
      <c r="I1870" s="20">
        <v>8.3389671926946018</v>
      </c>
      <c r="J1870" s="20">
        <v>7.9662523223350812</v>
      </c>
      <c r="K1870" s="20">
        <v>5.6105074708658176</v>
      </c>
      <c r="L1870" s="20">
        <v>8.8585723790221778</v>
      </c>
      <c r="M1870" s="55">
        <v>7.4869668065783506</v>
      </c>
    </row>
    <row r="1871" spans="1:13" x14ac:dyDescent="0.35">
      <c r="A1871" s="19" t="str">
        <f>B3&amp;C1859&amp;D1871</f>
        <v>DISTRIBUCION VOLUMEN X CRITERIO (Consumiciones)HELADOS10-30MIL</v>
      </c>
      <c r="B1871" s="19">
        <v>0</v>
      </c>
      <c r="C1871" s="19">
        <v>0</v>
      </c>
      <c r="D1871" s="19" t="s">
        <v>12</v>
      </c>
      <c r="E1871" s="20">
        <v>16.20228621276792</v>
      </c>
      <c r="F1871" s="20">
        <v>18.051758906565091</v>
      </c>
      <c r="G1871" s="20">
        <v>16.902634499287377</v>
      </c>
      <c r="H1871" s="20">
        <v>13.317308839317668</v>
      </c>
      <c r="I1871" s="20">
        <v>17.013963566160296</v>
      </c>
      <c r="J1871" s="20">
        <v>16.286088692006285</v>
      </c>
      <c r="K1871" s="20">
        <v>14.102830331722915</v>
      </c>
      <c r="L1871" s="20">
        <v>13.188888077007388</v>
      </c>
      <c r="M1871" s="55">
        <v>18.079237510722095</v>
      </c>
    </row>
    <row r="1872" spans="1:13" x14ac:dyDescent="0.35">
      <c r="A1872" s="19" t="str">
        <f>B3&amp;C1859&amp;D1872</f>
        <v>DISTRIBUCION VOLUMEN X CRITERIO (Consumiciones)HELADOS30-100MIL</v>
      </c>
      <c r="B1872" s="19">
        <v>0</v>
      </c>
      <c r="C1872" s="19">
        <v>0</v>
      </c>
      <c r="D1872" s="19" t="s">
        <v>13</v>
      </c>
      <c r="E1872" s="20">
        <v>22.232045967982728</v>
      </c>
      <c r="F1872" s="20">
        <v>21.755705643225244</v>
      </c>
      <c r="G1872" s="20">
        <v>20.774739379322444</v>
      </c>
      <c r="H1872" s="20">
        <v>19.734193098024662</v>
      </c>
      <c r="I1872" s="20">
        <v>20.693761204062785</v>
      </c>
      <c r="J1872" s="20">
        <v>22.695733513037407</v>
      </c>
      <c r="K1872" s="20">
        <v>24.936551710336833</v>
      </c>
      <c r="L1872" s="20">
        <v>20.439481284635828</v>
      </c>
      <c r="M1872" s="55">
        <v>20.104453903440309</v>
      </c>
    </row>
    <row r="1873" spans="1:13" x14ac:dyDescent="0.35">
      <c r="A1873" s="19" t="str">
        <f>B3&amp;C1859&amp;D1873</f>
        <v>DISTRIBUCION VOLUMEN X CRITERIO (Consumiciones)HELADOS100-200MIL</v>
      </c>
      <c r="B1873" s="19">
        <v>0</v>
      </c>
      <c r="C1873" s="19">
        <v>0</v>
      </c>
      <c r="D1873" s="19" t="s">
        <v>14</v>
      </c>
      <c r="E1873" s="20">
        <v>9.9343097556883286</v>
      </c>
      <c r="F1873" s="20">
        <v>9.705522809616788</v>
      </c>
      <c r="G1873" s="20">
        <v>12.402219746552403</v>
      </c>
      <c r="H1873" s="20">
        <v>12.503068379127068</v>
      </c>
      <c r="I1873" s="20">
        <v>11.085019016685617</v>
      </c>
      <c r="J1873" s="20">
        <v>11.117752626232294</v>
      </c>
      <c r="K1873" s="20">
        <v>10.159861827658636</v>
      </c>
      <c r="L1873" s="20">
        <v>9.4509800905290611</v>
      </c>
      <c r="M1873" s="55">
        <v>10.030362699040788</v>
      </c>
    </row>
    <row r="1874" spans="1:13" x14ac:dyDescent="0.35">
      <c r="A1874" s="19" t="str">
        <f>B3&amp;C1859&amp;D1874</f>
        <v>DISTRIBUCION VOLUMEN X CRITERIO (Consumiciones)HELADOS200-500MIL</v>
      </c>
      <c r="B1874" s="19">
        <v>0</v>
      </c>
      <c r="C1874" s="19">
        <v>0</v>
      </c>
      <c r="D1874" s="19" t="s">
        <v>15</v>
      </c>
      <c r="E1874" s="20">
        <v>17.723943730426093</v>
      </c>
      <c r="F1874" s="20">
        <v>14.76065487812871</v>
      </c>
      <c r="G1874" s="20">
        <v>13.512997086465589</v>
      </c>
      <c r="H1874" s="20">
        <v>16.183528392999943</v>
      </c>
      <c r="I1874" s="20">
        <v>14.758305208533882</v>
      </c>
      <c r="J1874" s="20">
        <v>13.917148855033126</v>
      </c>
      <c r="K1874" s="20">
        <v>11.649301480011113</v>
      </c>
      <c r="L1874" s="20">
        <v>15.927776730877946</v>
      </c>
      <c r="M1874" s="55">
        <v>16.322682644842075</v>
      </c>
    </row>
    <row r="1875" spans="1:13" x14ac:dyDescent="0.35">
      <c r="A1875" s="19" t="str">
        <f>B3&amp;C1859&amp;D1875</f>
        <v>DISTRIBUCION VOLUMEN X CRITERIO (Consumiciones)HELADOS&gt;500MIL</v>
      </c>
      <c r="B1875" s="19">
        <v>0</v>
      </c>
      <c r="C1875" s="19">
        <v>0</v>
      </c>
      <c r="D1875" s="19" t="s">
        <v>16</v>
      </c>
      <c r="E1875" s="20">
        <v>15.326586635699236</v>
      </c>
      <c r="F1875" s="20">
        <v>16.870633980681674</v>
      </c>
      <c r="G1875" s="20">
        <v>17.626886782768615</v>
      </c>
      <c r="H1875" s="20">
        <v>19.913104563468398</v>
      </c>
      <c r="I1875" s="20">
        <v>17.758582278721335</v>
      </c>
      <c r="J1875" s="20">
        <v>16.960503420460114</v>
      </c>
      <c r="K1875" s="20">
        <v>20.969311455019717</v>
      </c>
      <c r="L1875" s="20">
        <v>16.180896599199315</v>
      </c>
      <c r="M1875" s="55">
        <v>16.842904163536119</v>
      </c>
    </row>
    <row r="1876" spans="1:13" x14ac:dyDescent="0.35">
      <c r="A1876" s="19" t="str">
        <f>B3&amp;C1859&amp;D1876</f>
        <v>DISTRIBUCION VOLUMEN X CRITERIO (Consumiciones)HELADOSDE 15 A 19 AÑOS</v>
      </c>
      <c r="B1876" s="19">
        <v>0</v>
      </c>
      <c r="C1876" s="19">
        <v>0</v>
      </c>
      <c r="D1876" s="19" t="s">
        <v>39</v>
      </c>
      <c r="E1876" s="20">
        <v>5.5043628807503087</v>
      </c>
      <c r="F1876" s="20">
        <v>5.8300554369182125</v>
      </c>
      <c r="G1876" s="20">
        <v>3.5451082769374067</v>
      </c>
      <c r="H1876" s="20">
        <v>5.6188980343817523</v>
      </c>
      <c r="I1876" s="20">
        <v>3.1367356207543962</v>
      </c>
      <c r="J1876" s="20">
        <v>3.4336368952768774</v>
      </c>
      <c r="K1876" s="20">
        <v>4.1078794101506491</v>
      </c>
      <c r="L1876" s="20">
        <v>3.3520792071592567</v>
      </c>
      <c r="M1876" s="55">
        <v>3.6738581810364908</v>
      </c>
    </row>
    <row r="1877" spans="1:13" x14ac:dyDescent="0.35">
      <c r="A1877" s="19" t="str">
        <f>B3&amp;C1859&amp;D1877</f>
        <v>DISTRIBUCION VOLUMEN X CRITERIO (Consumiciones)HELADOSDE 20 A 24 AÑOS</v>
      </c>
      <c r="B1877" s="19">
        <v>0</v>
      </c>
      <c r="C1877" s="19">
        <v>0</v>
      </c>
      <c r="D1877" s="19" t="s">
        <v>40</v>
      </c>
      <c r="E1877" s="20">
        <v>6.013540449183826</v>
      </c>
      <c r="F1877" s="20">
        <v>2.7851884199792396</v>
      </c>
      <c r="G1877" s="20">
        <v>2.3660694443393906</v>
      </c>
      <c r="H1877" s="20">
        <v>3.7118074056401626</v>
      </c>
      <c r="I1877" s="20">
        <v>5.3424353164221641</v>
      </c>
      <c r="J1877" s="20">
        <v>3.5374734718568188</v>
      </c>
      <c r="K1877" s="20">
        <v>5.4572802554094793</v>
      </c>
      <c r="L1877" s="20">
        <v>4.3960357962826935</v>
      </c>
      <c r="M1877" s="55">
        <v>5.315750543616538</v>
      </c>
    </row>
    <row r="1878" spans="1:13" x14ac:dyDescent="0.35">
      <c r="A1878" s="19" t="str">
        <f>B3&amp;C1859&amp;D1878</f>
        <v>DISTRIBUCION VOLUMEN X CRITERIO (Consumiciones)HELADOSDE 25 A 34 AÑOS</v>
      </c>
      <c r="B1878" s="19">
        <v>0</v>
      </c>
      <c r="C1878" s="19">
        <v>0</v>
      </c>
      <c r="D1878" s="19" t="s">
        <v>41</v>
      </c>
      <c r="E1878" s="20">
        <v>11.632042430004768</v>
      </c>
      <c r="F1878" s="20">
        <v>9.1649861826872794</v>
      </c>
      <c r="G1878" s="20">
        <v>9.5970757320845017</v>
      </c>
      <c r="H1878" s="20">
        <v>11.052814116753042</v>
      </c>
      <c r="I1878" s="20">
        <v>9.7174536715804596</v>
      </c>
      <c r="J1878" s="20">
        <v>9.2753596117012655</v>
      </c>
      <c r="K1878" s="20">
        <v>8.3755398319180259</v>
      </c>
      <c r="L1878" s="20">
        <v>11.408753706345879</v>
      </c>
      <c r="M1878" s="55">
        <v>9.1988214889756392</v>
      </c>
    </row>
    <row r="1879" spans="1:13" x14ac:dyDescent="0.35">
      <c r="A1879" s="19" t="str">
        <f>B3&amp;C1859&amp;D1879</f>
        <v>DISTRIBUCION VOLUMEN X CRITERIO (Consumiciones)HELADOSDE 35 A 49 AÑOS</v>
      </c>
      <c r="B1879" s="19">
        <v>0</v>
      </c>
      <c r="C1879" s="19">
        <v>0</v>
      </c>
      <c r="D1879" s="19" t="s">
        <v>42</v>
      </c>
      <c r="E1879" s="20">
        <v>35.007112586499538</v>
      </c>
      <c r="F1879" s="20">
        <v>33.519969941819433</v>
      </c>
      <c r="G1879" s="20">
        <v>33.590811398982773</v>
      </c>
      <c r="H1879" s="20">
        <v>33.874366553121178</v>
      </c>
      <c r="I1879" s="20">
        <v>30.350680676015656</v>
      </c>
      <c r="J1879" s="20">
        <v>31.89893370155426</v>
      </c>
      <c r="K1879" s="20">
        <v>34.776139563916637</v>
      </c>
      <c r="L1879" s="20">
        <v>28.351340437723771</v>
      </c>
      <c r="M1879" s="55">
        <v>32.839895250108455</v>
      </c>
    </row>
    <row r="1880" spans="1:13" x14ac:dyDescent="0.35">
      <c r="A1880" s="19" t="str">
        <f>B3&amp;C1859&amp;D1880</f>
        <v>DISTRIBUCION VOLUMEN X CRITERIO (Consumiciones)HELADOSDE 50 A 59 AÑOS</v>
      </c>
      <c r="B1880" s="19">
        <v>0</v>
      </c>
      <c r="C1880" s="19">
        <v>0</v>
      </c>
      <c r="D1880" s="19" t="s">
        <v>43</v>
      </c>
      <c r="E1880" s="20">
        <v>20.53061807224158</v>
      </c>
      <c r="F1880" s="20">
        <v>22.514484171441374</v>
      </c>
      <c r="G1880" s="20">
        <v>23.831180689199105</v>
      </c>
      <c r="H1880" s="20">
        <v>19.81521686305177</v>
      </c>
      <c r="I1880" s="20">
        <v>22.749464771000298</v>
      </c>
      <c r="J1880" s="20">
        <v>21.723427673181899</v>
      </c>
      <c r="K1880" s="20">
        <v>20.920194543454787</v>
      </c>
      <c r="L1880" s="20">
        <v>23.361362473896939</v>
      </c>
      <c r="M1880" s="55">
        <v>22.427078546572833</v>
      </c>
    </row>
    <row r="1881" spans="1:13" x14ac:dyDescent="0.35">
      <c r="A1881" s="19" t="str">
        <f>B3&amp;C1859&amp;D1881</f>
        <v>DISTRIBUCION VOLUMEN X CRITERIO (Consumiciones)HELADOSDE 60 A 75 AÑOS</v>
      </c>
      <c r="B1881" s="19">
        <v>0</v>
      </c>
      <c r="C1881" s="19">
        <v>0</v>
      </c>
      <c r="D1881" s="19" t="s">
        <v>44</v>
      </c>
      <c r="E1881" s="20">
        <v>21.312314647032203</v>
      </c>
      <c r="F1881" s="20">
        <v>26.185354715491389</v>
      </c>
      <c r="G1881" s="20">
        <v>27.069756619565311</v>
      </c>
      <c r="H1881" s="20">
        <v>25.926911165012083</v>
      </c>
      <c r="I1881" s="20">
        <v>28.703240326942819</v>
      </c>
      <c r="J1881" s="20">
        <v>30.131185888823914</v>
      </c>
      <c r="K1881" s="20">
        <v>26.362981788682216</v>
      </c>
      <c r="L1881" s="20">
        <v>29.130432608921382</v>
      </c>
      <c r="M1881" s="55">
        <v>26.544587020353518</v>
      </c>
    </row>
    <row r="1882" spans="1:13" x14ac:dyDescent="0.35">
      <c r="A1882" s="19" t="str">
        <f>B3&amp;C1859&amp;D1882</f>
        <v>DISTRIBUCION VOLUMEN X CRITERIO (Consumiciones)HELADOSALTA Y MEDIA ALTA</v>
      </c>
      <c r="B1882" s="19">
        <v>0</v>
      </c>
      <c r="C1882" s="19">
        <v>0</v>
      </c>
      <c r="D1882" s="19" t="s">
        <v>17</v>
      </c>
      <c r="E1882" s="20">
        <v>25.759570811110038</v>
      </c>
      <c r="F1882" s="20">
        <v>27.699604152662634</v>
      </c>
      <c r="G1882" s="20">
        <v>30.164107373954245</v>
      </c>
      <c r="H1882" s="20">
        <v>27.317635779642224</v>
      </c>
      <c r="I1882" s="20">
        <v>23.802390813135734</v>
      </c>
      <c r="J1882" s="20">
        <v>25.404520955975858</v>
      </c>
      <c r="K1882" s="20">
        <v>21.34383608351607</v>
      </c>
      <c r="L1882" s="20">
        <v>22.803754994673628</v>
      </c>
      <c r="M1882" s="55">
        <v>23.698526846270653</v>
      </c>
    </row>
    <row r="1883" spans="1:13" x14ac:dyDescent="0.35">
      <c r="A1883" s="19" t="str">
        <f>B3&amp;C1859&amp;D1883</f>
        <v>DISTRIBUCION VOLUMEN X CRITERIO (Consumiciones)HELADOSMEDIA</v>
      </c>
      <c r="B1883" s="19">
        <v>0</v>
      </c>
      <c r="C1883" s="19">
        <v>0</v>
      </c>
      <c r="D1883" s="19" t="s">
        <v>18</v>
      </c>
      <c r="E1883" s="20">
        <v>29.357694396253891</v>
      </c>
      <c r="F1883" s="20">
        <v>34.358611470579717</v>
      </c>
      <c r="G1883" s="20">
        <v>33.076899803447184</v>
      </c>
      <c r="H1883" s="20">
        <v>31.946925214609816</v>
      </c>
      <c r="I1883" s="20">
        <v>36.397262878794841</v>
      </c>
      <c r="J1883" s="20">
        <v>34.484200937124172</v>
      </c>
      <c r="K1883" s="20">
        <v>38.94371124197324</v>
      </c>
      <c r="L1883" s="20">
        <v>32.314467343775839</v>
      </c>
      <c r="M1883" s="55">
        <v>32.882544445304838</v>
      </c>
    </row>
    <row r="1884" spans="1:13" x14ac:dyDescent="0.35">
      <c r="A1884" s="19" t="str">
        <f>B3&amp;C1859&amp;D1884</f>
        <v>DISTRIBUCION VOLUMEN X CRITERIO (Consumiciones)HELADOSMEDIA BAJA</v>
      </c>
      <c r="B1884" s="19">
        <v>0</v>
      </c>
      <c r="C1884" s="19">
        <v>0</v>
      </c>
      <c r="D1884" s="19" t="s">
        <v>19</v>
      </c>
      <c r="E1884" s="20">
        <v>24.282107641371258</v>
      </c>
      <c r="F1884" s="20">
        <v>20.86645906401996</v>
      </c>
      <c r="G1884" s="20">
        <v>23.096803612508928</v>
      </c>
      <c r="H1884" s="20">
        <v>22.851463057952383</v>
      </c>
      <c r="I1884" s="20">
        <v>24.682029328502306</v>
      </c>
      <c r="J1884" s="20">
        <v>22.809662638172654</v>
      </c>
      <c r="K1884" s="20">
        <v>24.022052773645044</v>
      </c>
      <c r="L1884" s="20">
        <v>26.95467393770647</v>
      </c>
      <c r="M1884" s="55">
        <v>24.320819414667078</v>
      </c>
    </row>
    <row r="1885" spans="1:13" x14ac:dyDescent="0.35">
      <c r="A1885" s="19" t="str">
        <f>B3&amp;C1859&amp;D1885</f>
        <v>DISTRIBUCION VOLUMEN X CRITERIO (Consumiciones)HELADOSBAJA</v>
      </c>
      <c r="B1885" s="19">
        <v>0</v>
      </c>
      <c r="C1885" s="19">
        <v>0</v>
      </c>
      <c r="D1885" s="19" t="s">
        <v>20</v>
      </c>
      <c r="E1885" s="20">
        <v>20.600645019840371</v>
      </c>
      <c r="F1885" s="20">
        <v>17.075363418950371</v>
      </c>
      <c r="G1885" s="20">
        <v>13.66218921008964</v>
      </c>
      <c r="H1885" s="20">
        <v>17.883984784020569</v>
      </c>
      <c r="I1885" s="20">
        <v>15.118316979567108</v>
      </c>
      <c r="J1885" s="20">
        <v>17.301629837389847</v>
      </c>
      <c r="K1885" s="20">
        <v>15.690419142780396</v>
      </c>
      <c r="L1885" s="20">
        <v>17.927103723844063</v>
      </c>
      <c r="M1885" s="55">
        <v>19.098109293757432</v>
      </c>
    </row>
    <row r="1886" spans="1:13" x14ac:dyDescent="0.35">
      <c r="A1886" s="19" t="str">
        <f>B3&amp;C1859&amp;D1886</f>
        <v>DISTRIBUCION VOLUMEN X CRITERIO (Consumiciones)HELADOSHOMBRE</v>
      </c>
      <c r="B1886" s="19">
        <v>0</v>
      </c>
      <c r="C1886" s="19">
        <v>0</v>
      </c>
      <c r="D1886" s="19" t="s">
        <v>21</v>
      </c>
      <c r="E1886" s="20">
        <v>39.44572036000892</v>
      </c>
      <c r="F1886" s="20">
        <v>43.828325414862334</v>
      </c>
      <c r="G1886" s="20">
        <v>48.576135671508638</v>
      </c>
      <c r="H1886" s="20">
        <v>45.666980352653738</v>
      </c>
      <c r="I1886" s="20">
        <v>45.089479728044033</v>
      </c>
      <c r="J1886" s="20">
        <v>44.967124500150156</v>
      </c>
      <c r="K1886" s="20">
        <v>46.897048829052522</v>
      </c>
      <c r="L1886" s="20">
        <v>42.864779426751838</v>
      </c>
      <c r="M1886" s="55">
        <v>43.142209727604239</v>
      </c>
    </row>
    <row r="1887" spans="1:13" x14ac:dyDescent="0.35">
      <c r="A1887" s="19" t="str">
        <f>B3&amp;C1859&amp;D1887</f>
        <v>DISTRIBUCION VOLUMEN X CRITERIO (Consumiciones)HELADOSMUJER</v>
      </c>
      <c r="B1887" s="19">
        <v>0</v>
      </c>
      <c r="C1887" s="19">
        <v>0</v>
      </c>
      <c r="D1887" s="19" t="s">
        <v>22</v>
      </c>
      <c r="E1887" s="20">
        <v>60.55427963999108</v>
      </c>
      <c r="F1887" s="20">
        <v>56.171712691350336</v>
      </c>
      <c r="G1887" s="20">
        <v>51.423864328491376</v>
      </c>
      <c r="H1887" s="20">
        <v>54.333019647346269</v>
      </c>
      <c r="I1887" s="20">
        <v>54.910520271955953</v>
      </c>
      <c r="J1887" s="20">
        <v>55.032889868512378</v>
      </c>
      <c r="K1887" s="20">
        <v>53.102951170947485</v>
      </c>
      <c r="L1887" s="20">
        <v>57.135220573248169</v>
      </c>
      <c r="M1887" s="55">
        <v>56.857790272395761</v>
      </c>
    </row>
    <row r="1888" spans="1:13" x14ac:dyDescent="0.35">
      <c r="A1888" s="19" t="str">
        <f>B3&amp;C1888&amp;D1888</f>
        <v>DISTRIBUCION VOLUMEN X CRITERIO (Consumiciones)GALLETAST.ESPAÑA</v>
      </c>
      <c r="B1888" s="19">
        <v>0</v>
      </c>
      <c r="C1888" s="19" t="s">
        <v>270</v>
      </c>
      <c r="D1888" s="19" t="s">
        <v>36</v>
      </c>
      <c r="E1888" s="20">
        <v>100</v>
      </c>
      <c r="F1888" s="20">
        <v>100</v>
      </c>
      <c r="G1888" s="20">
        <v>100</v>
      </c>
      <c r="H1888" s="20">
        <v>100</v>
      </c>
      <c r="I1888" s="20">
        <v>100</v>
      </c>
      <c r="J1888" s="20">
        <v>100</v>
      </c>
      <c r="K1888" s="20">
        <v>100</v>
      </c>
      <c r="L1888" s="20">
        <v>100</v>
      </c>
      <c r="M1888" s="55">
        <v>100</v>
      </c>
    </row>
    <row r="1889" spans="1:13" x14ac:dyDescent="0.35">
      <c r="A1889" s="19" t="str">
        <f>B3&amp;C1888&amp;D1889</f>
        <v>DISTRIBUCION VOLUMEN X CRITERIO (Consumiciones)GALLETASBCN AM</v>
      </c>
      <c r="B1889" s="19">
        <v>0</v>
      </c>
      <c r="C1889" s="19">
        <v>0</v>
      </c>
      <c r="D1889" s="19" t="s">
        <v>1</v>
      </c>
      <c r="E1889" s="20">
        <v>14.913635272154007</v>
      </c>
      <c r="F1889" s="20">
        <v>6.5147607762146551</v>
      </c>
      <c r="G1889" s="20">
        <v>10.260249275221851</v>
      </c>
      <c r="H1889" s="20">
        <v>10.148790883903903</v>
      </c>
      <c r="I1889" s="20">
        <v>13.881762778752837</v>
      </c>
      <c r="J1889" s="20">
        <v>13.083817253404586</v>
      </c>
      <c r="K1889" s="20">
        <v>12.233118318061969</v>
      </c>
      <c r="L1889" s="20">
        <v>19.206519372355924</v>
      </c>
      <c r="M1889" s="55">
        <v>14.702877742629578</v>
      </c>
    </row>
    <row r="1890" spans="1:13" x14ac:dyDescent="0.35">
      <c r="A1890" s="19" t="str">
        <f>B3&amp;C1888&amp;D1890</f>
        <v>DISTRIBUCION VOLUMEN X CRITERIO (Consumiciones)GALLETASREST.CAT ARAGON</v>
      </c>
      <c r="B1890" s="19">
        <v>0</v>
      </c>
      <c r="C1890" s="19">
        <v>0</v>
      </c>
      <c r="D1890" s="19" t="s">
        <v>2</v>
      </c>
      <c r="E1890" s="20">
        <v>9.2050809927364234</v>
      </c>
      <c r="F1890" s="20">
        <v>7.1471522335908411</v>
      </c>
      <c r="G1890" s="20">
        <v>7.0400314642931745</v>
      </c>
      <c r="H1890" s="20">
        <v>8.2133007057437961</v>
      </c>
      <c r="I1890" s="20">
        <v>9.6394657720236019</v>
      </c>
      <c r="J1890" s="20">
        <v>9.43591727077815</v>
      </c>
      <c r="K1890" s="20">
        <v>10.458777648508548</v>
      </c>
      <c r="L1890" s="20">
        <v>8.4790456656817774</v>
      </c>
      <c r="M1890" s="55">
        <v>13.767095837856555</v>
      </c>
    </row>
    <row r="1891" spans="1:13" x14ac:dyDescent="0.35">
      <c r="A1891" s="19" t="str">
        <f>B3&amp;C1888&amp;D1891</f>
        <v>DISTRIBUCION VOLUMEN X CRITERIO (Consumiciones)GALLETASLEVANTE</v>
      </c>
      <c r="B1891" s="19">
        <v>0</v>
      </c>
      <c r="C1891" s="19">
        <v>0</v>
      </c>
      <c r="D1891" s="19" t="s">
        <v>3</v>
      </c>
      <c r="E1891" s="20">
        <v>11.24864632459926</v>
      </c>
      <c r="F1891" s="20">
        <v>13.312473077286761</v>
      </c>
      <c r="G1891" s="20">
        <v>23.820534576578769</v>
      </c>
      <c r="H1891" s="20">
        <v>20.697872689247934</v>
      </c>
      <c r="I1891" s="20">
        <v>19.338883743980745</v>
      </c>
      <c r="J1891" s="20">
        <v>12.003501889253721</v>
      </c>
      <c r="K1891" s="20">
        <v>14.366244208700202</v>
      </c>
      <c r="L1891" s="20">
        <v>13.764536531711899</v>
      </c>
      <c r="M1891" s="55">
        <v>9.9580458898006672</v>
      </c>
    </row>
    <row r="1892" spans="1:13" x14ac:dyDescent="0.35">
      <c r="A1892" s="19" t="str">
        <f>B3&amp;C1888&amp;D1892</f>
        <v>DISTRIBUCION VOLUMEN X CRITERIO (Consumiciones)GALLETASANDALUCIA</v>
      </c>
      <c r="B1892" s="19">
        <v>0</v>
      </c>
      <c r="C1892" s="19">
        <v>0</v>
      </c>
      <c r="D1892" s="19" t="s">
        <v>4</v>
      </c>
      <c r="E1892" s="20">
        <v>9.908790039606572</v>
      </c>
      <c r="F1892" s="20">
        <v>17.017323593377348</v>
      </c>
      <c r="G1892" s="20">
        <v>15.785254597036966</v>
      </c>
      <c r="H1892" s="20">
        <v>19.78567964723057</v>
      </c>
      <c r="I1892" s="20">
        <v>11.753997517502523</v>
      </c>
      <c r="J1892" s="20">
        <v>17.758858818927674</v>
      </c>
      <c r="K1892" s="20">
        <v>18.294357512798801</v>
      </c>
      <c r="L1892" s="20">
        <v>14.990601187186009</v>
      </c>
      <c r="M1892" s="55">
        <v>10.410426564257005</v>
      </c>
    </row>
    <row r="1893" spans="1:13" x14ac:dyDescent="0.35">
      <c r="A1893" s="19" t="str">
        <f>B3&amp;C1888&amp;D1893</f>
        <v>DISTRIBUCION VOLUMEN X CRITERIO (Consumiciones)GALLETASMDD AM</v>
      </c>
      <c r="B1893" s="19">
        <v>0</v>
      </c>
      <c r="C1893" s="19">
        <v>0</v>
      </c>
      <c r="D1893" s="19" t="s">
        <v>5</v>
      </c>
      <c r="E1893" s="20">
        <v>14.426454495151447</v>
      </c>
      <c r="F1893" s="20">
        <v>13.752332051049216</v>
      </c>
      <c r="G1893" s="20">
        <v>14.950345412335036</v>
      </c>
      <c r="H1893" s="20">
        <v>14.086038886694338</v>
      </c>
      <c r="I1893" s="20">
        <v>16.193854048788957</v>
      </c>
      <c r="J1893" s="20">
        <v>13.809459565699731</v>
      </c>
      <c r="K1893" s="20">
        <v>17.597290394531225</v>
      </c>
      <c r="L1893" s="20">
        <v>15.316405384275738</v>
      </c>
      <c r="M1893" s="55">
        <v>13.201031489414685</v>
      </c>
    </row>
    <row r="1894" spans="1:13" x14ac:dyDescent="0.35">
      <c r="A1894" s="19" t="str">
        <f>B3&amp;C1888&amp;D1894</f>
        <v>DISTRIBUCION VOLUMEN X CRITERIO (Consumiciones)GALLETASRTO CENTRO</v>
      </c>
      <c r="B1894" s="19">
        <v>0</v>
      </c>
      <c r="C1894" s="19">
        <v>0</v>
      </c>
      <c r="D1894" s="19" t="s">
        <v>6</v>
      </c>
      <c r="E1894" s="20">
        <v>13.553268610011457</v>
      </c>
      <c r="F1894" s="20">
        <v>9.5909248505461093</v>
      </c>
      <c r="G1894" s="20">
        <v>10.227347140748442</v>
      </c>
      <c r="H1894" s="20">
        <v>8.4909485414927968</v>
      </c>
      <c r="I1894" s="20">
        <v>10.463206167190609</v>
      </c>
      <c r="J1894" s="20">
        <v>11.147091966328288</v>
      </c>
      <c r="K1894" s="20">
        <v>11.42713345862505</v>
      </c>
      <c r="L1894" s="20">
        <v>8.9443733921167805</v>
      </c>
      <c r="M1894" s="55">
        <v>11.884841658009314</v>
      </c>
    </row>
    <row r="1895" spans="1:13" x14ac:dyDescent="0.35">
      <c r="A1895" s="19" t="str">
        <f>B3&amp;C1888&amp;D1895</f>
        <v>DISTRIBUCION VOLUMEN X CRITERIO (Consumiciones)GALLETASNORTE-CENTRO</v>
      </c>
      <c r="B1895" s="19">
        <v>0</v>
      </c>
      <c r="C1895" s="19">
        <v>0</v>
      </c>
      <c r="D1895" s="19" t="s">
        <v>7</v>
      </c>
      <c r="E1895" s="20">
        <v>20.547069939342055</v>
      </c>
      <c r="F1895" s="20">
        <v>20.432602036145102</v>
      </c>
      <c r="G1895" s="20">
        <v>11.527331901232719</v>
      </c>
      <c r="H1895" s="20">
        <v>10.918200929434613</v>
      </c>
      <c r="I1895" s="20">
        <v>12.164534543141674</v>
      </c>
      <c r="J1895" s="20">
        <v>15.086474729229614</v>
      </c>
      <c r="K1895" s="20">
        <v>9.1153314837889514</v>
      </c>
      <c r="L1895" s="20">
        <v>9.8285902717063589</v>
      </c>
      <c r="M1895" s="55">
        <v>13.299540479442193</v>
      </c>
    </row>
    <row r="1896" spans="1:13" x14ac:dyDescent="0.35">
      <c r="A1896" s="19" t="str">
        <f>B3&amp;C1888&amp;D1896</f>
        <v>DISTRIBUCION VOLUMEN X CRITERIO (Consumiciones)GALLETASNOROESTE</v>
      </c>
      <c r="B1896" s="19">
        <v>0</v>
      </c>
      <c r="C1896" s="19">
        <v>0</v>
      </c>
      <c r="D1896" s="19" t="s">
        <v>8</v>
      </c>
      <c r="E1896" s="20">
        <v>6.1970258529460063</v>
      </c>
      <c r="F1896" s="20">
        <v>12.232405115728268</v>
      </c>
      <c r="G1896" s="20">
        <v>6.3889166466577096</v>
      </c>
      <c r="H1896" s="20">
        <v>7.6591687618294007</v>
      </c>
      <c r="I1896" s="20">
        <v>6.5643171247791843</v>
      </c>
      <c r="J1896" s="20">
        <v>7.6748542416245344</v>
      </c>
      <c r="K1896" s="20">
        <v>6.5077504170653748</v>
      </c>
      <c r="L1896" s="20">
        <v>9.4699464639328905</v>
      </c>
      <c r="M1896" s="55">
        <v>12.776091701782441</v>
      </c>
    </row>
    <row r="1897" spans="1:13" x14ac:dyDescent="0.35">
      <c r="A1897" s="19" t="str">
        <f>B3&amp;C1888&amp;D1897</f>
        <v>DISTRIBUCION VOLUMEN X CRITERIO (Consumiciones)GALLETAS&lt;2MIL</v>
      </c>
      <c r="B1897" s="19">
        <v>0</v>
      </c>
      <c r="C1897" s="19">
        <v>0</v>
      </c>
      <c r="D1897" s="19" t="s">
        <v>9</v>
      </c>
      <c r="E1897" s="20">
        <v>6.3196913857365091</v>
      </c>
      <c r="F1897" s="20">
        <v>7.6839712484184073</v>
      </c>
      <c r="G1897" s="20">
        <v>2.7246692113921087</v>
      </c>
      <c r="H1897" s="20">
        <v>6.6383600997648093</v>
      </c>
      <c r="I1897" s="20">
        <v>6.3173737140742992</v>
      </c>
      <c r="J1897" s="20">
        <v>4.7687928090917122</v>
      </c>
      <c r="K1897" s="20">
        <v>8.7206969982766651</v>
      </c>
      <c r="L1897" s="20">
        <v>7.7952245147619532</v>
      </c>
      <c r="M1897" s="55">
        <v>1.167813522588879</v>
      </c>
    </row>
    <row r="1898" spans="1:13" x14ac:dyDescent="0.35">
      <c r="A1898" s="19" t="str">
        <f>B3&amp;C1888&amp;D1898</f>
        <v>DISTRIBUCION VOLUMEN X CRITERIO (Consumiciones)GALLETAS2-5MIL</v>
      </c>
      <c r="B1898" s="19">
        <v>0</v>
      </c>
      <c r="C1898" s="19">
        <v>0</v>
      </c>
      <c r="D1898" s="19" t="s">
        <v>10</v>
      </c>
      <c r="E1898" s="20">
        <v>10.166617154496006</v>
      </c>
      <c r="F1898" s="20">
        <v>4.6350630910801955</v>
      </c>
      <c r="G1898" s="20">
        <v>4.8320599359539829</v>
      </c>
      <c r="H1898" s="20">
        <v>12.166348427775807</v>
      </c>
      <c r="I1898" s="20">
        <v>6.9650360670114475</v>
      </c>
      <c r="J1898" s="20">
        <v>2.542201744926968</v>
      </c>
      <c r="K1898" s="20">
        <v>4.0606483043165982</v>
      </c>
      <c r="L1898" s="20">
        <v>2.2979643460548904</v>
      </c>
      <c r="M1898" s="55">
        <v>5.5557445906142622</v>
      </c>
    </row>
    <row r="1899" spans="1:13" x14ac:dyDescent="0.35">
      <c r="A1899" s="19" t="str">
        <f>B3&amp;C1888&amp;D1899</f>
        <v>DISTRIBUCION VOLUMEN X CRITERIO (Consumiciones)GALLETAS5-10MIL</v>
      </c>
      <c r="B1899" s="19">
        <v>0</v>
      </c>
      <c r="C1899" s="19">
        <v>0</v>
      </c>
      <c r="D1899" s="19" t="s">
        <v>11</v>
      </c>
      <c r="E1899" s="20">
        <v>5.1580665766272817</v>
      </c>
      <c r="F1899" s="20">
        <v>7.175451288462896</v>
      </c>
      <c r="G1899" s="20">
        <v>10.600725288804844</v>
      </c>
      <c r="H1899" s="20">
        <v>4.2921305457683712</v>
      </c>
      <c r="I1899" s="20">
        <v>6.2789646592389685</v>
      </c>
      <c r="J1899" s="20">
        <v>9.8113463929473035</v>
      </c>
      <c r="K1899" s="20">
        <v>7.677195989747192</v>
      </c>
      <c r="L1899" s="20">
        <v>9.0044817202425058</v>
      </c>
      <c r="M1899" s="55">
        <v>5.266519005318921</v>
      </c>
    </row>
    <row r="1900" spans="1:13" x14ac:dyDescent="0.35">
      <c r="A1900" s="19" t="str">
        <f>B3&amp;C1888&amp;D1900</f>
        <v>DISTRIBUCION VOLUMEN X CRITERIO (Consumiciones)GALLETAS10-30MIL</v>
      </c>
      <c r="B1900" s="19">
        <v>0</v>
      </c>
      <c r="C1900" s="19">
        <v>0</v>
      </c>
      <c r="D1900" s="19" t="s">
        <v>12</v>
      </c>
      <c r="E1900" s="20">
        <v>11.771466373326831</v>
      </c>
      <c r="F1900" s="20">
        <v>15.11196846871862</v>
      </c>
      <c r="G1900" s="20">
        <v>16.447372505230199</v>
      </c>
      <c r="H1900" s="20">
        <v>11.673316887098768</v>
      </c>
      <c r="I1900" s="20">
        <v>12.705865157222936</v>
      </c>
      <c r="J1900" s="20">
        <v>18.046852327620762</v>
      </c>
      <c r="K1900" s="20">
        <v>14.904447855928293</v>
      </c>
      <c r="L1900" s="20">
        <v>16.222089442352328</v>
      </c>
      <c r="M1900" s="55">
        <v>17.542849027458391</v>
      </c>
    </row>
    <row r="1901" spans="1:13" x14ac:dyDescent="0.35">
      <c r="A1901" s="19" t="str">
        <f>B3&amp;C1888&amp;D1901</f>
        <v>DISTRIBUCION VOLUMEN X CRITERIO (Consumiciones)GALLETAS30-100MIL</v>
      </c>
      <c r="B1901" s="19">
        <v>0</v>
      </c>
      <c r="C1901" s="19">
        <v>0</v>
      </c>
      <c r="D1901" s="19" t="s">
        <v>13</v>
      </c>
      <c r="E1901" s="20">
        <v>21.841928677797256</v>
      </c>
      <c r="F1901" s="20">
        <v>20.989697700143637</v>
      </c>
      <c r="G1901" s="20">
        <v>20.666695770603837</v>
      </c>
      <c r="H1901" s="20">
        <v>27.458377134310897</v>
      </c>
      <c r="I1901" s="20">
        <v>19.945542638093205</v>
      </c>
      <c r="J1901" s="20">
        <v>17.918909134320941</v>
      </c>
      <c r="K1901" s="20">
        <v>25.527039834045844</v>
      </c>
      <c r="L1901" s="20">
        <v>20.671964591087413</v>
      </c>
      <c r="M1901" s="55">
        <v>26.558401133043063</v>
      </c>
    </row>
    <row r="1902" spans="1:13" x14ac:dyDescent="0.35">
      <c r="A1902" s="19" t="str">
        <f>B3&amp;C1888&amp;D1902</f>
        <v>DISTRIBUCION VOLUMEN X CRITERIO (Consumiciones)GALLETAS100-200MIL</v>
      </c>
      <c r="B1902" s="19">
        <v>0</v>
      </c>
      <c r="C1902" s="19">
        <v>0</v>
      </c>
      <c r="D1902" s="19" t="s">
        <v>14</v>
      </c>
      <c r="E1902" s="20">
        <v>7.5303740557491228</v>
      </c>
      <c r="F1902" s="20">
        <v>10.395731990111953</v>
      </c>
      <c r="G1902" s="20">
        <v>6.6965305770569792</v>
      </c>
      <c r="H1902" s="20">
        <v>8.6504670489436855</v>
      </c>
      <c r="I1902" s="20">
        <v>8.5234004505949876</v>
      </c>
      <c r="J1902" s="20">
        <v>7.8389354179021469</v>
      </c>
      <c r="K1902" s="20">
        <v>6.0920940009132982</v>
      </c>
      <c r="L1902" s="20">
        <v>5.9931016379156876</v>
      </c>
      <c r="M1902" s="55">
        <v>2.8493474885898049</v>
      </c>
    </row>
    <row r="1903" spans="1:13" x14ac:dyDescent="0.35">
      <c r="A1903" s="19" t="str">
        <f>B3&amp;C1888&amp;D1903</f>
        <v>DISTRIBUCION VOLUMEN X CRITERIO (Consumiciones)GALLETAS200-500MIL</v>
      </c>
      <c r="B1903" s="19">
        <v>0</v>
      </c>
      <c r="C1903" s="19">
        <v>0</v>
      </c>
      <c r="D1903" s="19" t="s">
        <v>15</v>
      </c>
      <c r="E1903" s="20">
        <v>21.497096182374364</v>
      </c>
      <c r="F1903" s="20">
        <v>17.734769811739877</v>
      </c>
      <c r="G1903" s="20">
        <v>18.920369425085767</v>
      </c>
      <c r="H1903" s="20">
        <v>9.6283767181711095</v>
      </c>
      <c r="I1903" s="20">
        <v>15.840549209745916</v>
      </c>
      <c r="J1903" s="20">
        <v>18.47562023136928</v>
      </c>
      <c r="K1903" s="20">
        <v>12.581410931587511</v>
      </c>
      <c r="L1903" s="20">
        <v>17.16726872429285</v>
      </c>
      <c r="M1903" s="55">
        <v>22.075595217250889</v>
      </c>
    </row>
    <row r="1904" spans="1:13" x14ac:dyDescent="0.35">
      <c r="A1904" s="19" t="str">
        <f>B3&amp;C1888&amp;D1904</f>
        <v>DISTRIBUCION VOLUMEN X CRITERIO (Consumiciones)GALLETAS&gt;500MIL</v>
      </c>
      <c r="B1904" s="19">
        <v>0</v>
      </c>
      <c r="C1904" s="19">
        <v>0</v>
      </c>
      <c r="D1904" s="19" t="s">
        <v>16</v>
      </c>
      <c r="E1904" s="20">
        <v>15.714735866015319</v>
      </c>
      <c r="F1904" s="20">
        <v>16.273318634344903</v>
      </c>
      <c r="G1904" s="20">
        <v>19.111584294847983</v>
      </c>
      <c r="H1904" s="20">
        <v>19.492614773547814</v>
      </c>
      <c r="I1904" s="20">
        <v>23.423288658275201</v>
      </c>
      <c r="J1904" s="20">
        <v>20.597310882936153</v>
      </c>
      <c r="K1904" s="20">
        <v>20.436478706145031</v>
      </c>
      <c r="L1904" s="20">
        <v>20.847906165102824</v>
      </c>
      <c r="M1904" s="55">
        <v>18.983685269272822</v>
      </c>
    </row>
    <row r="1905" spans="1:13" x14ac:dyDescent="0.35">
      <c r="A1905" s="19" t="str">
        <f>B3&amp;C1888&amp;D1905</f>
        <v>DISTRIBUCION VOLUMEN X CRITERIO (Consumiciones)GALLETASDE 15 A 19 AÑOS</v>
      </c>
      <c r="B1905" s="19">
        <v>0</v>
      </c>
      <c r="C1905" s="19">
        <v>0</v>
      </c>
      <c r="D1905" s="19" t="s">
        <v>39</v>
      </c>
      <c r="E1905" s="20">
        <v>16.521028119432849</v>
      </c>
      <c r="F1905" s="20">
        <v>15.607248832661172</v>
      </c>
      <c r="G1905" s="20">
        <v>14.361831761754104</v>
      </c>
      <c r="H1905" s="20">
        <v>18.783598320970079</v>
      </c>
      <c r="I1905" s="20">
        <v>9.4833630418473263</v>
      </c>
      <c r="J1905" s="20">
        <v>5.3504927200885959</v>
      </c>
      <c r="K1905" s="20">
        <v>4.9915646089911725</v>
      </c>
      <c r="L1905" s="20">
        <v>7.966159249903602</v>
      </c>
      <c r="M1905" s="55">
        <v>9.2905737976008425</v>
      </c>
    </row>
    <row r="1906" spans="1:13" x14ac:dyDescent="0.35">
      <c r="A1906" s="19" t="str">
        <f>B3&amp;C1888&amp;D1906</f>
        <v>DISTRIBUCION VOLUMEN X CRITERIO (Consumiciones)GALLETASDE 20 A 24 AÑOS</v>
      </c>
      <c r="B1906" s="19">
        <v>0</v>
      </c>
      <c r="C1906" s="19">
        <v>0</v>
      </c>
      <c r="D1906" s="19" t="s">
        <v>40</v>
      </c>
      <c r="E1906" s="20">
        <v>11.310367279067362</v>
      </c>
      <c r="F1906" s="20">
        <v>6.4579045086070135</v>
      </c>
      <c r="G1906" s="20">
        <v>9.0706328524308244</v>
      </c>
      <c r="H1906" s="20">
        <v>9.6191923667835155</v>
      </c>
      <c r="I1906" s="20">
        <v>6.4783660736002266</v>
      </c>
      <c r="J1906" s="20">
        <v>11.723554572886952</v>
      </c>
      <c r="K1906" s="20">
        <v>5.1781196145788151</v>
      </c>
      <c r="L1906" s="20">
        <v>6.2639756173226813</v>
      </c>
      <c r="M1906" s="55">
        <v>2.7509484177473764</v>
      </c>
    </row>
    <row r="1907" spans="1:13" x14ac:dyDescent="0.35">
      <c r="A1907" s="19" t="str">
        <f>B3&amp;C1888&amp;D1907</f>
        <v>DISTRIBUCION VOLUMEN X CRITERIO (Consumiciones)GALLETASDE 25 A 34 AÑOS</v>
      </c>
      <c r="B1907" s="19">
        <v>0</v>
      </c>
      <c r="C1907" s="19">
        <v>0</v>
      </c>
      <c r="D1907" s="19" t="s">
        <v>41</v>
      </c>
      <c r="E1907" s="20">
        <v>7.9117218561274409</v>
      </c>
      <c r="F1907" s="20">
        <v>5.6983290282007442</v>
      </c>
      <c r="G1907" s="20">
        <v>8.5557244607444289</v>
      </c>
      <c r="H1907" s="20">
        <v>6.9087098056543574</v>
      </c>
      <c r="I1907" s="20">
        <v>7.212710295741501</v>
      </c>
      <c r="J1907" s="20">
        <v>6.7988034564656354</v>
      </c>
      <c r="K1907" s="20">
        <v>7.8558433899440772</v>
      </c>
      <c r="L1907" s="20">
        <v>6.83480320497062</v>
      </c>
      <c r="M1907" s="55">
        <v>5.7173549747672237</v>
      </c>
    </row>
    <row r="1908" spans="1:13" x14ac:dyDescent="0.35">
      <c r="A1908" s="19" t="str">
        <f>B3&amp;C1888&amp;D1908</f>
        <v>DISTRIBUCION VOLUMEN X CRITERIO (Consumiciones)GALLETASDE 35 A 49 AÑOS</v>
      </c>
      <c r="B1908" s="19">
        <v>0</v>
      </c>
      <c r="C1908" s="19">
        <v>0</v>
      </c>
      <c r="D1908" s="19" t="s">
        <v>42</v>
      </c>
      <c r="E1908" s="20">
        <v>23.225358836688617</v>
      </c>
      <c r="F1908" s="20">
        <v>29.346125155532611</v>
      </c>
      <c r="G1908" s="20">
        <v>25.955598739746115</v>
      </c>
      <c r="H1908" s="20">
        <v>26.83393743306998</v>
      </c>
      <c r="I1908" s="20">
        <v>27.796458044764893</v>
      </c>
      <c r="J1908" s="20">
        <v>28.672106500915749</v>
      </c>
      <c r="K1908" s="20">
        <v>28.297363596101732</v>
      </c>
      <c r="L1908" s="20">
        <v>30.486624775163246</v>
      </c>
      <c r="M1908" s="55">
        <v>24.118866412198887</v>
      </c>
    </row>
    <row r="1909" spans="1:13" x14ac:dyDescent="0.35">
      <c r="A1909" s="19" t="str">
        <f>B3&amp;C1888&amp;D1909</f>
        <v>DISTRIBUCION VOLUMEN X CRITERIO (Consumiciones)GALLETASDE 50 A 59 AÑOS</v>
      </c>
      <c r="B1909" s="19">
        <v>0</v>
      </c>
      <c r="C1909" s="19">
        <v>0</v>
      </c>
      <c r="D1909" s="19" t="s">
        <v>43</v>
      </c>
      <c r="E1909" s="20">
        <v>22.653763763355236</v>
      </c>
      <c r="F1909" s="20">
        <v>18.570916115204447</v>
      </c>
      <c r="G1909" s="20">
        <v>23.080136422702914</v>
      </c>
      <c r="H1909" s="20">
        <v>20.485766869292586</v>
      </c>
      <c r="I1909" s="20">
        <v>25.199884439399771</v>
      </c>
      <c r="J1909" s="20">
        <v>22.80997494906828</v>
      </c>
      <c r="K1909" s="20">
        <v>26.973860843584994</v>
      </c>
      <c r="L1909" s="20">
        <v>24.40485127861648</v>
      </c>
      <c r="M1909" s="55">
        <v>26.839074422097454</v>
      </c>
    </row>
    <row r="1910" spans="1:13" x14ac:dyDescent="0.35">
      <c r="A1910" s="19" t="str">
        <f>B3&amp;C1888&amp;D1910</f>
        <v>DISTRIBUCION VOLUMEN X CRITERIO (Consumiciones)GALLETASDE 60 A 75 AÑOS</v>
      </c>
      <c r="B1910" s="19">
        <v>0</v>
      </c>
      <c r="C1910" s="19">
        <v>0</v>
      </c>
      <c r="D1910" s="19" t="s">
        <v>44</v>
      </c>
      <c r="E1910" s="20">
        <v>18.377734519221004</v>
      </c>
      <c r="F1910" s="20">
        <v>24.319453846026846</v>
      </c>
      <c r="G1910" s="20">
        <v>18.976080769032823</v>
      </c>
      <c r="H1910" s="20">
        <v>17.368796249806831</v>
      </c>
      <c r="I1910" s="20">
        <v>23.829212395130465</v>
      </c>
      <c r="J1910" s="20">
        <v>24.645050329952117</v>
      </c>
      <c r="K1910" s="20">
        <v>26.703255978319483</v>
      </c>
      <c r="L1910" s="20">
        <v>24.043593866696593</v>
      </c>
      <c r="M1910" s="55">
        <v>31.283145984350618</v>
      </c>
    </row>
    <row r="1911" spans="1:13" x14ac:dyDescent="0.35">
      <c r="A1911" s="19" t="str">
        <f>B3&amp;C1888&amp;D1911</f>
        <v>DISTRIBUCION VOLUMEN X CRITERIO (Consumiciones)GALLETASALTA Y MEDIA ALTA</v>
      </c>
      <c r="B1911" s="19">
        <v>0</v>
      </c>
      <c r="C1911" s="19">
        <v>0</v>
      </c>
      <c r="D1911" s="19" t="s">
        <v>17</v>
      </c>
      <c r="E1911" s="20">
        <v>18.29918575416211</v>
      </c>
      <c r="F1911" s="20">
        <v>12.443861921565036</v>
      </c>
      <c r="G1911" s="20">
        <v>12.890237237806737</v>
      </c>
      <c r="H1911" s="20">
        <v>12.274774798323815</v>
      </c>
      <c r="I1911" s="20">
        <v>16.31789898952989</v>
      </c>
      <c r="J1911" s="20">
        <v>13.440499426866518</v>
      </c>
      <c r="K1911" s="20">
        <v>12.941532827118085</v>
      </c>
      <c r="L1911" s="20">
        <v>14.787050636211079</v>
      </c>
      <c r="M1911" s="55">
        <v>24.634523573287886</v>
      </c>
    </row>
    <row r="1912" spans="1:13" x14ac:dyDescent="0.35">
      <c r="A1912" s="19" t="str">
        <f>B3&amp;C1888&amp;D1912</f>
        <v>DISTRIBUCION VOLUMEN X CRITERIO (Consumiciones)GALLETASMEDIA</v>
      </c>
      <c r="B1912" s="19">
        <v>0</v>
      </c>
      <c r="C1912" s="19">
        <v>0</v>
      </c>
      <c r="D1912" s="19" t="s">
        <v>18</v>
      </c>
      <c r="E1912" s="20">
        <v>32.687049229650732</v>
      </c>
      <c r="F1912" s="20">
        <v>35.448774425561233</v>
      </c>
      <c r="G1912" s="20">
        <v>36.700298402133775</v>
      </c>
      <c r="H1912" s="20">
        <v>45.601486141813332</v>
      </c>
      <c r="I1912" s="20">
        <v>37.257993607626084</v>
      </c>
      <c r="J1912" s="20">
        <v>38.611483440276189</v>
      </c>
      <c r="K1912" s="20">
        <v>40.406785028328315</v>
      </c>
      <c r="L1912" s="20">
        <v>39.02921676027038</v>
      </c>
      <c r="M1912" s="55">
        <v>30.104763683479437</v>
      </c>
    </row>
    <row r="1913" spans="1:13" x14ac:dyDescent="0.35">
      <c r="A1913" s="19" t="str">
        <f>B3&amp;C1888&amp;D1913</f>
        <v>DISTRIBUCION VOLUMEN X CRITERIO (Consumiciones)GALLETASMEDIA BAJA</v>
      </c>
      <c r="B1913" s="19">
        <v>0</v>
      </c>
      <c r="C1913" s="19">
        <v>0</v>
      </c>
      <c r="D1913" s="19" t="s">
        <v>19</v>
      </c>
      <c r="E1913" s="20">
        <v>23.506410797892588</v>
      </c>
      <c r="F1913" s="20">
        <v>26.059880616997294</v>
      </c>
      <c r="G1913" s="20">
        <v>20.137427990284358</v>
      </c>
      <c r="H1913" s="20">
        <v>22.15471742540381</v>
      </c>
      <c r="I1913" s="20">
        <v>21.597876516875615</v>
      </c>
      <c r="J1913" s="20">
        <v>21.722865453881923</v>
      </c>
      <c r="K1913" s="20">
        <v>21.192451288829531</v>
      </c>
      <c r="L1913" s="20">
        <v>20.454940676666567</v>
      </c>
      <c r="M1913" s="55">
        <v>33.109954203581999</v>
      </c>
    </row>
    <row r="1914" spans="1:13" x14ac:dyDescent="0.35">
      <c r="A1914" s="19" t="str">
        <f>B3&amp;C1888&amp;D1914</f>
        <v>DISTRIBUCION VOLUMEN X CRITERIO (Consumiciones)GALLETASBAJA</v>
      </c>
      <c r="B1914" s="19">
        <v>0</v>
      </c>
      <c r="C1914" s="19">
        <v>0</v>
      </c>
      <c r="D1914" s="19" t="s">
        <v>20</v>
      </c>
      <c r="E1914" s="20">
        <v>25.50731625369087</v>
      </c>
      <c r="F1914" s="20">
        <v>26.047460522109272</v>
      </c>
      <c r="G1914" s="20">
        <v>30.272046382597555</v>
      </c>
      <c r="H1914" s="20">
        <v>19.969021634459054</v>
      </c>
      <c r="I1914" s="20">
        <v>24.826242305000051</v>
      </c>
      <c r="J1914" s="20">
        <v>26.225122561270926</v>
      </c>
      <c r="K1914" s="20">
        <v>25.459230855724062</v>
      </c>
      <c r="L1914" s="20">
        <v>25.728803344956582</v>
      </c>
      <c r="M1914" s="55">
        <v>12.150719630204623</v>
      </c>
    </row>
    <row r="1915" spans="1:13" x14ac:dyDescent="0.35">
      <c r="A1915" s="19" t="str">
        <f>B3&amp;C1888&amp;D1915</f>
        <v>DISTRIBUCION VOLUMEN X CRITERIO (Consumiciones)GALLETASHOMBRE</v>
      </c>
      <c r="B1915" s="19">
        <v>0</v>
      </c>
      <c r="C1915" s="19">
        <v>0</v>
      </c>
      <c r="D1915" s="19" t="s">
        <v>21</v>
      </c>
      <c r="E1915" s="20">
        <v>31.211450504122485</v>
      </c>
      <c r="F1915" s="20">
        <v>36.568954415625157</v>
      </c>
      <c r="G1915" s="20">
        <v>33.945931159442786</v>
      </c>
      <c r="H1915" s="20">
        <v>37.876708447240276</v>
      </c>
      <c r="I1915" s="20">
        <v>36.659385130822145</v>
      </c>
      <c r="J1915" s="20">
        <v>35.279874522105672</v>
      </c>
      <c r="K1915" s="20">
        <v>32.112404568328735</v>
      </c>
      <c r="L1915" s="20">
        <v>39.548192451239842</v>
      </c>
      <c r="M1915" s="55">
        <v>34.339560790173032</v>
      </c>
    </row>
    <row r="1916" spans="1:13" x14ac:dyDescent="0.35">
      <c r="A1916" s="19" t="str">
        <f>B3&amp;C1888&amp;D1916</f>
        <v>DISTRIBUCION VOLUMEN X CRITERIO (Consumiciones)GALLETASMUJER</v>
      </c>
      <c r="B1916" s="19">
        <v>0</v>
      </c>
      <c r="C1916" s="19">
        <v>0</v>
      </c>
      <c r="D1916" s="19" t="s">
        <v>22</v>
      </c>
      <c r="E1916" s="20">
        <v>68.788530513575679</v>
      </c>
      <c r="F1916" s="20">
        <v>63.431023070607687</v>
      </c>
      <c r="G1916" s="20">
        <v>66.054078853379636</v>
      </c>
      <c r="H1916" s="20">
        <v>62.123291552759731</v>
      </c>
      <c r="I1916" s="20">
        <v>63.340626288209513</v>
      </c>
      <c r="J1916" s="20">
        <v>64.720106066091361</v>
      </c>
      <c r="K1916" s="20">
        <v>67.887595431671272</v>
      </c>
      <c r="L1916" s="20">
        <v>60.451818966864771</v>
      </c>
      <c r="M1916" s="55">
        <v>65.660400300380928</v>
      </c>
    </row>
    <row r="1917" spans="1:13" x14ac:dyDescent="0.35">
      <c r="A1917" s="19" t="str">
        <f>B3&amp;C1917&amp;D1917</f>
        <v>DISTRIBUCION VOLUMEN X CRITERIO (Consumiciones)BOLLERÍAT.ESPAÑA</v>
      </c>
      <c r="B1917" s="19">
        <v>0</v>
      </c>
      <c r="C1917" s="19" t="s">
        <v>271</v>
      </c>
      <c r="D1917" s="19" t="s">
        <v>36</v>
      </c>
      <c r="E1917" s="20">
        <v>100</v>
      </c>
      <c r="F1917" s="20">
        <v>100</v>
      </c>
      <c r="G1917" s="20">
        <v>100</v>
      </c>
      <c r="H1917" s="20">
        <v>100</v>
      </c>
      <c r="I1917" s="20">
        <v>100</v>
      </c>
      <c r="J1917" s="20">
        <v>100</v>
      </c>
      <c r="K1917" s="20">
        <v>100</v>
      </c>
      <c r="L1917" s="20">
        <v>100</v>
      </c>
      <c r="M1917" s="55">
        <v>100</v>
      </c>
    </row>
    <row r="1918" spans="1:13" x14ac:dyDescent="0.35">
      <c r="A1918" s="19" t="str">
        <f>B3&amp;C1917&amp;D1918</f>
        <v>DISTRIBUCION VOLUMEN X CRITERIO (Consumiciones)BOLLERÍABCN AM</v>
      </c>
      <c r="B1918" s="19">
        <v>0</v>
      </c>
      <c r="C1918" s="19">
        <v>0</v>
      </c>
      <c r="D1918" s="19" t="s">
        <v>1</v>
      </c>
      <c r="E1918" s="20">
        <v>11.368779793480378</v>
      </c>
      <c r="F1918" s="20">
        <v>13.000057417910863</v>
      </c>
      <c r="G1918" s="20">
        <v>12.137357756250266</v>
      </c>
      <c r="H1918" s="20">
        <v>14.446432414324805</v>
      </c>
      <c r="I1918" s="20">
        <v>14.659788918246489</v>
      </c>
      <c r="J1918" s="20">
        <v>13.785413960596623</v>
      </c>
      <c r="K1918" s="20">
        <v>14.844439479416858</v>
      </c>
      <c r="L1918" s="20">
        <v>14.35831077385121</v>
      </c>
      <c r="M1918" s="55">
        <v>14.773908257153694</v>
      </c>
    </row>
    <row r="1919" spans="1:13" x14ac:dyDescent="0.35">
      <c r="A1919" s="19" t="str">
        <f>B3&amp;C1917&amp;D1919</f>
        <v>DISTRIBUCION VOLUMEN X CRITERIO (Consumiciones)BOLLERÍAREST.CAT ARAGON</v>
      </c>
      <c r="B1919" s="19">
        <v>0</v>
      </c>
      <c r="C1919" s="19">
        <v>0</v>
      </c>
      <c r="D1919" s="19" t="s">
        <v>2</v>
      </c>
      <c r="E1919" s="20">
        <v>13.319296023239522</v>
      </c>
      <c r="F1919" s="20">
        <v>12.684531785361616</v>
      </c>
      <c r="G1919" s="20">
        <v>14.385309587263983</v>
      </c>
      <c r="H1919" s="20">
        <v>12.697012728965726</v>
      </c>
      <c r="I1919" s="20">
        <v>13.822639824892658</v>
      </c>
      <c r="J1919" s="20">
        <v>15.130624957705956</v>
      </c>
      <c r="K1919" s="20">
        <v>15.494851383808539</v>
      </c>
      <c r="L1919" s="20">
        <v>17.079071420358932</v>
      </c>
      <c r="M1919" s="55">
        <v>14.779271204468875</v>
      </c>
    </row>
    <row r="1920" spans="1:13" x14ac:dyDescent="0.35">
      <c r="A1920" s="19" t="str">
        <f>B3&amp;C1917&amp;D1920</f>
        <v>DISTRIBUCION VOLUMEN X CRITERIO (Consumiciones)BOLLERÍALEVANTE</v>
      </c>
      <c r="B1920" s="19">
        <v>0</v>
      </c>
      <c r="C1920" s="19">
        <v>0</v>
      </c>
      <c r="D1920" s="19" t="s">
        <v>3</v>
      </c>
      <c r="E1920" s="20">
        <v>20.327872942131958</v>
      </c>
      <c r="F1920" s="20">
        <v>17.164942329109234</v>
      </c>
      <c r="G1920" s="20">
        <v>14.288908160243663</v>
      </c>
      <c r="H1920" s="20">
        <v>14.232525617069644</v>
      </c>
      <c r="I1920" s="20">
        <v>11.793169487592065</v>
      </c>
      <c r="J1920" s="20">
        <v>12.425824486767429</v>
      </c>
      <c r="K1920" s="20">
        <v>13.897021637623771</v>
      </c>
      <c r="L1920" s="20">
        <v>15.282911584250519</v>
      </c>
      <c r="M1920" s="55">
        <v>14.377154290729763</v>
      </c>
    </row>
    <row r="1921" spans="1:13" x14ac:dyDescent="0.35">
      <c r="A1921" s="19" t="str">
        <f>B3&amp;C1917&amp;D1921</f>
        <v>DISTRIBUCION VOLUMEN X CRITERIO (Consumiciones)BOLLERÍAANDALUCIA</v>
      </c>
      <c r="B1921" s="19">
        <v>0</v>
      </c>
      <c r="C1921" s="19">
        <v>0</v>
      </c>
      <c r="D1921" s="19" t="s">
        <v>4</v>
      </c>
      <c r="E1921" s="20">
        <v>10.762408189824534</v>
      </c>
      <c r="F1921" s="20">
        <v>12.984713760344462</v>
      </c>
      <c r="G1921" s="20">
        <v>14.981739216266904</v>
      </c>
      <c r="H1921" s="20">
        <v>15.799643279737079</v>
      </c>
      <c r="I1921" s="20">
        <v>14.265064959796703</v>
      </c>
      <c r="J1921" s="20">
        <v>15.780938128234931</v>
      </c>
      <c r="K1921" s="20">
        <v>15.697527667867833</v>
      </c>
      <c r="L1921" s="20">
        <v>14.045523118678554</v>
      </c>
      <c r="M1921" s="55">
        <v>10.124188305650804</v>
      </c>
    </row>
    <row r="1922" spans="1:13" x14ac:dyDescent="0.35">
      <c r="A1922" s="19" t="str">
        <f>B3&amp;C1917&amp;D1922</f>
        <v>DISTRIBUCION VOLUMEN X CRITERIO (Consumiciones)BOLLERÍAMDD AM</v>
      </c>
      <c r="B1922" s="19">
        <v>0</v>
      </c>
      <c r="C1922" s="19">
        <v>0</v>
      </c>
      <c r="D1922" s="19" t="s">
        <v>5</v>
      </c>
      <c r="E1922" s="20">
        <v>15.602404336898216</v>
      </c>
      <c r="F1922" s="20">
        <v>17.081692043298791</v>
      </c>
      <c r="G1922" s="20">
        <v>16.961031910543308</v>
      </c>
      <c r="H1922" s="20">
        <v>17.42406461915829</v>
      </c>
      <c r="I1922" s="20">
        <v>19.106992651690437</v>
      </c>
      <c r="J1922" s="20">
        <v>16.096288484582811</v>
      </c>
      <c r="K1922" s="20">
        <v>15.991491687185148</v>
      </c>
      <c r="L1922" s="20">
        <v>16.383326539358023</v>
      </c>
      <c r="M1922" s="55">
        <v>18.735705625516026</v>
      </c>
    </row>
    <row r="1923" spans="1:13" x14ac:dyDescent="0.35">
      <c r="A1923" s="19" t="str">
        <f>B3&amp;C1917&amp;D1923</f>
        <v>DISTRIBUCION VOLUMEN X CRITERIO (Consumiciones)BOLLERÍARTO CENTRO</v>
      </c>
      <c r="B1923" s="19">
        <v>0</v>
      </c>
      <c r="C1923" s="19">
        <v>0</v>
      </c>
      <c r="D1923" s="19" t="s">
        <v>6</v>
      </c>
      <c r="E1923" s="20">
        <v>8.3289179444499517</v>
      </c>
      <c r="F1923" s="20">
        <v>6.9408930929664203</v>
      </c>
      <c r="G1923" s="20">
        <v>7.9541506267890636</v>
      </c>
      <c r="H1923" s="20">
        <v>7.0107301622234495</v>
      </c>
      <c r="I1923" s="20">
        <v>8.8502605562078998</v>
      </c>
      <c r="J1923" s="20">
        <v>8.3220000275472668</v>
      </c>
      <c r="K1923" s="20">
        <v>7.8669964719788767</v>
      </c>
      <c r="L1923" s="20">
        <v>6.3950511987011307</v>
      </c>
      <c r="M1923" s="55">
        <v>6.8438593881330831</v>
      </c>
    </row>
    <row r="1924" spans="1:13" x14ac:dyDescent="0.35">
      <c r="A1924" s="19" t="str">
        <f>B3&amp;C1917&amp;D1924</f>
        <v>DISTRIBUCION VOLUMEN X CRITERIO (Consumiciones)BOLLERÍANORTE-CENTRO</v>
      </c>
      <c r="B1924" s="19">
        <v>0</v>
      </c>
      <c r="C1924" s="19">
        <v>0</v>
      </c>
      <c r="D1924" s="19" t="s">
        <v>7</v>
      </c>
      <c r="E1924" s="20">
        <v>12.886028914964671</v>
      </c>
      <c r="F1924" s="20">
        <v>13.625213398497927</v>
      </c>
      <c r="G1924" s="20">
        <v>13.369276760156239</v>
      </c>
      <c r="H1924" s="20">
        <v>10.551460832853365</v>
      </c>
      <c r="I1924" s="20">
        <v>9.2112228447541433</v>
      </c>
      <c r="J1924" s="20">
        <v>10.081989056547954</v>
      </c>
      <c r="K1924" s="20">
        <v>8.8214265765514153</v>
      </c>
      <c r="L1924" s="20">
        <v>9.374083248844153</v>
      </c>
      <c r="M1924" s="55">
        <v>10.431371382242025</v>
      </c>
    </row>
    <row r="1925" spans="1:13" x14ac:dyDescent="0.35">
      <c r="A1925" s="19" t="str">
        <f>B3&amp;C1917&amp;D1925</f>
        <v>DISTRIBUCION VOLUMEN X CRITERIO (Consumiciones)BOLLERÍANOROESTE</v>
      </c>
      <c r="B1925" s="19">
        <v>0</v>
      </c>
      <c r="C1925" s="19">
        <v>0</v>
      </c>
      <c r="D1925" s="19" t="s">
        <v>8</v>
      </c>
      <c r="E1925" s="20">
        <v>7.4043195739051564</v>
      </c>
      <c r="F1925" s="20">
        <v>6.5179732273357009</v>
      </c>
      <c r="G1925" s="20">
        <v>5.9221942552561444</v>
      </c>
      <c r="H1925" s="20">
        <v>7.8381094522512313</v>
      </c>
      <c r="I1925" s="20">
        <v>8.2908607568196029</v>
      </c>
      <c r="J1925" s="20">
        <v>8.3769448521639873</v>
      </c>
      <c r="K1925" s="20">
        <v>7.3862013161013316</v>
      </c>
      <c r="L1925" s="20">
        <v>7.0817541695845918</v>
      </c>
      <c r="M1925" s="55">
        <v>9.9345660921891383</v>
      </c>
    </row>
    <row r="1926" spans="1:13" x14ac:dyDescent="0.35">
      <c r="A1926" s="19" t="str">
        <f>B3&amp;C1917&amp;D1926</f>
        <v>DISTRIBUCION VOLUMEN X CRITERIO (Consumiciones)BOLLERÍA&lt;2MIL</v>
      </c>
      <c r="B1926" s="19">
        <v>0</v>
      </c>
      <c r="C1926" s="19">
        <v>0</v>
      </c>
      <c r="D1926" s="19" t="s">
        <v>9</v>
      </c>
      <c r="E1926" s="20">
        <v>3.5632742666793256</v>
      </c>
      <c r="F1926" s="20">
        <v>5.3836664803900787</v>
      </c>
      <c r="G1926" s="20">
        <v>4.6920752428895751</v>
      </c>
      <c r="H1926" s="20">
        <v>4.5637440723636509</v>
      </c>
      <c r="I1926" s="20">
        <v>5.5049856094640619</v>
      </c>
      <c r="J1926" s="20">
        <v>5.0984335784441424</v>
      </c>
      <c r="K1926" s="20">
        <v>3.6224564507533836</v>
      </c>
      <c r="L1926" s="20">
        <v>5.6059368891954886</v>
      </c>
      <c r="M1926" s="55">
        <v>4.7109720992851889</v>
      </c>
    </row>
    <row r="1927" spans="1:13" x14ac:dyDescent="0.35">
      <c r="A1927" s="19" t="str">
        <f>B3&amp;C1917&amp;D1927</f>
        <v>DISTRIBUCION VOLUMEN X CRITERIO (Consumiciones)BOLLERÍA2-5MIL</v>
      </c>
      <c r="B1927" s="19">
        <v>0</v>
      </c>
      <c r="C1927" s="19">
        <v>0</v>
      </c>
      <c r="D1927" s="19" t="s">
        <v>10</v>
      </c>
      <c r="E1927" s="20">
        <v>4.9051258472453316</v>
      </c>
      <c r="F1927" s="20">
        <v>2.4935336630978497</v>
      </c>
      <c r="G1927" s="20">
        <v>3.1063320501431253</v>
      </c>
      <c r="H1927" s="20">
        <v>5.8608463644410778</v>
      </c>
      <c r="I1927" s="20">
        <v>4.2821948246497969</v>
      </c>
      <c r="J1927" s="20">
        <v>5.7274539077298234</v>
      </c>
      <c r="K1927" s="20">
        <v>4.4352343182706804</v>
      </c>
      <c r="L1927" s="20">
        <v>5.1988871816848361</v>
      </c>
      <c r="M1927" s="55">
        <v>4.497145216117107</v>
      </c>
    </row>
    <row r="1928" spans="1:13" x14ac:dyDescent="0.35">
      <c r="A1928" s="19" t="str">
        <f>B3&amp;C1917&amp;D1928</f>
        <v>DISTRIBUCION VOLUMEN X CRITERIO (Consumiciones)BOLLERÍA5-10MIL</v>
      </c>
      <c r="B1928" s="19">
        <v>0</v>
      </c>
      <c r="C1928" s="19">
        <v>0</v>
      </c>
      <c r="D1928" s="19" t="s">
        <v>11</v>
      </c>
      <c r="E1928" s="20">
        <v>6.0240523776228141</v>
      </c>
      <c r="F1928" s="20">
        <v>6.3067662744246409</v>
      </c>
      <c r="G1928" s="20">
        <v>6.7607802078486117</v>
      </c>
      <c r="H1928" s="20">
        <v>6.2778497052983617</v>
      </c>
      <c r="I1928" s="20">
        <v>9.0830148500462204</v>
      </c>
      <c r="J1928" s="20">
        <v>12.264966401314602</v>
      </c>
      <c r="K1928" s="20">
        <v>9.4522509439003866</v>
      </c>
      <c r="L1928" s="20">
        <v>6.894559593615754</v>
      </c>
      <c r="M1928" s="55">
        <v>6.0233247298071273</v>
      </c>
    </row>
    <row r="1929" spans="1:13" x14ac:dyDescent="0.35">
      <c r="A1929" s="19" t="str">
        <f>B3&amp;C1917&amp;D1929</f>
        <v>DISTRIBUCION VOLUMEN X CRITERIO (Consumiciones)BOLLERÍA10-30MIL</v>
      </c>
      <c r="B1929" s="19">
        <v>0</v>
      </c>
      <c r="C1929" s="19">
        <v>0</v>
      </c>
      <c r="D1929" s="19" t="s">
        <v>12</v>
      </c>
      <c r="E1929" s="20">
        <v>21.701261001802422</v>
      </c>
      <c r="F1929" s="20">
        <v>18.062742427231328</v>
      </c>
      <c r="G1929" s="20">
        <v>17.656774821269934</v>
      </c>
      <c r="H1929" s="20">
        <v>13.959156156697839</v>
      </c>
      <c r="I1929" s="20">
        <v>13.000116419551391</v>
      </c>
      <c r="J1929" s="20">
        <v>15.069296352921238</v>
      </c>
      <c r="K1929" s="20">
        <v>15.900913481207285</v>
      </c>
      <c r="L1929" s="20">
        <v>17.695755333270618</v>
      </c>
      <c r="M1929" s="55">
        <v>16.547080131805032</v>
      </c>
    </row>
    <row r="1930" spans="1:13" x14ac:dyDescent="0.35">
      <c r="A1930" s="19" t="str">
        <f>B3&amp;C1917&amp;D1930</f>
        <v>DISTRIBUCION VOLUMEN X CRITERIO (Consumiciones)BOLLERÍA30-100MIL</v>
      </c>
      <c r="B1930" s="19">
        <v>0</v>
      </c>
      <c r="C1930" s="19">
        <v>0</v>
      </c>
      <c r="D1930" s="19" t="s">
        <v>13</v>
      </c>
      <c r="E1930" s="20">
        <v>20.701766178652431</v>
      </c>
      <c r="F1930" s="20">
        <v>19.835409568780122</v>
      </c>
      <c r="G1930" s="20">
        <v>19.737460693486753</v>
      </c>
      <c r="H1930" s="20">
        <v>21.218051354624652</v>
      </c>
      <c r="I1930" s="20">
        <v>22.383223865545439</v>
      </c>
      <c r="J1930" s="20">
        <v>20.340292611882333</v>
      </c>
      <c r="K1930" s="20">
        <v>21.64783646406838</v>
      </c>
      <c r="L1930" s="20">
        <v>20.745267734888632</v>
      </c>
      <c r="M1930" s="55">
        <v>19.933651192716511</v>
      </c>
    </row>
    <row r="1931" spans="1:13" x14ac:dyDescent="0.35">
      <c r="A1931" s="19" t="str">
        <f>B3&amp;C1917&amp;D1931</f>
        <v>DISTRIBUCION VOLUMEN X CRITERIO (Consumiciones)BOLLERÍA100-200MIL</v>
      </c>
      <c r="B1931" s="19">
        <v>0</v>
      </c>
      <c r="C1931" s="19">
        <v>0</v>
      </c>
      <c r="D1931" s="19" t="s">
        <v>14</v>
      </c>
      <c r="E1931" s="20">
        <v>8.5339407467054365</v>
      </c>
      <c r="F1931" s="20">
        <v>8.3869034861767808</v>
      </c>
      <c r="G1931" s="20">
        <v>9.1368783225460763</v>
      </c>
      <c r="H1931" s="20">
        <v>7.7338234464526119</v>
      </c>
      <c r="I1931" s="20">
        <v>8.498164657337167</v>
      </c>
      <c r="J1931" s="20">
        <v>8.1581416851862176</v>
      </c>
      <c r="K1931" s="20">
        <v>8.763464072909418</v>
      </c>
      <c r="L1931" s="20">
        <v>7.8254052867580208</v>
      </c>
      <c r="M1931" s="55">
        <v>9.2632455872836417</v>
      </c>
    </row>
    <row r="1932" spans="1:13" x14ac:dyDescent="0.35">
      <c r="A1932" s="19" t="str">
        <f>B3&amp;C1917&amp;D1932</f>
        <v>DISTRIBUCION VOLUMEN X CRITERIO (Consumiciones)BOLLERÍA200-500MIL</v>
      </c>
      <c r="B1932" s="19">
        <v>0</v>
      </c>
      <c r="C1932" s="19">
        <v>0</v>
      </c>
      <c r="D1932" s="19" t="s">
        <v>15</v>
      </c>
      <c r="E1932" s="20">
        <v>15.647821745334046</v>
      </c>
      <c r="F1932" s="20">
        <v>17.708854808295239</v>
      </c>
      <c r="G1932" s="20">
        <v>16.853236882552842</v>
      </c>
      <c r="H1932" s="20">
        <v>16.436230855536653</v>
      </c>
      <c r="I1932" s="20">
        <v>14.230856115457355</v>
      </c>
      <c r="J1932" s="20">
        <v>14.353959650437135</v>
      </c>
      <c r="K1932" s="20">
        <v>14.930284974132373</v>
      </c>
      <c r="L1932" s="20">
        <v>14.764715924729721</v>
      </c>
      <c r="M1932" s="55">
        <v>16.103934067732315</v>
      </c>
    </row>
    <row r="1933" spans="1:13" x14ac:dyDescent="0.35">
      <c r="A1933" s="19" t="str">
        <f>B3&amp;C1917&amp;D1933</f>
        <v>DISTRIBUCION VOLUMEN X CRITERIO (Consumiciones)BOLLERÍA&gt;500MIL</v>
      </c>
      <c r="B1933" s="19">
        <v>0</v>
      </c>
      <c r="C1933" s="19">
        <v>0</v>
      </c>
      <c r="D1933" s="19" t="s">
        <v>16</v>
      </c>
      <c r="E1933" s="20">
        <v>18.922788326742012</v>
      </c>
      <c r="F1933" s="20">
        <v>21.822131819016473</v>
      </c>
      <c r="G1933" s="20">
        <v>22.056432167181352</v>
      </c>
      <c r="H1933" s="20">
        <v>23.950290383665806</v>
      </c>
      <c r="I1933" s="20">
        <v>23.017448283891003</v>
      </c>
      <c r="J1933" s="20">
        <v>18.98747018457269</v>
      </c>
      <c r="K1933" s="20">
        <v>21.247518534565398</v>
      </c>
      <c r="L1933" s="20">
        <v>21.269490869942409</v>
      </c>
      <c r="M1933" s="55">
        <v>22.920671521336498</v>
      </c>
    </row>
    <row r="1934" spans="1:13" x14ac:dyDescent="0.35">
      <c r="A1934" s="19" t="str">
        <f>B3&amp;C1917&amp;D1934</f>
        <v>DISTRIBUCION VOLUMEN X CRITERIO (Consumiciones)BOLLERÍADE 15 A 19 AÑOS</v>
      </c>
      <c r="B1934" s="19">
        <v>0</v>
      </c>
      <c r="C1934" s="19">
        <v>0</v>
      </c>
      <c r="D1934" s="19" t="s">
        <v>39</v>
      </c>
      <c r="E1934" s="20">
        <v>5.2605264233825508</v>
      </c>
      <c r="F1934" s="20">
        <v>4.1258418687995055</v>
      </c>
      <c r="G1934" s="20">
        <v>4.6378830181761783</v>
      </c>
      <c r="H1934" s="20">
        <v>4.9720564484395746</v>
      </c>
      <c r="I1934" s="20">
        <v>3.5839658667127203</v>
      </c>
      <c r="J1934" s="20">
        <v>3.019339380557736</v>
      </c>
      <c r="K1934" s="20">
        <v>3.1067547187471218</v>
      </c>
      <c r="L1934" s="20">
        <v>2.1302373710451223</v>
      </c>
      <c r="M1934" s="55">
        <v>2.4497973088566734</v>
      </c>
    </row>
    <row r="1935" spans="1:13" x14ac:dyDescent="0.35">
      <c r="A1935" s="19" t="str">
        <f>B3&amp;C1917&amp;D1935</f>
        <v>DISTRIBUCION VOLUMEN X CRITERIO (Consumiciones)BOLLERÍADE 20 A 24 AÑOS</v>
      </c>
      <c r="B1935" s="19">
        <v>0</v>
      </c>
      <c r="C1935" s="19">
        <v>0</v>
      </c>
      <c r="D1935" s="19" t="s">
        <v>40</v>
      </c>
      <c r="E1935" s="20">
        <v>4.3820945643941105</v>
      </c>
      <c r="F1935" s="20">
        <v>3.1357552700830515</v>
      </c>
      <c r="G1935" s="20">
        <v>3.5418728936644244</v>
      </c>
      <c r="H1935" s="20">
        <v>3.3254664977550021</v>
      </c>
      <c r="I1935" s="20">
        <v>3.0716165278755434</v>
      </c>
      <c r="J1935" s="20">
        <v>3.0525122809917251</v>
      </c>
      <c r="K1935" s="20">
        <v>3.4803664190359158</v>
      </c>
      <c r="L1935" s="20">
        <v>3.1828213463220205</v>
      </c>
      <c r="M1935" s="55">
        <v>2.5206135033211594</v>
      </c>
    </row>
    <row r="1936" spans="1:13" x14ac:dyDescent="0.35">
      <c r="A1936" s="19" t="str">
        <f>B3&amp;C1917&amp;D1936</f>
        <v>DISTRIBUCION VOLUMEN X CRITERIO (Consumiciones)BOLLERÍADE 25 A 34 AÑOS</v>
      </c>
      <c r="B1936" s="19">
        <v>0</v>
      </c>
      <c r="C1936" s="19">
        <v>0</v>
      </c>
      <c r="D1936" s="19" t="s">
        <v>41</v>
      </c>
      <c r="E1936" s="20">
        <v>8.9410620078596938</v>
      </c>
      <c r="F1936" s="20">
        <v>7.7902688579463835</v>
      </c>
      <c r="G1936" s="20">
        <v>8.7453501981189277</v>
      </c>
      <c r="H1936" s="20">
        <v>8.1812768523928874</v>
      </c>
      <c r="I1936" s="20">
        <v>8.5880004595102832</v>
      </c>
      <c r="J1936" s="20">
        <v>8.7128778092974422</v>
      </c>
      <c r="K1936" s="20">
        <v>7.8243190405956415</v>
      </c>
      <c r="L1936" s="20">
        <v>8.3079308338472373</v>
      </c>
      <c r="M1936" s="55">
        <v>10.075482925595615</v>
      </c>
    </row>
    <row r="1937" spans="1:13" x14ac:dyDescent="0.35">
      <c r="A1937" s="19" t="str">
        <f>B3&amp;C1917&amp;D1937</f>
        <v>DISTRIBUCION VOLUMEN X CRITERIO (Consumiciones)BOLLERÍADE 35 A 49 AÑOS</v>
      </c>
      <c r="B1937" s="19">
        <v>0</v>
      </c>
      <c r="C1937" s="19">
        <v>0</v>
      </c>
      <c r="D1937" s="19" t="s">
        <v>42</v>
      </c>
      <c r="E1937" s="20">
        <v>31.632920067717258</v>
      </c>
      <c r="F1937" s="20">
        <v>30.821479756206966</v>
      </c>
      <c r="G1937" s="20">
        <v>29.503348985433675</v>
      </c>
      <c r="H1937" s="20">
        <v>27.682355997350715</v>
      </c>
      <c r="I1937" s="20">
        <v>25.720833625667193</v>
      </c>
      <c r="J1937" s="20">
        <v>26.086048086752339</v>
      </c>
      <c r="K1937" s="20">
        <v>26.837054336356125</v>
      </c>
      <c r="L1937" s="20">
        <v>24.709771826952224</v>
      </c>
      <c r="M1937" s="55">
        <v>24.127788397884572</v>
      </c>
    </row>
    <row r="1938" spans="1:13" x14ac:dyDescent="0.35">
      <c r="A1938" s="19" t="str">
        <f>B3&amp;C1917&amp;D1938</f>
        <v>DISTRIBUCION VOLUMEN X CRITERIO (Consumiciones)BOLLERÍADE 50 A 59 AÑOS</v>
      </c>
      <c r="B1938" s="19">
        <v>0</v>
      </c>
      <c r="C1938" s="19">
        <v>0</v>
      </c>
      <c r="D1938" s="19" t="s">
        <v>43</v>
      </c>
      <c r="E1938" s="20">
        <v>25.132853195884579</v>
      </c>
      <c r="F1938" s="20">
        <v>25.117755039274421</v>
      </c>
      <c r="G1938" s="20">
        <v>26.150076850402581</v>
      </c>
      <c r="H1938" s="20">
        <v>25.23352223303263</v>
      </c>
      <c r="I1938" s="20">
        <v>29.747122856550295</v>
      </c>
      <c r="J1938" s="20">
        <v>28.32258091561134</v>
      </c>
      <c r="K1938" s="20">
        <v>29.058756572581068</v>
      </c>
      <c r="L1938" s="20">
        <v>28.537894703834937</v>
      </c>
      <c r="M1938" s="55">
        <v>27.005511711457075</v>
      </c>
    </row>
    <row r="1939" spans="1:13" x14ac:dyDescent="0.35">
      <c r="A1939" s="19" t="str">
        <f>B3&amp;C1917&amp;D1939</f>
        <v>DISTRIBUCION VOLUMEN X CRITERIO (Consumiciones)BOLLERÍADE 60 A 75 AÑOS</v>
      </c>
      <c r="B1939" s="19">
        <v>0</v>
      </c>
      <c r="C1939" s="19">
        <v>0</v>
      </c>
      <c r="D1939" s="19" t="s">
        <v>44</v>
      </c>
      <c r="E1939" s="20">
        <v>24.650572152628552</v>
      </c>
      <c r="F1939" s="20">
        <v>29.008910009078853</v>
      </c>
      <c r="G1939" s="20">
        <v>27.421436326973787</v>
      </c>
      <c r="H1939" s="20">
        <v>30.605310131426556</v>
      </c>
      <c r="I1939" s="20">
        <v>29.288468373588028</v>
      </c>
      <c r="J1939" s="20">
        <v>30.806661887814347</v>
      </c>
      <c r="K1939" s="20">
        <v>29.69271343622011</v>
      </c>
      <c r="L1939" s="20">
        <v>33.131374577989611</v>
      </c>
      <c r="M1939" s="55">
        <v>33.820828467506189</v>
      </c>
    </row>
    <row r="1940" spans="1:13" x14ac:dyDescent="0.35">
      <c r="A1940" s="19" t="str">
        <f>B3&amp;C1917&amp;D1940</f>
        <v>DISTRIBUCION VOLUMEN X CRITERIO (Consumiciones)BOLLERÍAALTA Y MEDIA ALTA</v>
      </c>
      <c r="B1940" s="19">
        <v>0</v>
      </c>
      <c r="C1940" s="19">
        <v>0</v>
      </c>
      <c r="D1940" s="19" t="s">
        <v>17</v>
      </c>
      <c r="E1940" s="20">
        <v>17.583411350471465</v>
      </c>
      <c r="F1940" s="20">
        <v>18.124355825047058</v>
      </c>
      <c r="G1940" s="20">
        <v>17.418320007896554</v>
      </c>
      <c r="H1940" s="20">
        <v>17.778528393108235</v>
      </c>
      <c r="I1940" s="20">
        <v>17.688963966221365</v>
      </c>
      <c r="J1940" s="20">
        <v>17.216971273588097</v>
      </c>
      <c r="K1940" s="20">
        <v>18.033924557412242</v>
      </c>
      <c r="L1940" s="20">
        <v>17.883143624638091</v>
      </c>
      <c r="M1940" s="55">
        <v>18.721647414107302</v>
      </c>
    </row>
    <row r="1941" spans="1:13" x14ac:dyDescent="0.35">
      <c r="A1941" s="19" t="str">
        <f>B3&amp;C1917&amp;D1941</f>
        <v>DISTRIBUCION VOLUMEN X CRITERIO (Consumiciones)BOLLERÍAMEDIA</v>
      </c>
      <c r="B1941" s="19">
        <v>0</v>
      </c>
      <c r="C1941" s="19">
        <v>0</v>
      </c>
      <c r="D1941" s="19" t="s">
        <v>18</v>
      </c>
      <c r="E1941" s="20">
        <v>34.536411886139099</v>
      </c>
      <c r="F1941" s="20">
        <v>36.680647833212909</v>
      </c>
      <c r="G1941" s="20">
        <v>38.94307429812315</v>
      </c>
      <c r="H1941" s="20">
        <v>35.915364948786753</v>
      </c>
      <c r="I1941" s="20">
        <v>35.965121935987746</v>
      </c>
      <c r="J1941" s="20">
        <v>33.347550119561134</v>
      </c>
      <c r="K1941" s="20">
        <v>35.940888662778846</v>
      </c>
      <c r="L1941" s="20">
        <v>33.699079155038511</v>
      </c>
      <c r="M1941" s="55">
        <v>34.882974687781257</v>
      </c>
    </row>
    <row r="1942" spans="1:13" x14ac:dyDescent="0.35">
      <c r="A1942" s="19" t="str">
        <f>B3&amp;C1917&amp;D1942</f>
        <v>DISTRIBUCION VOLUMEN X CRITERIO (Consumiciones)BOLLERÍAMEDIA BAJA</v>
      </c>
      <c r="B1942" s="19">
        <v>0</v>
      </c>
      <c r="C1942" s="19">
        <v>0</v>
      </c>
      <c r="D1942" s="19" t="s">
        <v>19</v>
      </c>
      <c r="E1942" s="20">
        <v>28.850102455963338</v>
      </c>
      <c r="F1942" s="20">
        <v>26.835897905269547</v>
      </c>
      <c r="G1942" s="20">
        <v>23.277218438456224</v>
      </c>
      <c r="H1942" s="20">
        <v>25.417969313142869</v>
      </c>
      <c r="I1942" s="20">
        <v>25.780384924670386</v>
      </c>
      <c r="J1942" s="20">
        <v>25.080614687365443</v>
      </c>
      <c r="K1942" s="20">
        <v>24.791353102529996</v>
      </c>
      <c r="L1942" s="20">
        <v>26.96765719342622</v>
      </c>
      <c r="M1942" s="55">
        <v>24.72498716909276</v>
      </c>
    </row>
    <row r="1943" spans="1:13" x14ac:dyDescent="0.35">
      <c r="A1943" s="19" t="str">
        <f>B3&amp;C1917&amp;D1943</f>
        <v>DISTRIBUCION VOLUMEN X CRITERIO (Consumiciones)BOLLERÍABAJA</v>
      </c>
      <c r="B1943" s="19">
        <v>0</v>
      </c>
      <c r="C1943" s="19">
        <v>0</v>
      </c>
      <c r="D1943" s="19" t="s">
        <v>20</v>
      </c>
      <c r="E1943" s="20">
        <v>19.030102026320478</v>
      </c>
      <c r="F1943" s="20">
        <v>18.359104121412166</v>
      </c>
      <c r="G1943" s="20">
        <v>20.361359053541463</v>
      </c>
      <c r="H1943" s="20">
        <v>20.888123416017869</v>
      </c>
      <c r="I1943" s="20">
        <v>20.565521463216431</v>
      </c>
      <c r="J1943" s="20">
        <v>24.354875896558809</v>
      </c>
      <c r="K1943" s="20">
        <v>21.23378838817592</v>
      </c>
      <c r="L1943" s="20">
        <v>21.4501478996164</v>
      </c>
      <c r="M1943" s="55">
        <v>21.670413043639961</v>
      </c>
    </row>
    <row r="1944" spans="1:13" x14ac:dyDescent="0.35">
      <c r="A1944" s="19" t="str">
        <f>B3&amp;C1917&amp;D1944</f>
        <v>DISTRIBUCION VOLUMEN X CRITERIO (Consumiciones)BOLLERÍAHOMBRE</v>
      </c>
      <c r="B1944" s="19">
        <v>0</v>
      </c>
      <c r="C1944" s="19">
        <v>0</v>
      </c>
      <c r="D1944" s="19" t="s">
        <v>21</v>
      </c>
      <c r="E1944" s="20">
        <v>45.034423401953774</v>
      </c>
      <c r="F1944" s="20">
        <v>43.481890334064232</v>
      </c>
      <c r="G1944" s="20">
        <v>42.822771690849862</v>
      </c>
      <c r="H1944" s="20">
        <v>41.101870030413849</v>
      </c>
      <c r="I1944" s="20">
        <v>41.072424525821624</v>
      </c>
      <c r="J1944" s="20">
        <v>40.873535877623056</v>
      </c>
      <c r="K1944" s="20">
        <v>43.575227464519756</v>
      </c>
      <c r="L1944" s="20">
        <v>41.210268309763464</v>
      </c>
      <c r="M1944" s="55">
        <v>40.534688078785486</v>
      </c>
    </row>
    <row r="1945" spans="1:13" x14ac:dyDescent="0.35">
      <c r="A1945" s="19" t="str">
        <f>B3&amp;C1917&amp;D1945</f>
        <v>DISTRIBUCION VOLUMEN X CRITERIO (Consumiciones)BOLLERÍAMUJER</v>
      </c>
      <c r="B1945" s="19">
        <v>0</v>
      </c>
      <c r="C1945" s="19">
        <v>0</v>
      </c>
      <c r="D1945" s="19" t="s">
        <v>22</v>
      </c>
      <c r="E1945" s="20">
        <v>54.965604316940606</v>
      </c>
      <c r="F1945" s="20">
        <v>56.518121035819114</v>
      </c>
      <c r="G1945" s="20">
        <v>57.177193056671882</v>
      </c>
      <c r="H1945" s="20">
        <v>58.898109076169739</v>
      </c>
      <c r="I1945" s="20">
        <v>58.927575474178376</v>
      </c>
      <c r="J1945" s="20">
        <v>59.126476099450421</v>
      </c>
      <c r="K1945" s="20">
        <v>56.424734794561068</v>
      </c>
      <c r="L1945" s="20">
        <v>58.789759562955759</v>
      </c>
      <c r="M1945" s="55">
        <v>59.46534167404289</v>
      </c>
    </row>
    <row r="1946" spans="1:13" x14ac:dyDescent="0.35">
      <c r="A1946" s="19" t="str">
        <f>B3&amp;C1946&amp;D1946</f>
        <v>DISTRIBUCION VOLUMEN X CRITERIO (Consumiciones)BOLLERIA SALADAT.ESPAÑA</v>
      </c>
      <c r="B1946" s="19">
        <v>0</v>
      </c>
      <c r="C1946" s="19" t="s">
        <v>272</v>
      </c>
      <c r="D1946" s="19" t="s">
        <v>36</v>
      </c>
      <c r="E1946" s="20">
        <v>100</v>
      </c>
      <c r="F1946" s="20">
        <v>100</v>
      </c>
      <c r="G1946" s="20">
        <v>100</v>
      </c>
      <c r="H1946" s="20">
        <v>100</v>
      </c>
      <c r="I1946" s="20">
        <v>100</v>
      </c>
      <c r="J1946" s="20">
        <v>100</v>
      </c>
      <c r="K1946" s="20">
        <v>100</v>
      </c>
      <c r="L1946" s="20">
        <v>100</v>
      </c>
      <c r="M1946" s="55">
        <v>100</v>
      </c>
    </row>
    <row r="1947" spans="1:13" x14ac:dyDescent="0.35">
      <c r="A1947" s="19" t="str">
        <f>B3&amp;C1946&amp;D1947</f>
        <v>DISTRIBUCION VOLUMEN X CRITERIO (Consumiciones)BOLLERIA SALADABCN AM</v>
      </c>
      <c r="B1947" s="19">
        <v>0</v>
      </c>
      <c r="C1947" s="19">
        <v>0</v>
      </c>
      <c r="D1947" s="19" t="s">
        <v>1</v>
      </c>
      <c r="E1947" s="20">
        <v>10.493327388731748</v>
      </c>
      <c r="F1947" s="20">
        <v>18.172197954916982</v>
      </c>
      <c r="G1947" s="20">
        <v>12.454445237014461</v>
      </c>
      <c r="H1947" s="20">
        <v>11.979053253872749</v>
      </c>
      <c r="I1947" s="20">
        <v>17.872068142578172</v>
      </c>
      <c r="J1947" s="20">
        <v>8.2243355273272858</v>
      </c>
      <c r="K1947" s="20">
        <v>13.85802696061385</v>
      </c>
      <c r="L1947" s="20">
        <v>6.3519003665821776</v>
      </c>
      <c r="M1947" s="55">
        <v>14.614708823012016</v>
      </c>
    </row>
    <row r="1948" spans="1:13" x14ac:dyDescent="0.35">
      <c r="A1948" s="19" t="str">
        <f>B3&amp;C1946&amp;D1948</f>
        <v>DISTRIBUCION VOLUMEN X CRITERIO (Consumiciones)BOLLERIA SALADAREST.CAT ARAGON</v>
      </c>
      <c r="B1948" s="19">
        <v>0</v>
      </c>
      <c r="C1948" s="19">
        <v>0</v>
      </c>
      <c r="D1948" s="19" t="s">
        <v>2</v>
      </c>
      <c r="E1948" s="20">
        <v>9.1772933481979742</v>
      </c>
      <c r="F1948" s="20">
        <v>9.4931055453958972</v>
      </c>
      <c r="G1948" s="20">
        <v>12.711226505652162</v>
      </c>
      <c r="H1948" s="20">
        <v>6.5285239145798704</v>
      </c>
      <c r="I1948" s="20">
        <v>6.0463170607904422</v>
      </c>
      <c r="J1948" s="20">
        <v>7.3706331549333264</v>
      </c>
      <c r="K1948" s="20">
        <v>7.1452323335011796</v>
      </c>
      <c r="L1948" s="20">
        <v>12.360628025702136</v>
      </c>
      <c r="M1948" s="55">
        <v>14.651503082845505</v>
      </c>
    </row>
    <row r="1949" spans="1:13" x14ac:dyDescent="0.35">
      <c r="A1949" s="19" t="str">
        <f>B3&amp;C1946&amp;D1949</f>
        <v>DISTRIBUCION VOLUMEN X CRITERIO (Consumiciones)BOLLERIA SALADALEVANTE</v>
      </c>
      <c r="B1949" s="19">
        <v>0</v>
      </c>
      <c r="C1949" s="19">
        <v>0</v>
      </c>
      <c r="D1949" s="19" t="s">
        <v>3</v>
      </c>
      <c r="E1949" s="20">
        <v>33.853721370811314</v>
      </c>
      <c r="F1949" s="20">
        <v>32.832289610143924</v>
      </c>
      <c r="G1949" s="20">
        <v>30.13939287107118</v>
      </c>
      <c r="H1949" s="20">
        <v>40.292819895707979</v>
      </c>
      <c r="I1949" s="20">
        <v>28.580042009540485</v>
      </c>
      <c r="J1949" s="20">
        <v>28.732909240844869</v>
      </c>
      <c r="K1949" s="20">
        <v>33.780550666106564</v>
      </c>
      <c r="L1949" s="20">
        <v>31.685138976856962</v>
      </c>
      <c r="M1949" s="55">
        <v>30.836628639818777</v>
      </c>
    </row>
    <row r="1950" spans="1:13" x14ac:dyDescent="0.35">
      <c r="A1950" s="19" t="str">
        <f>B3&amp;C1946&amp;D1950</f>
        <v>DISTRIBUCION VOLUMEN X CRITERIO (Consumiciones)BOLLERIA SALADAANDALUCIA</v>
      </c>
      <c r="B1950" s="19">
        <v>0</v>
      </c>
      <c r="C1950" s="19">
        <v>0</v>
      </c>
      <c r="D1950" s="19" t="s">
        <v>4</v>
      </c>
      <c r="E1950" s="20">
        <v>8.6811105733558804</v>
      </c>
      <c r="F1950" s="20">
        <v>7.0757413789758097</v>
      </c>
      <c r="G1950" s="20">
        <v>12.45763276892403</v>
      </c>
      <c r="H1950" s="20">
        <v>6.722587132860899</v>
      </c>
      <c r="I1950" s="20">
        <v>10.631402739126736</v>
      </c>
      <c r="J1950" s="20">
        <v>14.265798488410885</v>
      </c>
      <c r="K1950" s="20">
        <v>13.722079303263786</v>
      </c>
      <c r="L1950" s="20">
        <v>12.649641083689595</v>
      </c>
      <c r="M1950" s="55">
        <v>10.332988706428308</v>
      </c>
    </row>
    <row r="1951" spans="1:13" x14ac:dyDescent="0.35">
      <c r="A1951" s="19" t="str">
        <f>B3&amp;C1946&amp;D1951</f>
        <v>DISTRIBUCION VOLUMEN X CRITERIO (Consumiciones)BOLLERIA SALADAMDD AM</v>
      </c>
      <c r="B1951" s="19">
        <v>0</v>
      </c>
      <c r="C1951" s="19">
        <v>0</v>
      </c>
      <c r="D1951" s="19" t="s">
        <v>5</v>
      </c>
      <c r="E1951" s="20">
        <v>9.6688293528984168</v>
      </c>
      <c r="F1951" s="20">
        <v>9.6805558250425658</v>
      </c>
      <c r="G1951" s="20">
        <v>10.265414548114835</v>
      </c>
      <c r="H1951" s="20">
        <v>11.662317186534997</v>
      </c>
      <c r="I1951" s="20">
        <v>10.88036348441749</v>
      </c>
      <c r="J1951" s="20">
        <v>11.715482576374022</v>
      </c>
      <c r="K1951" s="20">
        <v>10.464901483950531</v>
      </c>
      <c r="L1951" s="20">
        <v>6.7860288875111783</v>
      </c>
      <c r="M1951" s="55">
        <v>8.5946701634967138</v>
      </c>
    </row>
    <row r="1952" spans="1:13" x14ac:dyDescent="0.35">
      <c r="A1952" s="19" t="str">
        <f>B3&amp;C1946&amp;D1952</f>
        <v>DISTRIBUCION VOLUMEN X CRITERIO (Consumiciones)BOLLERIA SALADARTO CENTRO</v>
      </c>
      <c r="B1952" s="19">
        <v>0</v>
      </c>
      <c r="C1952" s="19">
        <v>0</v>
      </c>
      <c r="D1952" s="19" t="s">
        <v>6</v>
      </c>
      <c r="E1952" s="20">
        <v>10.398078016775452</v>
      </c>
      <c r="F1952" s="20">
        <v>6.543959462147046</v>
      </c>
      <c r="G1952" s="20">
        <v>9.6428274595370684</v>
      </c>
      <c r="H1952" s="20">
        <v>5.8807020769265055</v>
      </c>
      <c r="I1952" s="20">
        <v>9.7082304672930402</v>
      </c>
      <c r="J1952" s="20">
        <v>6.0464825502429873</v>
      </c>
      <c r="K1952" s="20">
        <v>8.0605987864981525</v>
      </c>
      <c r="L1952" s="20">
        <v>7.0932528147922476</v>
      </c>
      <c r="M1952" s="55">
        <v>8.721197095807721</v>
      </c>
    </row>
    <row r="1953" spans="1:13" x14ac:dyDescent="0.35">
      <c r="A1953" s="19" t="str">
        <f>B3&amp;C1946&amp;D1953</f>
        <v>DISTRIBUCION VOLUMEN X CRITERIO (Consumiciones)BOLLERIA SALADANORTE-CENTRO</v>
      </c>
      <c r="B1953" s="19">
        <v>0</v>
      </c>
      <c r="C1953" s="19">
        <v>0</v>
      </c>
      <c r="D1953" s="19" t="s">
        <v>7</v>
      </c>
      <c r="E1953" s="20">
        <v>4.4523779034074433</v>
      </c>
      <c r="F1953" s="20">
        <v>1.7177866681542351</v>
      </c>
      <c r="G1953" s="20">
        <v>2.404253026100315</v>
      </c>
      <c r="H1953" s="20">
        <v>3.4616927396710788</v>
      </c>
      <c r="I1953" s="20">
        <v>3.9797145519963877</v>
      </c>
      <c r="J1953" s="20">
        <v>10.586489769700519</v>
      </c>
      <c r="K1953" s="20">
        <v>4.2611485067298203</v>
      </c>
      <c r="L1953" s="20">
        <v>14.806455566937213</v>
      </c>
      <c r="M1953" s="55">
        <v>3.7245379202899316</v>
      </c>
    </row>
    <row r="1954" spans="1:13" x14ac:dyDescent="0.35">
      <c r="A1954" s="19" t="str">
        <f>B3&amp;C1946&amp;D1954</f>
        <v>DISTRIBUCION VOLUMEN X CRITERIO (Consumiciones)BOLLERIA SALADANOROESTE</v>
      </c>
      <c r="B1954" s="19">
        <v>0</v>
      </c>
      <c r="C1954" s="19">
        <v>0</v>
      </c>
      <c r="D1954" s="19" t="s">
        <v>8</v>
      </c>
      <c r="E1954" s="20">
        <v>13.275257337847968</v>
      </c>
      <c r="F1954" s="20">
        <v>14.484362039359119</v>
      </c>
      <c r="G1954" s="20">
        <v>9.9248098669182596</v>
      </c>
      <c r="H1954" s="20">
        <v>13.472307779242193</v>
      </c>
      <c r="I1954" s="20">
        <v>12.301842848422586</v>
      </c>
      <c r="J1954" s="20">
        <v>13.05786565367387</v>
      </c>
      <c r="K1954" s="20">
        <v>8.7074639464682502</v>
      </c>
      <c r="L1954" s="20">
        <v>8.266948365948414</v>
      </c>
      <c r="M1954" s="55">
        <v>8.5237681880418528</v>
      </c>
    </row>
    <row r="1955" spans="1:13" x14ac:dyDescent="0.35">
      <c r="A1955" s="19" t="str">
        <f>B3&amp;C1946&amp;D1955</f>
        <v>DISTRIBUCION VOLUMEN X CRITERIO (Consumiciones)BOLLERIA SALADA&lt;2MIL</v>
      </c>
      <c r="B1955" s="19">
        <v>0</v>
      </c>
      <c r="C1955" s="19">
        <v>0</v>
      </c>
      <c r="D1955" s="19" t="s">
        <v>9</v>
      </c>
      <c r="E1955" s="20">
        <v>0.92372894123318783</v>
      </c>
      <c r="F1955" s="20">
        <v>2.4110384641504128</v>
      </c>
      <c r="G1955" s="20">
        <v>0.29913868138472233</v>
      </c>
      <c r="H1955" s="20">
        <v>4.7216452097619364</v>
      </c>
      <c r="I1955" s="20">
        <v>9.6632810068080879</v>
      </c>
      <c r="J1955" s="20">
        <v>4.1424341847391108</v>
      </c>
      <c r="K1955" s="20">
        <v>2.7688758674328517</v>
      </c>
      <c r="L1955" s="20">
        <v>3.0222416573093156</v>
      </c>
      <c r="M1955" s="55">
        <v>9.5632472892559317</v>
      </c>
    </row>
    <row r="1956" spans="1:13" x14ac:dyDescent="0.35">
      <c r="A1956" s="19" t="str">
        <f>B3&amp;C1946&amp;D1956</f>
        <v>DISTRIBUCION VOLUMEN X CRITERIO (Consumiciones)BOLLERIA SALADA2-5MIL</v>
      </c>
      <c r="B1956" s="19">
        <v>0</v>
      </c>
      <c r="C1956" s="19">
        <v>0</v>
      </c>
      <c r="D1956" s="19" t="s">
        <v>10</v>
      </c>
      <c r="E1956" s="20">
        <v>3.33684705111353</v>
      </c>
      <c r="F1956" s="20">
        <v>2.8194775239749119</v>
      </c>
      <c r="G1956" s="20">
        <v>4.305618093490585</v>
      </c>
      <c r="H1956" s="20">
        <v>3.5003207393399931</v>
      </c>
      <c r="I1956" s="20">
        <v>4.2698902647984536</v>
      </c>
      <c r="J1956" s="20">
        <v>3.3695450708667543</v>
      </c>
      <c r="K1956" s="20">
        <v>3.5572268219915117</v>
      </c>
      <c r="L1956" s="20">
        <v>4.9029528763950792</v>
      </c>
      <c r="M1956" s="55">
        <v>1.2796130590412298</v>
      </c>
    </row>
    <row r="1957" spans="1:13" x14ac:dyDescent="0.35">
      <c r="A1957" s="19" t="str">
        <f>B3&amp;C1946&amp;D1957</f>
        <v>DISTRIBUCION VOLUMEN X CRITERIO (Consumiciones)BOLLERIA SALADA5-10MIL</v>
      </c>
      <c r="B1957" s="19">
        <v>0</v>
      </c>
      <c r="C1957" s="19">
        <v>0</v>
      </c>
      <c r="D1957" s="19" t="s">
        <v>11</v>
      </c>
      <c r="E1957" s="20">
        <v>13.051454387266629</v>
      </c>
      <c r="F1957" s="20">
        <v>6.2585009677278531</v>
      </c>
      <c r="G1957" s="20">
        <v>6.3015610686360564</v>
      </c>
      <c r="H1957" s="20">
        <v>4.4628232861536112</v>
      </c>
      <c r="I1957" s="20">
        <v>6.8425072236031168</v>
      </c>
      <c r="J1957" s="20">
        <v>7.473200498555804</v>
      </c>
      <c r="K1957" s="20">
        <v>7.7258465083505259</v>
      </c>
      <c r="L1957" s="20">
        <v>5.5231767354913117</v>
      </c>
      <c r="M1957" s="55">
        <v>2.9392273834172764</v>
      </c>
    </row>
    <row r="1958" spans="1:13" x14ac:dyDescent="0.35">
      <c r="A1958" s="19" t="str">
        <f>B3&amp;C1946&amp;D1958</f>
        <v>DISTRIBUCION VOLUMEN X CRITERIO (Consumiciones)BOLLERIA SALADA10-30MIL</v>
      </c>
      <c r="B1958" s="19">
        <v>0</v>
      </c>
      <c r="C1958" s="19">
        <v>0</v>
      </c>
      <c r="D1958" s="19" t="s">
        <v>12</v>
      </c>
      <c r="E1958" s="20">
        <v>25.706007751208066</v>
      </c>
      <c r="F1958" s="20">
        <v>10.679872776530052</v>
      </c>
      <c r="G1958" s="20">
        <v>22.369432208320276</v>
      </c>
      <c r="H1958" s="20">
        <v>12.747052859116639</v>
      </c>
      <c r="I1958" s="20">
        <v>10.42679786157043</v>
      </c>
      <c r="J1958" s="20">
        <v>21.093486505752164</v>
      </c>
      <c r="K1958" s="20">
        <v>15.343010799268262</v>
      </c>
      <c r="L1958" s="20">
        <v>28.277059822538124</v>
      </c>
      <c r="M1958" s="55">
        <v>21.503670977319199</v>
      </c>
    </row>
    <row r="1959" spans="1:13" x14ac:dyDescent="0.35">
      <c r="A1959" s="19" t="str">
        <f>B3&amp;C1946&amp;D1959</f>
        <v>DISTRIBUCION VOLUMEN X CRITERIO (Consumiciones)BOLLERIA SALADA30-100MIL</v>
      </c>
      <c r="B1959" s="19">
        <v>0</v>
      </c>
      <c r="C1959" s="19">
        <v>0</v>
      </c>
      <c r="D1959" s="19" t="s">
        <v>13</v>
      </c>
      <c r="E1959" s="20">
        <v>21.95567819304199</v>
      </c>
      <c r="F1959" s="20">
        <v>26.208856407619585</v>
      </c>
      <c r="G1959" s="20">
        <v>28.357069333842361</v>
      </c>
      <c r="H1959" s="20">
        <v>30.152741167332021</v>
      </c>
      <c r="I1959" s="20">
        <v>27.192624119309333</v>
      </c>
      <c r="J1959" s="20">
        <v>26.662191980446693</v>
      </c>
      <c r="K1959" s="20">
        <v>36.041032688720918</v>
      </c>
      <c r="L1959" s="20">
        <v>29.238387196070033</v>
      </c>
      <c r="M1959" s="55">
        <v>16.011096174222196</v>
      </c>
    </row>
    <row r="1960" spans="1:13" x14ac:dyDescent="0.35">
      <c r="A1960" s="19" t="str">
        <f>B3&amp;C1946&amp;D1960</f>
        <v>DISTRIBUCION VOLUMEN X CRITERIO (Consumiciones)BOLLERIA SALADA100-200MIL</v>
      </c>
      <c r="B1960" s="19">
        <v>0</v>
      </c>
      <c r="C1960" s="19">
        <v>0</v>
      </c>
      <c r="D1960" s="19" t="s">
        <v>14</v>
      </c>
      <c r="E1960" s="20">
        <v>8.6394944389413464</v>
      </c>
      <c r="F1960" s="20">
        <v>8.6489130645685481</v>
      </c>
      <c r="G1960" s="20">
        <v>9.1238534246788028</v>
      </c>
      <c r="H1960" s="20">
        <v>3.5413423458700235</v>
      </c>
      <c r="I1960" s="20">
        <v>4.5340390387723559</v>
      </c>
      <c r="J1960" s="20">
        <v>6.9660320876933159</v>
      </c>
      <c r="K1960" s="20">
        <v>3.9995962147517536</v>
      </c>
      <c r="L1960" s="20">
        <v>5.9761782674824149</v>
      </c>
      <c r="M1960" s="55">
        <v>3.248782508200116</v>
      </c>
    </row>
    <row r="1961" spans="1:13" x14ac:dyDescent="0.35">
      <c r="A1961" s="19" t="str">
        <f>B3&amp;C1946&amp;D1961</f>
        <v>DISTRIBUCION VOLUMEN X CRITERIO (Consumiciones)BOLLERIA SALADA200-500MIL</v>
      </c>
      <c r="B1961" s="19">
        <v>0</v>
      </c>
      <c r="C1961" s="19">
        <v>0</v>
      </c>
      <c r="D1961" s="19" t="s">
        <v>15</v>
      </c>
      <c r="E1961" s="20">
        <v>14.067183256938613</v>
      </c>
      <c r="F1961" s="20">
        <v>29.509363191416089</v>
      </c>
      <c r="G1961" s="20">
        <v>14.356237287547344</v>
      </c>
      <c r="H1961" s="20">
        <v>26.069204088909263</v>
      </c>
      <c r="I1961" s="20">
        <v>24.859010036858837</v>
      </c>
      <c r="J1961" s="20">
        <v>14.724545487140189</v>
      </c>
      <c r="K1961" s="20">
        <v>10.820349743202916</v>
      </c>
      <c r="L1961" s="20">
        <v>12.343983831128625</v>
      </c>
      <c r="M1961" s="55">
        <v>33.442104972228783</v>
      </c>
    </row>
    <row r="1962" spans="1:13" x14ac:dyDescent="0.35">
      <c r="A1962" s="19" t="str">
        <f>B3&amp;C1946&amp;D1962</f>
        <v>DISTRIBUCION VOLUMEN X CRITERIO (Consumiciones)BOLLERIA SALADA&gt;500MIL</v>
      </c>
      <c r="B1962" s="19">
        <v>0</v>
      </c>
      <c r="C1962" s="19">
        <v>0</v>
      </c>
      <c r="D1962" s="19" t="s">
        <v>16</v>
      </c>
      <c r="E1962" s="20">
        <v>12.319602213877602</v>
      </c>
      <c r="F1962" s="20">
        <v>13.463973056419261</v>
      </c>
      <c r="G1962" s="20">
        <v>14.887089217100149</v>
      </c>
      <c r="H1962" s="20">
        <v>14.804880252007207</v>
      </c>
      <c r="I1962" s="20">
        <v>12.211843437341379</v>
      </c>
      <c r="J1962" s="20">
        <v>15.568565704052073</v>
      </c>
      <c r="K1962" s="20">
        <v>19.744059369149138</v>
      </c>
      <c r="L1962" s="20">
        <v>10.716005818964923</v>
      </c>
      <c r="M1962" s="55">
        <v>12.012264840602525</v>
      </c>
    </row>
    <row r="1963" spans="1:13" x14ac:dyDescent="0.35">
      <c r="A1963" s="19" t="str">
        <f>B3&amp;C1946&amp;D1963</f>
        <v>DISTRIBUCION VOLUMEN X CRITERIO (Consumiciones)BOLLERIA SALADADE 15 A 19 AÑOS</v>
      </c>
      <c r="B1963" s="19">
        <v>0</v>
      </c>
      <c r="C1963" s="19">
        <v>0</v>
      </c>
      <c r="D1963" s="19" t="s">
        <v>39</v>
      </c>
      <c r="E1963" s="20">
        <v>2.4242840113443336</v>
      </c>
      <c r="F1963" s="20">
        <v>1.9597762341561853</v>
      </c>
      <c r="G1963" s="20">
        <v>3.2629024259035826</v>
      </c>
      <c r="H1963" s="20">
        <v>3.1743266065618654</v>
      </c>
      <c r="I1963" s="20">
        <v>1.5048627865954605</v>
      </c>
      <c r="J1963" s="20">
        <v>0.69173053070912927</v>
      </c>
      <c r="K1963" s="20">
        <v>5.6269401861306925</v>
      </c>
      <c r="L1963" s="20">
        <v>3.6046347559002543</v>
      </c>
      <c r="M1963" s="55">
        <v>12.456333177589741</v>
      </c>
    </row>
    <row r="1964" spans="1:13" x14ac:dyDescent="0.35">
      <c r="A1964" s="19" t="str">
        <f>B3&amp;C1946&amp;D1964</f>
        <v>DISTRIBUCION VOLUMEN X CRITERIO (Consumiciones)BOLLERIA SALADADE 20 A 24 AÑOS</v>
      </c>
      <c r="B1964" s="19">
        <v>0</v>
      </c>
      <c r="C1964" s="19">
        <v>0</v>
      </c>
      <c r="D1964" s="19" t="s">
        <v>40</v>
      </c>
      <c r="E1964" s="20">
        <v>6.004481520261236</v>
      </c>
      <c r="F1964" s="20">
        <v>7.8905776292365379</v>
      </c>
      <c r="G1964" s="20">
        <v>7.3596572626864241</v>
      </c>
      <c r="H1964" s="20">
        <v>11.147494731279327</v>
      </c>
      <c r="I1964" s="20">
        <v>11.145540529297774</v>
      </c>
      <c r="J1964" s="20">
        <v>6.4136615472123957</v>
      </c>
      <c r="K1964" s="20">
        <v>8.1386414136616931</v>
      </c>
      <c r="L1964" s="20">
        <v>7.6956067287792429</v>
      </c>
      <c r="M1964" s="55">
        <v>3.5096392708580164</v>
      </c>
    </row>
    <row r="1965" spans="1:13" x14ac:dyDescent="0.35">
      <c r="A1965" s="19" t="str">
        <f>B3&amp;C1946&amp;D1965</f>
        <v>DISTRIBUCION VOLUMEN X CRITERIO (Consumiciones)BOLLERIA SALADADE 25 A 34 AÑOS</v>
      </c>
      <c r="B1965" s="19">
        <v>0</v>
      </c>
      <c r="C1965" s="19">
        <v>0</v>
      </c>
      <c r="D1965" s="19" t="s">
        <v>41</v>
      </c>
      <c r="E1965" s="20">
        <v>15.830517180337994</v>
      </c>
      <c r="F1965" s="20">
        <v>10.4289759911328</v>
      </c>
      <c r="G1965" s="20">
        <v>12.202267166320663</v>
      </c>
      <c r="H1965" s="20">
        <v>12.3860917712452</v>
      </c>
      <c r="I1965" s="20">
        <v>12.158223783532145</v>
      </c>
      <c r="J1965" s="20">
        <v>17.479990009437554</v>
      </c>
      <c r="K1965" s="20">
        <v>11.356259406586707</v>
      </c>
      <c r="L1965" s="20">
        <v>20.543539565532527</v>
      </c>
      <c r="M1965" s="55">
        <v>14.008238822908531</v>
      </c>
    </row>
    <row r="1966" spans="1:13" x14ac:dyDescent="0.35">
      <c r="A1966" s="19" t="str">
        <f>B3&amp;C1946&amp;D1966</f>
        <v>DISTRIBUCION VOLUMEN X CRITERIO (Consumiciones)BOLLERIA SALADADE 35 A 49 AÑOS</v>
      </c>
      <c r="B1966" s="19">
        <v>0</v>
      </c>
      <c r="C1966" s="19">
        <v>0</v>
      </c>
      <c r="D1966" s="19" t="s">
        <v>42</v>
      </c>
      <c r="E1966" s="20">
        <v>30.097252614808649</v>
      </c>
      <c r="F1966" s="20">
        <v>27.94292952321819</v>
      </c>
      <c r="G1966" s="20">
        <v>24.650855655951137</v>
      </c>
      <c r="H1966" s="20">
        <v>30.472545349199986</v>
      </c>
      <c r="I1966" s="20">
        <v>27.926926395433725</v>
      </c>
      <c r="J1966" s="20">
        <v>29.963832827019242</v>
      </c>
      <c r="K1966" s="20">
        <v>26.634863279348252</v>
      </c>
      <c r="L1966" s="20">
        <v>23.69062450610333</v>
      </c>
      <c r="M1966" s="55">
        <v>21.954331892082919</v>
      </c>
    </row>
    <row r="1967" spans="1:13" x14ac:dyDescent="0.35">
      <c r="A1967" s="19" t="str">
        <f>B3&amp;C1946&amp;D1967</f>
        <v>DISTRIBUCION VOLUMEN X CRITERIO (Consumiciones)BOLLERIA SALADADE 50 A 59 AÑOS</v>
      </c>
      <c r="B1967" s="19">
        <v>0</v>
      </c>
      <c r="C1967" s="19">
        <v>0</v>
      </c>
      <c r="D1967" s="19" t="s">
        <v>43</v>
      </c>
      <c r="E1967" s="20">
        <v>25.271414689631534</v>
      </c>
      <c r="F1967" s="20">
        <v>28.532039916954883</v>
      </c>
      <c r="G1967" s="20">
        <v>24.203619355716686</v>
      </c>
      <c r="H1967" s="20">
        <v>19.060327249632302</v>
      </c>
      <c r="I1967" s="20">
        <v>21.428770739523088</v>
      </c>
      <c r="J1967" s="20">
        <v>21.962966249036032</v>
      </c>
      <c r="K1967" s="20">
        <v>27.793202338934002</v>
      </c>
      <c r="L1967" s="20">
        <v>24.40946216352458</v>
      </c>
      <c r="M1967" s="55">
        <v>17.854057644515056</v>
      </c>
    </row>
    <row r="1968" spans="1:13" x14ac:dyDescent="0.35">
      <c r="A1968" s="19" t="str">
        <f>B3&amp;C1946&amp;D1968</f>
        <v>DISTRIBUCION VOLUMEN X CRITERIO (Consumiciones)BOLLERIA SALADADE 60 A 75 AÑOS</v>
      </c>
      <c r="B1968" s="19">
        <v>0</v>
      </c>
      <c r="C1968" s="19">
        <v>0</v>
      </c>
      <c r="D1968" s="19" t="s">
        <v>44</v>
      </c>
      <c r="E1968" s="20">
        <v>20.372033505707947</v>
      </c>
      <c r="F1968" s="20">
        <v>23.245690094250389</v>
      </c>
      <c r="G1968" s="20">
        <v>28.32071868341232</v>
      </c>
      <c r="H1968" s="20">
        <v>23.759204343590628</v>
      </c>
      <c r="I1968" s="20">
        <v>25.835680439576464</v>
      </c>
      <c r="J1968" s="20">
        <v>23.487818380811799</v>
      </c>
      <c r="K1968" s="20">
        <v>20.450093375338657</v>
      </c>
      <c r="L1968" s="20">
        <v>20.056116514879861</v>
      </c>
      <c r="M1968" s="55">
        <v>30.217400501916146</v>
      </c>
    </row>
    <row r="1969" spans="1:13" x14ac:dyDescent="0.35">
      <c r="A1969" s="19" t="str">
        <f>B3&amp;C1946&amp;D1969</f>
        <v>DISTRIBUCION VOLUMEN X CRITERIO (Consumiciones)BOLLERIA SALADAALTA Y MEDIA ALTA</v>
      </c>
      <c r="B1969" s="19">
        <v>0</v>
      </c>
      <c r="C1969" s="19">
        <v>0</v>
      </c>
      <c r="D1969" s="19" t="s">
        <v>17</v>
      </c>
      <c r="E1969" s="20">
        <v>13.100791598714915</v>
      </c>
      <c r="F1969" s="20">
        <v>18.341974771165106</v>
      </c>
      <c r="G1969" s="20">
        <v>17.520828557363245</v>
      </c>
      <c r="H1969" s="20">
        <v>12.522366196779554</v>
      </c>
      <c r="I1969" s="20">
        <v>14.313682920513724</v>
      </c>
      <c r="J1969" s="20">
        <v>13.077254272575844</v>
      </c>
      <c r="K1969" s="20">
        <v>14.912295936434028</v>
      </c>
      <c r="L1969" s="20">
        <v>8.1492270480182842</v>
      </c>
      <c r="M1969" s="55">
        <v>16.079929864298737</v>
      </c>
    </row>
    <row r="1970" spans="1:13" x14ac:dyDescent="0.35">
      <c r="A1970" s="19" t="str">
        <f>B3&amp;C1946&amp;D1970</f>
        <v>DISTRIBUCION VOLUMEN X CRITERIO (Consumiciones)BOLLERIA SALADAMEDIA</v>
      </c>
      <c r="B1970" s="19">
        <v>0</v>
      </c>
      <c r="C1970" s="19">
        <v>0</v>
      </c>
      <c r="D1970" s="19" t="s">
        <v>18</v>
      </c>
      <c r="E1970" s="20">
        <v>27.269384611328512</v>
      </c>
      <c r="F1970" s="20">
        <v>33.252062788317417</v>
      </c>
      <c r="G1970" s="20">
        <v>34.518641581673428</v>
      </c>
      <c r="H1970" s="20">
        <v>27.818188546979162</v>
      </c>
      <c r="I1970" s="20">
        <v>22.022765450471464</v>
      </c>
      <c r="J1970" s="20">
        <v>22.669157420028405</v>
      </c>
      <c r="K1970" s="20">
        <v>23.404422322806436</v>
      </c>
      <c r="L1970" s="20">
        <v>26.52959675172167</v>
      </c>
      <c r="M1970" s="55">
        <v>25.812005040905291</v>
      </c>
    </row>
    <row r="1971" spans="1:13" x14ac:dyDescent="0.35">
      <c r="A1971" s="19" t="str">
        <f>B3&amp;C1946&amp;D1971</f>
        <v>DISTRIBUCION VOLUMEN X CRITERIO (Consumiciones)BOLLERIA SALADAMEDIA BAJA</v>
      </c>
      <c r="B1971" s="19">
        <v>0</v>
      </c>
      <c r="C1971" s="19">
        <v>0</v>
      </c>
      <c r="D1971" s="19" t="s">
        <v>19</v>
      </c>
      <c r="E1971" s="20">
        <v>29.542818080125944</v>
      </c>
      <c r="F1971" s="20">
        <v>24.126013203785536</v>
      </c>
      <c r="G1971" s="20">
        <v>17.035645557411648</v>
      </c>
      <c r="H1971" s="20">
        <v>26.748248269758502</v>
      </c>
      <c r="I1971" s="20">
        <v>31.489230731839097</v>
      </c>
      <c r="J1971" s="20">
        <v>29.29850937648316</v>
      </c>
      <c r="K1971" s="20">
        <v>30.405684946560058</v>
      </c>
      <c r="L1971" s="20">
        <v>29.669784382203996</v>
      </c>
      <c r="M1971" s="55">
        <v>29.286004047761544</v>
      </c>
    </row>
    <row r="1972" spans="1:13" x14ac:dyDescent="0.35">
      <c r="A1972" s="19" t="str">
        <f>B3&amp;C1946&amp;D1972</f>
        <v>DISTRIBUCION VOLUMEN X CRITERIO (Consumiciones)BOLLERIA SALADABAJA</v>
      </c>
      <c r="B1972" s="19">
        <v>0</v>
      </c>
      <c r="C1972" s="19">
        <v>0</v>
      </c>
      <c r="D1972" s="19" t="s">
        <v>20</v>
      </c>
      <c r="E1972" s="20">
        <v>30.086989231922317</v>
      </c>
      <c r="F1972" s="20">
        <v>24.279949236731944</v>
      </c>
      <c r="G1972" s="20">
        <v>30.924882020219364</v>
      </c>
      <c r="H1972" s="20">
        <v>32.911179079199535</v>
      </c>
      <c r="I1972" s="20">
        <v>32.174316223217048</v>
      </c>
      <c r="J1972" s="20">
        <v>34.955088046389271</v>
      </c>
      <c r="K1972" s="20">
        <v>31.277598781331612</v>
      </c>
      <c r="L1972" s="20">
        <v>35.651368170135747</v>
      </c>
      <c r="M1972" s="55">
        <v>28.822061047034435</v>
      </c>
    </row>
    <row r="1973" spans="1:13" x14ac:dyDescent="0.35">
      <c r="A1973" s="19" t="str">
        <f>B3&amp;C1946&amp;D1973</f>
        <v>DISTRIBUCION VOLUMEN X CRITERIO (Consumiciones)BOLLERIA SALADAHOMBRE</v>
      </c>
      <c r="B1973" s="19">
        <v>0</v>
      </c>
      <c r="C1973" s="19">
        <v>0</v>
      </c>
      <c r="D1973" s="19" t="s">
        <v>21</v>
      </c>
      <c r="E1973" s="20">
        <v>32.425251499960453</v>
      </c>
      <c r="F1973" s="20">
        <v>36.072889431635723</v>
      </c>
      <c r="G1973" s="20">
        <v>42.219385308674561</v>
      </c>
      <c r="H1973" s="20">
        <v>38.823945141634674</v>
      </c>
      <c r="I1973" s="20">
        <v>36.334419872924414</v>
      </c>
      <c r="J1973" s="20">
        <v>32.481436331737719</v>
      </c>
      <c r="K1973" s="20">
        <v>34.939426251366655</v>
      </c>
      <c r="L1973" s="20">
        <v>33.81154026393444</v>
      </c>
      <c r="M1973" s="55">
        <v>32.900119892438681</v>
      </c>
    </row>
    <row r="1974" spans="1:13" x14ac:dyDescent="0.35">
      <c r="A1974" s="19" t="str">
        <f>B3&amp;C1946&amp;D1974</f>
        <v>DISTRIBUCION VOLUMEN X CRITERIO (Consumiciones)BOLLERIA SALADAMUJER</v>
      </c>
      <c r="B1974" s="19">
        <v>0</v>
      </c>
      <c r="C1974" s="19">
        <v>0</v>
      </c>
      <c r="D1974" s="19" t="s">
        <v>22</v>
      </c>
      <c r="E1974" s="20">
        <v>67.574748500039533</v>
      </c>
      <c r="F1974" s="20">
        <v>63.927110568364277</v>
      </c>
      <c r="G1974" s="20">
        <v>57.780614691325439</v>
      </c>
      <c r="H1974" s="20">
        <v>61.176054858365326</v>
      </c>
      <c r="I1974" s="20">
        <v>63.665580127075586</v>
      </c>
      <c r="J1974" s="20">
        <v>67.518563668262274</v>
      </c>
      <c r="K1974" s="20">
        <v>65.06057374863336</v>
      </c>
      <c r="L1974" s="20">
        <v>66.188459736065568</v>
      </c>
      <c r="M1974" s="55">
        <v>67.099880107561333</v>
      </c>
    </row>
    <row r="1975" spans="1:13" x14ac:dyDescent="0.35">
      <c r="A1975" s="19" t="str">
        <f>B3&amp;C1975&amp;D1975</f>
        <v>DISTRIBUCION VOLUMEN X CRITERIO (Consumiciones)BOLLERIA DULCET.ESPAÑA</v>
      </c>
      <c r="B1975" s="19">
        <v>0</v>
      </c>
      <c r="C1975" s="19" t="s">
        <v>273</v>
      </c>
      <c r="D1975" s="19" t="s">
        <v>36</v>
      </c>
      <c r="E1975" s="20">
        <v>100</v>
      </c>
      <c r="F1975" s="20">
        <v>100</v>
      </c>
      <c r="G1975" s="20">
        <v>100</v>
      </c>
      <c r="H1975" s="20">
        <v>100</v>
      </c>
      <c r="I1975" s="20">
        <v>100</v>
      </c>
      <c r="J1975" s="20">
        <v>100</v>
      </c>
      <c r="K1975" s="20">
        <v>100</v>
      </c>
      <c r="L1975" s="20">
        <v>100</v>
      </c>
      <c r="M1975" s="55">
        <v>100</v>
      </c>
    </row>
    <row r="1976" spans="1:13" x14ac:dyDescent="0.35">
      <c r="A1976" s="19" t="str">
        <f>B3&amp;C1975&amp;D1976</f>
        <v>DISTRIBUCION VOLUMEN X CRITERIO (Consumiciones)BOLLERIA DULCEBCN AM</v>
      </c>
      <c r="B1976" s="19">
        <v>0</v>
      </c>
      <c r="C1976" s="19">
        <v>0</v>
      </c>
      <c r="D1976" s="19" t="s">
        <v>1</v>
      </c>
      <c r="E1976" s="20">
        <v>11.395331070458054</v>
      </c>
      <c r="F1976" s="20">
        <v>12.79852385970052</v>
      </c>
      <c r="G1976" s="20">
        <v>12.127258203447836</v>
      </c>
      <c r="H1976" s="20">
        <v>14.535933891454967</v>
      </c>
      <c r="I1976" s="20">
        <v>14.550194818707379</v>
      </c>
      <c r="J1976" s="20">
        <v>14.01360942872194</v>
      </c>
      <c r="K1976" s="20">
        <v>14.883389381544731</v>
      </c>
      <c r="L1976" s="20">
        <v>14.651789900104815</v>
      </c>
      <c r="M1976" s="55">
        <v>14.783485415202827</v>
      </c>
    </row>
    <row r="1977" spans="1:13" x14ac:dyDescent="0.35">
      <c r="A1977" s="19" t="str">
        <f>B3&amp;C1975&amp;D1977</f>
        <v>DISTRIBUCION VOLUMEN X CRITERIO (Consumiciones)BOLLERIA DULCEREST.CAT ARAGON</v>
      </c>
      <c r="B1977" s="19">
        <v>0</v>
      </c>
      <c r="C1977" s="19">
        <v>0</v>
      </c>
      <c r="D1977" s="19" t="s">
        <v>2</v>
      </c>
      <c r="E1977" s="20">
        <v>13.44492773697716</v>
      </c>
      <c r="F1977" s="20">
        <v>12.808883775214641</v>
      </c>
      <c r="G1977" s="20">
        <v>14.438657474769814</v>
      </c>
      <c r="H1977" s="20">
        <v>12.920756351039261</v>
      </c>
      <c r="I1977" s="20">
        <v>14.087931923877589</v>
      </c>
      <c r="J1977" s="20">
        <v>15.449058156461673</v>
      </c>
      <c r="K1977" s="20">
        <v>15.824544251932918</v>
      </c>
      <c r="L1977" s="20">
        <v>17.252026400818867</v>
      </c>
      <c r="M1977" s="55">
        <v>14.786955263404849</v>
      </c>
    </row>
    <row r="1978" spans="1:13" x14ac:dyDescent="0.35">
      <c r="A1978" s="19" t="str">
        <f>B3&amp;C1975&amp;D1978</f>
        <v>DISTRIBUCION VOLUMEN X CRITERIO (Consumiciones)BOLLERIA DULCELEVANTE</v>
      </c>
      <c r="B1978" s="19">
        <v>0</v>
      </c>
      <c r="C1978" s="19">
        <v>0</v>
      </c>
      <c r="D1978" s="19" t="s">
        <v>3</v>
      </c>
      <c r="E1978" s="20">
        <v>19.917619725570447</v>
      </c>
      <c r="F1978" s="20">
        <v>16.554477562572945</v>
      </c>
      <c r="G1978" s="20">
        <v>13.783880326857489</v>
      </c>
      <c r="H1978" s="20">
        <v>13.287261836027714</v>
      </c>
      <c r="I1978" s="20">
        <v>11.220465252746079</v>
      </c>
      <c r="J1978" s="20">
        <v>11.756657429544868</v>
      </c>
      <c r="K1978" s="20">
        <v>13.111923282735633</v>
      </c>
      <c r="L1978" s="20">
        <v>14.681673939629473</v>
      </c>
      <c r="M1978" s="55">
        <v>13.386216974339685</v>
      </c>
    </row>
    <row r="1979" spans="1:13" x14ac:dyDescent="0.35">
      <c r="A1979" s="19" t="str">
        <f>B3&amp;C1975&amp;D1979</f>
        <v>DISTRIBUCION VOLUMEN X CRITERIO (Consumiciones)BOLLERIA DULCEANDALUCIA</v>
      </c>
      <c r="B1979" s="19">
        <v>0</v>
      </c>
      <c r="C1979" s="19">
        <v>0</v>
      </c>
      <c r="D1979" s="19" t="s">
        <v>4</v>
      </c>
      <c r="E1979" s="20">
        <v>10.825537742274976</v>
      </c>
      <c r="F1979" s="20">
        <v>13.214952299499604</v>
      </c>
      <c r="G1979" s="20">
        <v>15.062166071075209</v>
      </c>
      <c r="H1979" s="20">
        <v>16.128890011547341</v>
      </c>
      <c r="I1979" s="20">
        <v>14.389021904048899</v>
      </c>
      <c r="J1979" s="20">
        <v>15.843108161604954</v>
      </c>
      <c r="K1979" s="20">
        <v>15.775536721124709</v>
      </c>
      <c r="L1979" s="20">
        <v>14.096685017022414</v>
      </c>
      <c r="M1979" s="55">
        <v>10.111610821825662</v>
      </c>
    </row>
    <row r="1980" spans="1:13" x14ac:dyDescent="0.35">
      <c r="A1980" s="19" t="str">
        <f>B3&amp;C1975&amp;D1980</f>
        <v>DISTRIBUCION VOLUMEN X CRITERIO (Consumiciones)BOLLERIA DULCEMDD AM</v>
      </c>
      <c r="B1980" s="19">
        <v>0</v>
      </c>
      <c r="C1980" s="19">
        <v>0</v>
      </c>
      <c r="D1980" s="19" t="s">
        <v>5</v>
      </c>
      <c r="E1980" s="20">
        <v>15.782369850161862</v>
      </c>
      <c r="F1980" s="20">
        <v>17.370069885131336</v>
      </c>
      <c r="G1980" s="20">
        <v>17.174372009917469</v>
      </c>
      <c r="H1980" s="20">
        <v>17.63305427251732</v>
      </c>
      <c r="I1980" s="20">
        <v>19.387646572474392</v>
      </c>
      <c r="J1980" s="20">
        <v>16.27605382675565</v>
      </c>
      <c r="K1980" s="20">
        <v>16.209715511519047</v>
      </c>
      <c r="L1980" s="20">
        <v>16.73511269901925</v>
      </c>
      <c r="M1980" s="55">
        <v>19.346241168644877</v>
      </c>
    </row>
    <row r="1981" spans="1:13" x14ac:dyDescent="0.35">
      <c r="A1981" s="19" t="str">
        <f>B3&amp;C1975&amp;D1981</f>
        <v>DISTRIBUCION VOLUMEN X CRITERIO (Consumiciones)BOLLERIA DULCERTO CENTRO</v>
      </c>
      <c r="B1981" s="19">
        <v>0</v>
      </c>
      <c r="C1981" s="19">
        <v>0</v>
      </c>
      <c r="D1981" s="19" t="s">
        <v>6</v>
      </c>
      <c r="E1981" s="20">
        <v>8.2661515460045791</v>
      </c>
      <c r="F1981" s="20">
        <v>6.9563584129129206</v>
      </c>
      <c r="G1981" s="20">
        <v>7.9003509527523299</v>
      </c>
      <c r="H1981" s="20">
        <v>7.0517219976905317</v>
      </c>
      <c r="I1981" s="20">
        <v>8.8209860449689561</v>
      </c>
      <c r="J1981" s="20">
        <v>8.4153774699429871</v>
      </c>
      <c r="K1981" s="20">
        <v>7.8593532512408801</v>
      </c>
      <c r="L1981" s="20">
        <v>6.3694561567117001</v>
      </c>
      <c r="M1981" s="55">
        <v>6.7308328345426549</v>
      </c>
    </row>
    <row r="1982" spans="1:13" x14ac:dyDescent="0.35">
      <c r="A1982" s="19" t="str">
        <f>B3&amp;C1975&amp;D1982</f>
        <v>DISTRIBUCION VOLUMEN X CRITERIO (Consumiciones)BOLLERIA DULCENORTE-CENTRO</v>
      </c>
      <c r="B1982" s="19">
        <v>0</v>
      </c>
      <c r="C1982" s="19">
        <v>0</v>
      </c>
      <c r="D1982" s="19" t="s">
        <v>7</v>
      </c>
      <c r="E1982" s="20">
        <v>13.141831443875315</v>
      </c>
      <c r="F1982" s="20">
        <v>14.089172057287852</v>
      </c>
      <c r="G1982" s="20">
        <v>13.718644146713386</v>
      </c>
      <c r="H1982" s="20">
        <v>10.808624422632795</v>
      </c>
      <c r="I1982" s="20">
        <v>9.3897035901336494</v>
      </c>
      <c r="J1982" s="20">
        <v>10.061282952055285</v>
      </c>
      <c r="K1982" s="20">
        <v>9.0014892137924107</v>
      </c>
      <c r="L1982" s="20">
        <v>9.1749491277862329</v>
      </c>
      <c r="M1982" s="55">
        <v>10.835145146116098</v>
      </c>
    </row>
    <row r="1983" spans="1:13" x14ac:dyDescent="0.35">
      <c r="A1983" s="19" t="str">
        <f>B3&amp;C1975&amp;D1983</f>
        <v>DISTRIBUCION VOLUMEN X CRITERIO (Consumiciones)BOLLERIA DULCENOROESTE</v>
      </c>
      <c r="B1983" s="19">
        <v>0</v>
      </c>
      <c r="C1983" s="19">
        <v>0</v>
      </c>
      <c r="D1983" s="19" t="s">
        <v>8</v>
      </c>
      <c r="E1983" s="20">
        <v>7.2262451644963726</v>
      </c>
      <c r="F1983" s="20">
        <v>6.2075680541314444</v>
      </c>
      <c r="G1983" s="20">
        <v>5.7946649943544921</v>
      </c>
      <c r="H1983" s="20">
        <v>7.633747113163972</v>
      </c>
      <c r="I1983" s="20">
        <v>8.154025974233063</v>
      </c>
      <c r="J1983" s="20">
        <v>8.1848588091905725</v>
      </c>
      <c r="K1983" s="20">
        <v>7.3340326936566393</v>
      </c>
      <c r="L1983" s="20">
        <v>7.0383089259877005</v>
      </c>
      <c r="M1983" s="55">
        <v>10.019502124099121</v>
      </c>
    </row>
    <row r="1984" spans="1:13" x14ac:dyDescent="0.35">
      <c r="A1984" s="19" t="str">
        <f>B3&amp;C1975&amp;D1984</f>
        <v>DISTRIBUCION VOLUMEN X CRITERIO (Consumiciones)BOLLERIA DULCE&lt;2MIL</v>
      </c>
      <c r="B1984" s="19">
        <v>0</v>
      </c>
      <c r="C1984" s="19">
        <v>0</v>
      </c>
      <c r="D1984" s="19" t="s">
        <v>9</v>
      </c>
      <c r="E1984" s="20">
        <v>3.6433343947998615</v>
      </c>
      <c r="F1984" s="20">
        <v>5.4994932264816931</v>
      </c>
      <c r="G1984" s="20">
        <v>4.8320439360253289</v>
      </c>
      <c r="H1984" s="20">
        <v>4.5580174653579677</v>
      </c>
      <c r="I1984" s="20">
        <v>5.3631186301219147</v>
      </c>
      <c r="J1984" s="20">
        <v>5.1376634549744864</v>
      </c>
      <c r="K1984" s="20">
        <v>3.6561610924458101</v>
      </c>
      <c r="L1984" s="20">
        <v>5.700642394883956</v>
      </c>
      <c r="M1984" s="55">
        <v>4.4188414334573798</v>
      </c>
    </row>
    <row r="1985" spans="1:13" x14ac:dyDescent="0.35">
      <c r="A1985" s="19" t="str">
        <f>B3&amp;C1975&amp;D1985</f>
        <v>DISTRIBUCION VOLUMEN X CRITERIO (Consumiciones)BOLLERIA DULCE2-5MIL</v>
      </c>
      <c r="B1985" s="19">
        <v>0</v>
      </c>
      <c r="C1985" s="19">
        <v>0</v>
      </c>
      <c r="D1985" s="19" t="s">
        <v>10</v>
      </c>
      <c r="E1985" s="20">
        <v>4.9526931024191443</v>
      </c>
      <c r="F1985" s="20">
        <v>2.4808335656537497</v>
      </c>
      <c r="G1985" s="20">
        <v>3.0681215006576728</v>
      </c>
      <c r="H1985" s="20">
        <v>5.9464686778290989</v>
      </c>
      <c r="I1985" s="20">
        <v>4.2826134967466434</v>
      </c>
      <c r="J1985" s="20">
        <v>5.8242108183424923</v>
      </c>
      <c r="K1985" s="20">
        <v>4.4699034443365147</v>
      </c>
      <c r="L1985" s="20">
        <v>5.209732936227879</v>
      </c>
      <c r="M1985" s="55">
        <v>4.6908538744403883</v>
      </c>
    </row>
    <row r="1986" spans="1:13" x14ac:dyDescent="0.35">
      <c r="A1986" s="19" t="str">
        <f>B3&amp;C1975&amp;D1986</f>
        <v>DISTRIBUCION VOLUMEN X CRITERIO (Consumiciones)BOLLERIA DULCE5-10MIL</v>
      </c>
      <c r="B1986" s="19">
        <v>0</v>
      </c>
      <c r="C1986" s="19">
        <v>0</v>
      </c>
      <c r="D1986" s="19" t="s">
        <v>11</v>
      </c>
      <c r="E1986" s="20">
        <v>5.8109030700182354</v>
      </c>
      <c r="F1986" s="20">
        <v>6.3086451545836431</v>
      </c>
      <c r="G1986" s="20">
        <v>6.7754135189561042</v>
      </c>
      <c r="H1986" s="20">
        <v>6.3436850461893766</v>
      </c>
      <c r="I1986" s="20">
        <v>9.1594531522201041</v>
      </c>
      <c r="J1986" s="20">
        <v>12.461592172240632</v>
      </c>
      <c r="K1986" s="20">
        <v>9.5204229429940259</v>
      </c>
      <c r="L1986" s="20">
        <v>6.9448261315230022</v>
      </c>
      <c r="M1986" s="55">
        <v>6.2089992090323305</v>
      </c>
    </row>
    <row r="1987" spans="1:13" x14ac:dyDescent="0.35">
      <c r="A1987" s="19" t="str">
        <f>B3&amp;C1975&amp;D1987</f>
        <v>DISTRIBUCION VOLUMEN X CRITERIO (Consumiciones)BOLLERIA DULCE10-30MIL</v>
      </c>
      <c r="B1987" s="19">
        <v>0</v>
      </c>
      <c r="C1987" s="19">
        <v>0</v>
      </c>
      <c r="D1987" s="19" t="s">
        <v>12</v>
      </c>
      <c r="E1987" s="20">
        <v>21.579790629297335</v>
      </c>
      <c r="F1987" s="20">
        <v>18.350410852749807</v>
      </c>
      <c r="G1987" s="20">
        <v>17.506620377376063</v>
      </c>
      <c r="H1987" s="20">
        <v>14.003124999999999</v>
      </c>
      <c r="I1987" s="20">
        <v>13.087902424011933</v>
      </c>
      <c r="J1987" s="20">
        <v>14.822089293562799</v>
      </c>
      <c r="K1987" s="20">
        <v>15.922943778648532</v>
      </c>
      <c r="L1987" s="20">
        <v>17.307886511441101</v>
      </c>
      <c r="M1987" s="55">
        <v>16.248660362583365</v>
      </c>
    </row>
    <row r="1988" spans="1:13" x14ac:dyDescent="0.35">
      <c r="A1988" s="19" t="str">
        <f>B3&amp;C1975&amp;D1988</f>
        <v>DISTRIBUCION VOLUMEN X CRITERIO (Consumiciones)BOLLERIA DULCE30-100MIL</v>
      </c>
      <c r="B1988" s="19">
        <v>0</v>
      </c>
      <c r="C1988" s="19">
        <v>0</v>
      </c>
      <c r="D1988" s="19" t="s">
        <v>13</v>
      </c>
      <c r="E1988" s="20">
        <v>20.663725975989912</v>
      </c>
      <c r="F1988" s="20">
        <v>19.587074085799475</v>
      </c>
      <c r="G1988" s="20">
        <v>19.462832764902398</v>
      </c>
      <c r="H1988" s="20">
        <v>20.893966512702079</v>
      </c>
      <c r="I1988" s="20">
        <v>22.219139353378893</v>
      </c>
      <c r="J1988" s="20">
        <v>20.080871053312428</v>
      </c>
      <c r="K1988" s="20">
        <v>21.079523074967558</v>
      </c>
      <c r="L1988" s="20">
        <v>20.433943414639781</v>
      </c>
      <c r="M1988" s="55">
        <v>20.169801753377385</v>
      </c>
    </row>
    <row r="1989" spans="1:13" x14ac:dyDescent="0.35">
      <c r="A1989" s="19" t="str">
        <f>B3&amp;C1975&amp;D1989</f>
        <v>DISTRIBUCION VOLUMEN X CRITERIO (Consumiciones)BOLLERIA DULCE100-200MIL</v>
      </c>
      <c r="B1989" s="19">
        <v>0</v>
      </c>
      <c r="C1989" s="19">
        <v>0</v>
      </c>
      <c r="D1989" s="19" t="s">
        <v>14</v>
      </c>
      <c r="E1989" s="20">
        <v>8.5307351679092491</v>
      </c>
      <c r="F1989" s="20">
        <v>8.376694560867163</v>
      </c>
      <c r="G1989" s="20">
        <v>9.1372993516395251</v>
      </c>
      <c r="H1989" s="20">
        <v>7.8858905889145499</v>
      </c>
      <c r="I1989" s="20">
        <v>8.6333987911433407</v>
      </c>
      <c r="J1989" s="20">
        <v>8.2070590729005293</v>
      </c>
      <c r="K1989" s="20">
        <v>8.951571520708546</v>
      </c>
      <c r="L1989" s="20">
        <v>7.8931860489138961</v>
      </c>
      <c r="M1989" s="55">
        <v>9.625343140386116</v>
      </c>
    </row>
    <row r="1990" spans="1:13" x14ac:dyDescent="0.35">
      <c r="A1990" s="19" t="str">
        <f>B3&amp;C1975&amp;D1990</f>
        <v>DISTRIBUCION VOLUMEN X CRITERIO (Consumiciones)BOLLERIA DULCE200-500MIL</v>
      </c>
      <c r="B1990" s="19">
        <v>0</v>
      </c>
      <c r="C1990" s="19">
        <v>0</v>
      </c>
      <c r="D1990" s="19" t="s">
        <v>15</v>
      </c>
      <c r="E1990" s="20">
        <v>15.695762749379186</v>
      </c>
      <c r="F1990" s="20">
        <v>17.249058511668785</v>
      </c>
      <c r="G1990" s="20">
        <v>16.932800987090992</v>
      </c>
      <c r="H1990" s="20">
        <v>16.086821593533486</v>
      </c>
      <c r="I1990" s="20">
        <v>13.868261572916889</v>
      </c>
      <c r="J1990" s="20">
        <v>14.338751959901124</v>
      </c>
      <c r="K1990" s="20">
        <v>15.092569780415504</v>
      </c>
      <c r="L1990" s="20">
        <v>14.853443960382881</v>
      </c>
      <c r="M1990" s="55">
        <v>15.060095405053517</v>
      </c>
    </row>
    <row r="1991" spans="1:13" x14ac:dyDescent="0.35">
      <c r="A1991" s="19" t="str">
        <f>B3&amp;C1975&amp;D1991</f>
        <v>DISTRIBUCION VOLUMEN X CRITERIO (Consumiciones)BOLLERIA DULCE&gt;500MIL</v>
      </c>
      <c r="B1991" s="19">
        <v>0</v>
      </c>
      <c r="C1991" s="19">
        <v>0</v>
      </c>
      <c r="D1991" s="19" t="s">
        <v>16</v>
      </c>
      <c r="E1991" s="20">
        <v>19.12306919000584</v>
      </c>
      <c r="F1991" s="20">
        <v>22.147798311227458</v>
      </c>
      <c r="G1991" s="20">
        <v>22.284866835837921</v>
      </c>
      <c r="H1991" s="20">
        <v>24.282015011547347</v>
      </c>
      <c r="I1991" s="20">
        <v>23.386090255237622</v>
      </c>
      <c r="J1991" s="20">
        <v>19.127768409043444</v>
      </c>
      <c r="K1991" s="20">
        <v>21.306883180671921</v>
      </c>
      <c r="L1991" s="20">
        <v>21.656328488945359</v>
      </c>
      <c r="M1991" s="55">
        <v>23.577397724252741</v>
      </c>
    </row>
    <row r="1992" spans="1:13" x14ac:dyDescent="0.35">
      <c r="A1992" s="19" t="str">
        <f>B3&amp;C1975&amp;D1992</f>
        <v>DISTRIBUCION VOLUMEN X CRITERIO (Consumiciones)BOLLERIA DULCEDE 15 A 19 AÑOS</v>
      </c>
      <c r="B1992" s="19">
        <v>0</v>
      </c>
      <c r="C1992" s="19">
        <v>0</v>
      </c>
      <c r="D1992" s="19" t="s">
        <v>39</v>
      </c>
      <c r="E1992" s="20">
        <v>5.3465526375539243</v>
      </c>
      <c r="F1992" s="20">
        <v>4.210241313972773</v>
      </c>
      <c r="G1992" s="20">
        <v>4.6816937107869956</v>
      </c>
      <c r="H1992" s="20">
        <v>5.0372647228637417</v>
      </c>
      <c r="I1992" s="20">
        <v>3.6548962202699151</v>
      </c>
      <c r="J1992" s="20">
        <v>3.1148534788829418</v>
      </c>
      <c r="K1992" s="20">
        <v>3.0072452055632883</v>
      </c>
      <c r="L1992" s="20">
        <v>2.0761916594852026</v>
      </c>
      <c r="M1992" s="55">
        <v>1.8473574345835038</v>
      </c>
    </row>
    <row r="1993" spans="1:13" x14ac:dyDescent="0.35">
      <c r="A1993" s="19" t="str">
        <f>B3&amp;C1975&amp;D1993</f>
        <v>DISTRIBUCION VOLUMEN X CRITERIO (Consumiciones)BOLLERIA DULCEDE 20 A 24 AÑOS</v>
      </c>
      <c r="B1993" s="19">
        <v>0</v>
      </c>
      <c r="C1993" s="19">
        <v>0</v>
      </c>
      <c r="D1993" s="19" t="s">
        <v>40</v>
      </c>
      <c r="E1993" s="20">
        <v>4.3328854230182117</v>
      </c>
      <c r="F1993" s="20">
        <v>2.9504874003581669</v>
      </c>
      <c r="G1993" s="20">
        <v>3.4202324552724401</v>
      </c>
      <c r="H1993" s="20">
        <v>3.0417436489607392</v>
      </c>
      <c r="I1993" s="20">
        <v>2.7961623066662522</v>
      </c>
      <c r="J1993" s="20">
        <v>2.9145860283597305</v>
      </c>
      <c r="K1993" s="20">
        <v>3.2964343608228495</v>
      </c>
      <c r="L1993" s="20">
        <v>3.0174009337227337</v>
      </c>
      <c r="M1993" s="55">
        <v>2.4610686974741873</v>
      </c>
    </row>
    <row r="1994" spans="1:13" x14ac:dyDescent="0.35">
      <c r="A1994" s="19" t="str">
        <f>B3&amp;C1975&amp;D1994</f>
        <v>DISTRIBUCION VOLUMEN X CRITERIO (Consumiciones)BOLLERIA DULCEDE 25 A 34 AÑOS</v>
      </c>
      <c r="B1994" s="19">
        <v>0</v>
      </c>
      <c r="C1994" s="19">
        <v>0</v>
      </c>
      <c r="D1994" s="19" t="s">
        <v>41</v>
      </c>
      <c r="E1994" s="20">
        <v>8.7320948922516273</v>
      </c>
      <c r="F1994" s="20">
        <v>7.6874530437124653</v>
      </c>
      <c r="G1994" s="20">
        <v>8.6352055663550953</v>
      </c>
      <c r="H1994" s="20">
        <v>8.0287528868360276</v>
      </c>
      <c r="I1994" s="20">
        <v>8.4661903634303712</v>
      </c>
      <c r="J1994" s="20">
        <v>8.3531157362526383</v>
      </c>
      <c r="K1994" s="20">
        <v>7.6848586659217979</v>
      </c>
      <c r="L1994" s="20">
        <v>7.8594157117667418</v>
      </c>
      <c r="M1994" s="55">
        <v>9.8387151467548648</v>
      </c>
    </row>
    <row r="1995" spans="1:13" x14ac:dyDescent="0.35">
      <c r="A1995" s="19" t="str">
        <f>B3&amp;C1975&amp;D1995</f>
        <v>DISTRIBUCION VOLUMEN X CRITERIO (Consumiciones)BOLLERIA DULCEDE 35 A 49 AÑOS</v>
      </c>
      <c r="B1995" s="19">
        <v>0</v>
      </c>
      <c r="C1995" s="19">
        <v>0</v>
      </c>
      <c r="D1995" s="19" t="s">
        <v>42</v>
      </c>
      <c r="E1995" s="20">
        <v>31.67949232388343</v>
      </c>
      <c r="F1995" s="20">
        <v>30.933638657487254</v>
      </c>
      <c r="G1995" s="20">
        <v>29.657966569276795</v>
      </c>
      <c r="H1995" s="20">
        <v>27.581156177829097</v>
      </c>
      <c r="I1995" s="20">
        <v>25.645564695198619</v>
      </c>
      <c r="J1995" s="20">
        <v>25.926915559822572</v>
      </c>
      <c r="K1995" s="20">
        <v>26.845040164833524</v>
      </c>
      <c r="L1995" s="20">
        <v>24.747119769480424</v>
      </c>
      <c r="M1995" s="55">
        <v>24.258639330571651</v>
      </c>
    </row>
    <row r="1996" spans="1:13" x14ac:dyDescent="0.35">
      <c r="A1996" s="19" t="str">
        <f>B3&amp;C1975&amp;D1996</f>
        <v>DISTRIBUCION VOLUMEN X CRITERIO (Consumiciones)BOLLERIA DULCEDE 50 A 59 AÑOS</v>
      </c>
      <c r="B1996" s="19">
        <v>0</v>
      </c>
      <c r="C1996" s="19">
        <v>0</v>
      </c>
      <c r="D1996" s="19" t="s">
        <v>43</v>
      </c>
      <c r="E1996" s="20">
        <v>25.128654027123087</v>
      </c>
      <c r="F1996" s="20">
        <v>24.984725917035622</v>
      </c>
      <c r="G1996" s="20">
        <v>26.212103795877034</v>
      </c>
      <c r="H1996" s="20">
        <v>25.457440819861432</v>
      </c>
      <c r="I1996" s="20">
        <v>30.030903102508844</v>
      </c>
      <c r="J1996" s="20">
        <v>28.583547117114026</v>
      </c>
      <c r="K1996" s="20">
        <v>29.108731437789618</v>
      </c>
      <c r="L1996" s="20">
        <v>28.689219713786457</v>
      </c>
      <c r="M1996" s="55">
        <v>27.556461921964694</v>
      </c>
    </row>
    <row r="1997" spans="1:13" x14ac:dyDescent="0.35">
      <c r="A1997" s="19" t="str">
        <f>B3&amp;C1975&amp;D1997</f>
        <v>DISTRIBUCION VOLUMEN X CRITERIO (Consumiciones)BOLLERIA DULCEDE 60 A 75 AÑOS</v>
      </c>
      <c r="B1997" s="19">
        <v>0</v>
      </c>
      <c r="C1997" s="19">
        <v>0</v>
      </c>
      <c r="D1997" s="19" t="s">
        <v>44</v>
      </c>
      <c r="E1997" s="20">
        <v>24.780340687915995</v>
      </c>
      <c r="F1997" s="20">
        <v>29.233472568077758</v>
      </c>
      <c r="G1997" s="20">
        <v>27.392793537347661</v>
      </c>
      <c r="H1997" s="20">
        <v>30.853637413394917</v>
      </c>
      <c r="I1997" s="20">
        <v>29.40625540664767</v>
      </c>
      <c r="J1997" s="20">
        <v>31.106989560701603</v>
      </c>
      <c r="K1997" s="20">
        <v>30.057669764879979</v>
      </c>
      <c r="L1997" s="20">
        <v>33.610644988156899</v>
      </c>
      <c r="M1997" s="55">
        <v>34.037759834456701</v>
      </c>
    </row>
    <row r="1998" spans="1:13" x14ac:dyDescent="0.35">
      <c r="A1998" s="19" t="str">
        <f>B3&amp;C1975&amp;D1998</f>
        <v>DISTRIBUCION VOLUMEN X CRITERIO (Consumiciones)BOLLERIA DULCEALTA Y MEDIA ALTA</v>
      </c>
      <c r="B1998" s="19">
        <v>0</v>
      </c>
      <c r="C1998" s="19">
        <v>0</v>
      </c>
      <c r="D1998" s="19" t="s">
        <v>17</v>
      </c>
      <c r="E1998" s="20">
        <v>17.719370145754112</v>
      </c>
      <c r="F1998" s="20">
        <v>18.115877486025337</v>
      </c>
      <c r="G1998" s="20">
        <v>17.415055465667159</v>
      </c>
      <c r="H1998" s="20">
        <v>17.969183025404156</v>
      </c>
      <c r="I1998" s="20">
        <v>17.804109729932716</v>
      </c>
      <c r="J1998" s="20">
        <v>17.386846296994769</v>
      </c>
      <c r="K1998" s="20">
        <v>18.157188163496528</v>
      </c>
      <c r="L1998" s="20">
        <v>18.239940593101025</v>
      </c>
      <c r="M1998" s="55">
        <v>18.880682172156522</v>
      </c>
    </row>
    <row r="1999" spans="1:13" x14ac:dyDescent="0.35">
      <c r="A1999" s="19" t="str">
        <f>B3&amp;C1975&amp;D1999</f>
        <v>DISTRIBUCION VOLUMEN X CRITERIO (Consumiciones)BOLLERIA DULCEMEDIA</v>
      </c>
      <c r="B1999" s="19">
        <v>0</v>
      </c>
      <c r="C1999" s="19">
        <v>0</v>
      </c>
      <c r="D1999" s="19" t="s">
        <v>18</v>
      </c>
      <c r="E1999" s="20">
        <v>34.756821826417386</v>
      </c>
      <c r="F1999" s="20">
        <v>36.814243289090079</v>
      </c>
      <c r="G1999" s="20">
        <v>39.084059877312043</v>
      </c>
      <c r="H1999" s="20">
        <v>36.209071882217089</v>
      </c>
      <c r="I1999" s="20">
        <v>36.440777425108209</v>
      </c>
      <c r="J1999" s="20">
        <v>33.785740336089923</v>
      </c>
      <c r="K1999" s="20">
        <v>36.435898683246272</v>
      </c>
      <c r="L1999" s="20">
        <v>33.961870941690364</v>
      </c>
      <c r="M1999" s="55">
        <v>35.429082217264543</v>
      </c>
    </row>
    <row r="2000" spans="1:13" x14ac:dyDescent="0.35">
      <c r="A2000" s="19" t="str">
        <f>B3&amp;C1975&amp;D2000</f>
        <v>DISTRIBUCION VOLUMEN X CRITERIO (Consumiciones)BOLLERIA DULCEMEDIA BAJA</v>
      </c>
      <c r="B2000" s="19">
        <v>0</v>
      </c>
      <c r="C2000" s="19">
        <v>0</v>
      </c>
      <c r="D2000" s="19" t="s">
        <v>19</v>
      </c>
      <c r="E2000" s="20">
        <v>28.829083421273218</v>
      </c>
      <c r="F2000" s="20">
        <v>26.941485968634382</v>
      </c>
      <c r="G2000" s="20">
        <v>23.476090979990456</v>
      </c>
      <c r="H2000" s="20">
        <v>25.369717090069283</v>
      </c>
      <c r="I2000" s="20">
        <v>25.585616184423593</v>
      </c>
      <c r="J2000" s="20">
        <v>24.907530072598171</v>
      </c>
      <c r="K2000" s="20">
        <v>24.569673706824176</v>
      </c>
      <c r="L2000" s="20">
        <v>26.868604855271531</v>
      </c>
      <c r="M2000" s="55">
        <v>24.450387873826855</v>
      </c>
    </row>
    <row r="2001" spans="1:13" x14ac:dyDescent="0.35">
      <c r="A2001" s="19" t="str">
        <f>B3&amp;C1975&amp;D2001</f>
        <v>DISTRIBUCION VOLUMEN X CRITERIO (Consumiciones)BOLLERIA DULCEBAJA</v>
      </c>
      <c r="B2001" s="19">
        <v>0</v>
      </c>
      <c r="C2001" s="19">
        <v>0</v>
      </c>
      <c r="D2001" s="19" t="s">
        <v>20</v>
      </c>
      <c r="E2001" s="20">
        <v>18.694731746464676</v>
      </c>
      <c r="F2001" s="20">
        <v>18.128405069152731</v>
      </c>
      <c r="G2001" s="20">
        <v>20.024786401890374</v>
      </c>
      <c r="H2001" s="20">
        <v>20.4520207852194</v>
      </c>
      <c r="I2001" s="20">
        <v>20.169472741725485</v>
      </c>
      <c r="J2001" s="20">
        <v>23.919889528595071</v>
      </c>
      <c r="K2001" s="20">
        <v>20.837208061526969</v>
      </c>
      <c r="L2001" s="20">
        <v>20.929583609937076</v>
      </c>
      <c r="M2001" s="55">
        <v>21.239839850733443</v>
      </c>
    </row>
    <row r="2002" spans="1:13" x14ac:dyDescent="0.35">
      <c r="A2002" s="19" t="str">
        <f>B3&amp;C1975&amp;D2002</f>
        <v>DISTRIBUCION VOLUMEN X CRITERIO (Consumiciones)BOLLERIA DULCEHOMBRE</v>
      </c>
      <c r="B2002" s="19">
        <v>0</v>
      </c>
      <c r="C2002" s="19">
        <v>0</v>
      </c>
      <c r="D2002" s="19" t="s">
        <v>21</v>
      </c>
      <c r="E2002" s="20">
        <v>45.416870749076459</v>
      </c>
      <c r="F2002" s="20">
        <v>43.770572169746693</v>
      </c>
      <c r="G2002" s="20">
        <v>42.842011605303291</v>
      </c>
      <c r="H2002" s="20">
        <v>41.184497690531174</v>
      </c>
      <c r="I2002" s="20">
        <v>41.234059109757837</v>
      </c>
      <c r="J2002" s="20">
        <v>41.217903599360369</v>
      </c>
      <c r="K2002" s="20">
        <v>43.916224270261701</v>
      </c>
      <c r="L2002" s="20">
        <v>41.481459543136097</v>
      </c>
      <c r="M2002" s="55">
        <v>40.99430866034681</v>
      </c>
    </row>
    <row r="2003" spans="1:13" x14ac:dyDescent="0.35">
      <c r="A2003" s="19" t="str">
        <f>B3&amp;C1975&amp;D2003</f>
        <v>DISTRIBUCION VOLUMEN X CRITERIO (Consumiciones)BOLLERIA DULCEMUJER</v>
      </c>
      <c r="B2003" s="19">
        <v>0</v>
      </c>
      <c r="C2003" s="19">
        <v>0</v>
      </c>
      <c r="D2003" s="19" t="s">
        <v>22</v>
      </c>
      <c r="E2003" s="20">
        <v>54.583143530742305</v>
      </c>
      <c r="F2003" s="20">
        <v>56.229439643155843</v>
      </c>
      <c r="G2003" s="20">
        <v>57.157988394696716</v>
      </c>
      <c r="H2003" s="20">
        <v>58.815487875288689</v>
      </c>
      <c r="I2003" s="20">
        <v>58.765916971432176</v>
      </c>
      <c r="J2003" s="20">
        <v>58.782096400639631</v>
      </c>
      <c r="K2003" s="20">
        <v>56.083752191058757</v>
      </c>
      <c r="L2003" s="20">
        <v>58.518533233262374</v>
      </c>
      <c r="M2003" s="55">
        <v>59.005683453634546</v>
      </c>
    </row>
    <row r="2004" spans="1:13" x14ac:dyDescent="0.35">
      <c r="A2004" s="19" t="str">
        <f>B3&amp;C2004&amp;D2004</f>
        <v>DISTRIBUCION VOLUMEN X CRITERIO (Consumiciones)PAL.PAN+BARRIT+TORTITT.ESPAÑA</v>
      </c>
      <c r="B2004" s="19">
        <v>0</v>
      </c>
      <c r="C2004" s="19" t="s">
        <v>274</v>
      </c>
      <c r="D2004" s="19" t="s">
        <v>36</v>
      </c>
      <c r="E2004" s="20">
        <v>100</v>
      </c>
      <c r="F2004" s="20">
        <v>100</v>
      </c>
      <c r="G2004" s="20">
        <v>100</v>
      </c>
      <c r="H2004" s="20">
        <v>100</v>
      </c>
      <c r="I2004" s="20">
        <v>100</v>
      </c>
      <c r="J2004" s="20">
        <v>100</v>
      </c>
      <c r="K2004" s="20">
        <v>100</v>
      </c>
      <c r="L2004" s="20">
        <v>100</v>
      </c>
      <c r="M2004" s="55">
        <v>100</v>
      </c>
    </row>
    <row r="2005" spans="1:13" x14ac:dyDescent="0.35">
      <c r="A2005" s="19" t="str">
        <f>B3&amp;C2004&amp;D2005</f>
        <v>DISTRIBUCION VOLUMEN X CRITERIO (Consumiciones)PAL.PAN+BARRIT+TORTITBCN AM</v>
      </c>
      <c r="B2005" s="19">
        <v>0</v>
      </c>
      <c r="C2005" s="19">
        <v>0</v>
      </c>
      <c r="D2005" s="19" t="s">
        <v>1</v>
      </c>
      <c r="E2005" s="20">
        <v>9.8232652465292105</v>
      </c>
      <c r="F2005" s="20">
        <v>5.6527741462226224</v>
      </c>
      <c r="G2005" s="20">
        <v>9.7435861316467012</v>
      </c>
      <c r="H2005" s="20">
        <v>7.8852959128003608</v>
      </c>
      <c r="I2005" s="20">
        <v>15.72002784678728</v>
      </c>
      <c r="J2005" s="20">
        <v>7.4614166937265161</v>
      </c>
      <c r="K2005" s="20">
        <v>11.827836584905652</v>
      </c>
      <c r="L2005" s="20">
        <v>13.847169819084023</v>
      </c>
      <c r="M2005" s="55">
        <v>14.409741535600565</v>
      </c>
    </row>
    <row r="2006" spans="1:13" x14ac:dyDescent="0.35">
      <c r="A2006" s="19" t="str">
        <f>B3&amp;C2004&amp;D2006</f>
        <v>DISTRIBUCION VOLUMEN X CRITERIO (Consumiciones)PAL.PAN+BARRIT+TORTITREST.CAT ARAGON</v>
      </c>
      <c r="B2006" s="19">
        <v>0</v>
      </c>
      <c r="C2006" s="19">
        <v>0</v>
      </c>
      <c r="D2006" s="19" t="s">
        <v>2</v>
      </c>
      <c r="E2006" s="20">
        <v>9.849228187327224</v>
      </c>
      <c r="F2006" s="20">
        <v>11.70376028820815</v>
      </c>
      <c r="G2006" s="20">
        <v>10.183533436106659</v>
      </c>
      <c r="H2006" s="20">
        <v>13.657663995352578</v>
      </c>
      <c r="I2006" s="20">
        <v>12.848023533016416</v>
      </c>
      <c r="J2006" s="20">
        <v>8.8070486043177283</v>
      </c>
      <c r="K2006" s="20">
        <v>15.259411154108951</v>
      </c>
      <c r="L2006" s="20">
        <v>11.9157288962219</v>
      </c>
      <c r="M2006" s="55">
        <v>13.000844302070949</v>
      </c>
    </row>
    <row r="2007" spans="1:13" x14ac:dyDescent="0.35">
      <c r="A2007" s="19" t="str">
        <f>B3&amp;C2004&amp;D2007</f>
        <v>DISTRIBUCION VOLUMEN X CRITERIO (Consumiciones)PAL.PAN+BARRIT+TORTITLEVANTE</v>
      </c>
      <c r="B2007" s="19">
        <v>0</v>
      </c>
      <c r="C2007" s="19">
        <v>0</v>
      </c>
      <c r="D2007" s="19" t="s">
        <v>3</v>
      </c>
      <c r="E2007" s="20">
        <v>25.267999736872927</v>
      </c>
      <c r="F2007" s="20">
        <v>28.596591583458192</v>
      </c>
      <c r="G2007" s="20">
        <v>29.620991818339494</v>
      </c>
      <c r="H2007" s="20">
        <v>28.936575479177705</v>
      </c>
      <c r="I2007" s="20">
        <v>25.268807184078749</v>
      </c>
      <c r="J2007" s="20">
        <v>25.843177321164557</v>
      </c>
      <c r="K2007" s="20">
        <v>23.442962398569914</v>
      </c>
      <c r="L2007" s="20">
        <v>23.155854362021223</v>
      </c>
      <c r="M2007" s="55">
        <v>20.508627041731529</v>
      </c>
    </row>
    <row r="2008" spans="1:13" x14ac:dyDescent="0.35">
      <c r="A2008" s="19" t="str">
        <f>B3&amp;C2004&amp;D2008</f>
        <v>DISTRIBUCION VOLUMEN X CRITERIO (Consumiciones)PAL.PAN+BARRIT+TORTITANDALUCIA</v>
      </c>
      <c r="B2008" s="19">
        <v>0</v>
      </c>
      <c r="C2008" s="19">
        <v>0</v>
      </c>
      <c r="D2008" s="19" t="s">
        <v>4</v>
      </c>
      <c r="E2008" s="20">
        <v>25.406003468784949</v>
      </c>
      <c r="F2008" s="20">
        <v>22.291315471733807</v>
      </c>
      <c r="G2008" s="20">
        <v>21.55760867427988</v>
      </c>
      <c r="H2008" s="20">
        <v>18.16799881438898</v>
      </c>
      <c r="I2008" s="20">
        <v>19.517265613978093</v>
      </c>
      <c r="J2008" s="20">
        <v>24.377443748434846</v>
      </c>
      <c r="K2008" s="20">
        <v>19.004598318097294</v>
      </c>
      <c r="L2008" s="20">
        <v>19.518555854087722</v>
      </c>
      <c r="M2008" s="55">
        <v>21.327183827541401</v>
      </c>
    </row>
    <row r="2009" spans="1:13" x14ac:dyDescent="0.35">
      <c r="A2009" s="19" t="str">
        <f>B3&amp;C2004&amp;D2009</f>
        <v>DISTRIBUCION VOLUMEN X CRITERIO (Consumiciones)PAL.PAN+BARRIT+TORTITMDD AM</v>
      </c>
      <c r="B2009" s="19">
        <v>0</v>
      </c>
      <c r="C2009" s="19">
        <v>0</v>
      </c>
      <c r="D2009" s="19" t="s">
        <v>5</v>
      </c>
      <c r="E2009" s="20">
        <v>7.6188090932865702</v>
      </c>
      <c r="F2009" s="20">
        <v>5.785514452796277</v>
      </c>
      <c r="G2009" s="20">
        <v>8.3840758280486671</v>
      </c>
      <c r="H2009" s="20">
        <v>8.4853549234036425</v>
      </c>
      <c r="I2009" s="20">
        <v>9.0493749619530153</v>
      </c>
      <c r="J2009" s="20">
        <v>8.0977951114721538</v>
      </c>
      <c r="K2009" s="20">
        <v>5.5399964731146971</v>
      </c>
      <c r="L2009" s="20">
        <v>11.936414020679639</v>
      </c>
      <c r="M2009" s="55">
        <v>7.3214434815818796</v>
      </c>
    </row>
    <row r="2010" spans="1:13" x14ac:dyDescent="0.35">
      <c r="A2010" s="19" t="str">
        <f>B3&amp;C2004&amp;D2010</f>
        <v>DISTRIBUCION VOLUMEN X CRITERIO (Consumiciones)PAL.PAN+BARRIT+TORTITRTO CENTRO</v>
      </c>
      <c r="B2010" s="19">
        <v>0</v>
      </c>
      <c r="C2010" s="19">
        <v>0</v>
      </c>
      <c r="D2010" s="19" t="s">
        <v>6</v>
      </c>
      <c r="E2010" s="20">
        <v>8.6271344980449989</v>
      </c>
      <c r="F2010" s="20">
        <v>12.842842851775732</v>
      </c>
      <c r="G2010" s="20">
        <v>9.951242832352996</v>
      </c>
      <c r="H2010" s="20">
        <v>12.346316655864252</v>
      </c>
      <c r="I2010" s="20">
        <v>7.0558398480832549</v>
      </c>
      <c r="J2010" s="20">
        <v>7.0798578543320128</v>
      </c>
      <c r="K2010" s="20">
        <v>9.7007442961884447</v>
      </c>
      <c r="L2010" s="20">
        <v>6.859199339480444</v>
      </c>
      <c r="M2010" s="55">
        <v>5.692422294317093</v>
      </c>
    </row>
    <row r="2011" spans="1:13" x14ac:dyDescent="0.35">
      <c r="A2011" s="19" t="str">
        <f>B3&amp;C2004&amp;D2011</f>
        <v>DISTRIBUCION VOLUMEN X CRITERIO (Consumiciones)PAL.PAN+BARRIT+TORTITNORTE-CENTRO</v>
      </c>
      <c r="B2011" s="19">
        <v>0</v>
      </c>
      <c r="C2011" s="19">
        <v>0</v>
      </c>
      <c r="D2011" s="19" t="s">
        <v>7</v>
      </c>
      <c r="E2011" s="20">
        <v>8.382044465266425</v>
      </c>
      <c r="F2011" s="20">
        <v>6.3661482144498498</v>
      </c>
      <c r="G2011" s="20">
        <v>6.1832622694826913</v>
      </c>
      <c r="H2011" s="20">
        <v>4.8965330325754186</v>
      </c>
      <c r="I2011" s="20">
        <v>4.3881020475697676</v>
      </c>
      <c r="J2011" s="20">
        <v>13.757606598626426</v>
      </c>
      <c r="K2011" s="20">
        <v>10.772254209255349</v>
      </c>
      <c r="L2011" s="20">
        <v>8.058684200059524</v>
      </c>
      <c r="M2011" s="55">
        <v>3.6217456090364286</v>
      </c>
    </row>
    <row r="2012" spans="1:13" x14ac:dyDescent="0.35">
      <c r="A2012" s="19" t="str">
        <f>B3&amp;C2004&amp;D2012</f>
        <v>DISTRIBUCION VOLUMEN X CRITERIO (Consumiciones)PAL.PAN+BARRIT+TORTITNOROESTE</v>
      </c>
      <c r="B2012" s="19">
        <v>0</v>
      </c>
      <c r="C2012" s="19">
        <v>0</v>
      </c>
      <c r="D2012" s="19" t="s">
        <v>8</v>
      </c>
      <c r="E2012" s="20">
        <v>5.0255217216211845</v>
      </c>
      <c r="F2012" s="20">
        <v>6.761049421772138</v>
      </c>
      <c r="G2012" s="20">
        <v>4.375707813854091</v>
      </c>
      <c r="H2012" s="20">
        <v>5.6242584869584142</v>
      </c>
      <c r="I2012" s="20">
        <v>6.15255896453343</v>
      </c>
      <c r="J2012" s="20">
        <v>4.5756477718869588</v>
      </c>
      <c r="K2012" s="20">
        <v>4.452206848224141</v>
      </c>
      <c r="L2012" s="20">
        <v>4.7083935083655302</v>
      </c>
      <c r="M2012" s="55">
        <v>14.118001998374966</v>
      </c>
    </row>
    <row r="2013" spans="1:13" x14ac:dyDescent="0.35">
      <c r="A2013" s="19" t="str">
        <f>B3&amp;C2004&amp;D2013</f>
        <v>DISTRIBUCION VOLUMEN X CRITERIO (Consumiciones)PAL.PAN+BARRIT+TORTIT&lt;2MIL</v>
      </c>
      <c r="B2013" s="19">
        <v>0</v>
      </c>
      <c r="C2013" s="19">
        <v>0</v>
      </c>
      <c r="D2013" s="19" t="s">
        <v>9</v>
      </c>
      <c r="E2013" s="20">
        <v>3.5060655603563773</v>
      </c>
      <c r="F2013" s="20">
        <v>4.1419890967080404</v>
      </c>
      <c r="G2013" s="20">
        <v>6.1096364224905129</v>
      </c>
      <c r="H2013" s="20">
        <v>3.0655144571928825</v>
      </c>
      <c r="I2013" s="20">
        <v>3.8451012359969061</v>
      </c>
      <c r="J2013" s="20">
        <v>0.81028445345897282</v>
      </c>
      <c r="K2013" s="20">
        <v>3.6702074332963677</v>
      </c>
      <c r="L2013" s="20">
        <v>5.4526904239751044</v>
      </c>
      <c r="M2013" s="55">
        <v>3.2914739112678131</v>
      </c>
    </row>
    <row r="2014" spans="1:13" x14ac:dyDescent="0.35">
      <c r="A2014" s="19" t="str">
        <f>B3&amp;C2004&amp;D2014</f>
        <v>DISTRIBUCION VOLUMEN X CRITERIO (Consumiciones)PAL.PAN+BARRIT+TORTIT2-5MIL</v>
      </c>
      <c r="B2014" s="19">
        <v>0</v>
      </c>
      <c r="C2014" s="19">
        <v>0</v>
      </c>
      <c r="D2014" s="19" t="s">
        <v>10</v>
      </c>
      <c r="E2014" s="20">
        <v>1.869931153764081</v>
      </c>
      <c r="F2014" s="20">
        <v>4.5579918952612886</v>
      </c>
      <c r="G2014" s="20">
        <v>1.5802590110811481</v>
      </c>
      <c r="H2014" s="20">
        <v>6.7061825349670228</v>
      </c>
      <c r="I2014" s="20">
        <v>3.0905808213186599</v>
      </c>
      <c r="J2014" s="20">
        <v>4.5834501379698196</v>
      </c>
      <c r="K2014" s="20">
        <v>5.0344128378625026</v>
      </c>
      <c r="L2014" s="20">
        <v>1.9416765072559776</v>
      </c>
      <c r="M2014" s="55">
        <v>3.6168190421270658</v>
      </c>
    </row>
    <row r="2015" spans="1:13" x14ac:dyDescent="0.35">
      <c r="A2015" s="19" t="str">
        <f>B3&amp;C2004&amp;D2015</f>
        <v>DISTRIBUCION VOLUMEN X CRITERIO (Consumiciones)PAL.PAN+BARRIT+TORTIT5-10MIL</v>
      </c>
      <c r="B2015" s="19">
        <v>0</v>
      </c>
      <c r="C2015" s="19">
        <v>0</v>
      </c>
      <c r="D2015" s="19" t="s">
        <v>11</v>
      </c>
      <c r="E2015" s="20">
        <v>2.7371835455731279</v>
      </c>
      <c r="F2015" s="20">
        <v>3.2241100359724744</v>
      </c>
      <c r="G2015" s="20">
        <v>4.297571327240302</v>
      </c>
      <c r="H2015" s="20">
        <v>3.9880369904160413</v>
      </c>
      <c r="I2015" s="20">
        <v>7.0439244697728789</v>
      </c>
      <c r="J2015" s="20">
        <v>8.2172687437403589</v>
      </c>
      <c r="K2015" s="20">
        <v>4.4228298473208261</v>
      </c>
      <c r="L2015" s="20">
        <v>2.4485254202651676</v>
      </c>
      <c r="M2015" s="55">
        <v>9.877410971789919</v>
      </c>
    </row>
    <row r="2016" spans="1:13" x14ac:dyDescent="0.35">
      <c r="A2016" s="19" t="str">
        <f>B3&amp;C2004&amp;D2016</f>
        <v>DISTRIBUCION VOLUMEN X CRITERIO (Consumiciones)PAL.PAN+BARRIT+TORTIT10-30MIL</v>
      </c>
      <c r="B2016" s="19">
        <v>0</v>
      </c>
      <c r="C2016" s="19">
        <v>0</v>
      </c>
      <c r="D2016" s="19" t="s">
        <v>12</v>
      </c>
      <c r="E2016" s="20">
        <v>17.740344921085949</v>
      </c>
      <c r="F2016" s="20">
        <v>20.899963322532365</v>
      </c>
      <c r="G2016" s="20">
        <v>19.672149573631572</v>
      </c>
      <c r="H2016" s="20">
        <v>21.323081973178521</v>
      </c>
      <c r="I2016" s="20">
        <v>15.136511863879642</v>
      </c>
      <c r="J2016" s="20">
        <v>28.996548354128887</v>
      </c>
      <c r="K2016" s="20">
        <v>24.110379171017435</v>
      </c>
      <c r="L2016" s="20">
        <v>31.108825259935568</v>
      </c>
      <c r="M2016" s="55">
        <v>26.843130087853329</v>
      </c>
    </row>
    <row r="2017" spans="1:13" x14ac:dyDescent="0.35">
      <c r="A2017" s="19" t="str">
        <f>B3&amp;C2004&amp;D2017</f>
        <v>DISTRIBUCION VOLUMEN X CRITERIO (Consumiciones)PAL.PAN+BARRIT+TORTIT30-100MIL</v>
      </c>
      <c r="B2017" s="19">
        <v>0</v>
      </c>
      <c r="C2017" s="19">
        <v>0</v>
      </c>
      <c r="D2017" s="19" t="s">
        <v>13</v>
      </c>
      <c r="E2017" s="20">
        <v>23.340873100551445</v>
      </c>
      <c r="F2017" s="20">
        <v>27.118159451497842</v>
      </c>
      <c r="G2017" s="20">
        <v>17.571174635707891</v>
      </c>
      <c r="H2017" s="20">
        <v>30.896154025773004</v>
      </c>
      <c r="I2017" s="20">
        <v>25.672977970398509</v>
      </c>
      <c r="J2017" s="20">
        <v>24.232461714968565</v>
      </c>
      <c r="K2017" s="20">
        <v>22.371668417256238</v>
      </c>
      <c r="L2017" s="20">
        <v>20.855230187499231</v>
      </c>
      <c r="M2017" s="55">
        <v>14.820076882696497</v>
      </c>
    </row>
    <row r="2018" spans="1:13" x14ac:dyDescent="0.35">
      <c r="A2018" s="19" t="str">
        <f>B3&amp;C2004&amp;D2018</f>
        <v>DISTRIBUCION VOLUMEN X CRITERIO (Consumiciones)PAL.PAN+BARRIT+TORTIT100-200MIL</v>
      </c>
      <c r="B2018" s="19">
        <v>0</v>
      </c>
      <c r="C2018" s="19">
        <v>0</v>
      </c>
      <c r="D2018" s="19" t="s">
        <v>14</v>
      </c>
      <c r="E2018" s="20">
        <v>14.103001413505801</v>
      </c>
      <c r="F2018" s="20">
        <v>16.565382717327378</v>
      </c>
      <c r="G2018" s="20">
        <v>18.157044213365875</v>
      </c>
      <c r="H2018" s="20">
        <v>7.2070033114504595</v>
      </c>
      <c r="I2018" s="20">
        <v>7.8498858518298187</v>
      </c>
      <c r="J2018" s="20">
        <v>8.7173300514181769</v>
      </c>
      <c r="K2018" s="20">
        <v>6.3490696169113638</v>
      </c>
      <c r="L2018" s="20">
        <v>7.1869574817966244</v>
      </c>
      <c r="M2018" s="55">
        <v>8.3029377020100537</v>
      </c>
    </row>
    <row r="2019" spans="1:13" x14ac:dyDescent="0.35">
      <c r="A2019" s="19" t="str">
        <f>B3&amp;C2004&amp;D2019</f>
        <v>DISTRIBUCION VOLUMEN X CRITERIO (Consumiciones)PAL.PAN+BARRIT+TORTIT200-500MIL</v>
      </c>
      <c r="B2019" s="19">
        <v>0</v>
      </c>
      <c r="C2019" s="19">
        <v>0</v>
      </c>
      <c r="D2019" s="19" t="s">
        <v>15</v>
      </c>
      <c r="E2019" s="20">
        <v>16.163674665836638</v>
      </c>
      <c r="F2019" s="20">
        <v>10.246956261004355</v>
      </c>
      <c r="G2019" s="20">
        <v>14.226924204526545</v>
      </c>
      <c r="H2019" s="20">
        <v>10.50115821131465</v>
      </c>
      <c r="I2019" s="20">
        <v>14.402247592329035</v>
      </c>
      <c r="J2019" s="20">
        <v>7.0662048941942803</v>
      </c>
      <c r="K2019" s="20">
        <v>15.291176257378314</v>
      </c>
      <c r="L2019" s="20">
        <v>11.391756946358846</v>
      </c>
      <c r="M2019" s="55">
        <v>14.712038001917652</v>
      </c>
    </row>
    <row r="2020" spans="1:13" x14ac:dyDescent="0.35">
      <c r="A2020" s="19" t="str">
        <f>B3&amp;C2004&amp;D2020</f>
        <v>DISTRIBUCION VOLUMEN X CRITERIO (Consumiciones)PAL.PAN+BARRIT+TORTIT&gt;500MIL</v>
      </c>
      <c r="B2020" s="19">
        <v>0</v>
      </c>
      <c r="C2020" s="19">
        <v>0</v>
      </c>
      <c r="D2020" s="19" t="s">
        <v>16</v>
      </c>
      <c r="E2020" s="20">
        <v>20.53893558681348</v>
      </c>
      <c r="F2020" s="20">
        <v>13.245449004487858</v>
      </c>
      <c r="G2020" s="20">
        <v>18.385255578945145</v>
      </c>
      <c r="H2020" s="20">
        <v>16.312857697792825</v>
      </c>
      <c r="I2020" s="20">
        <v>22.958773079554046</v>
      </c>
      <c r="J2020" s="20">
        <v>17.376453224130639</v>
      </c>
      <c r="K2020" s="20">
        <v>18.750264130805288</v>
      </c>
      <c r="L2020" s="20">
        <v>19.614339418726335</v>
      </c>
      <c r="M2020" s="55">
        <v>18.536136103410985</v>
      </c>
    </row>
    <row r="2021" spans="1:13" x14ac:dyDescent="0.35">
      <c r="A2021" s="19" t="str">
        <f>B3&amp;C2004&amp;D2021</f>
        <v>DISTRIBUCION VOLUMEN X CRITERIO (Consumiciones)PAL.PAN+BARRIT+TORTITDE 15 A 19 AÑOS</v>
      </c>
      <c r="B2021" s="19">
        <v>0</v>
      </c>
      <c r="C2021" s="19">
        <v>0</v>
      </c>
      <c r="D2021" s="19" t="s">
        <v>39</v>
      </c>
      <c r="E2021" s="20">
        <v>4.8581151437652528</v>
      </c>
      <c r="F2021" s="20">
        <v>2.0850417507377879</v>
      </c>
      <c r="G2021" s="20">
        <v>2.032914463071009</v>
      </c>
      <c r="H2021" s="20">
        <v>6.4697999875284085</v>
      </c>
      <c r="I2021" s="20">
        <v>4.2111399266439689</v>
      </c>
      <c r="J2021" s="20">
        <v>6.0353088151941039</v>
      </c>
      <c r="K2021" s="20">
        <v>3.4006937578757253</v>
      </c>
      <c r="L2021" s="20">
        <v>1.2258891846780311</v>
      </c>
      <c r="M2021" s="55">
        <v>2.9397326738342793</v>
      </c>
    </row>
    <row r="2022" spans="1:13" x14ac:dyDescent="0.35">
      <c r="A2022" s="19" t="str">
        <f>B3&amp;C2004&amp;D2022</f>
        <v>DISTRIBUCION VOLUMEN X CRITERIO (Consumiciones)PAL.PAN+BARRIT+TORTITDE 20 A 24 AÑOS</v>
      </c>
      <c r="B2022" s="19">
        <v>0</v>
      </c>
      <c r="C2022" s="19">
        <v>0</v>
      </c>
      <c r="D2022" s="19" t="s">
        <v>40</v>
      </c>
      <c r="E2022" s="20">
        <v>8.4930327480895205</v>
      </c>
      <c r="F2022" s="20">
        <v>7.7266627341758127</v>
      </c>
      <c r="G2022" s="20">
        <v>3.0885056752767941</v>
      </c>
      <c r="H2022" s="20">
        <v>4.7826177330372195</v>
      </c>
      <c r="I2022" s="20">
        <v>4.0182896729445039</v>
      </c>
      <c r="J2022" s="20">
        <v>2.2359217030910874</v>
      </c>
      <c r="K2022" s="20">
        <v>2.8873237264268079</v>
      </c>
      <c r="L2022" s="20">
        <v>3.3250356935661065</v>
      </c>
      <c r="M2022" s="55">
        <v>5.5094254331431065</v>
      </c>
    </row>
    <row r="2023" spans="1:13" x14ac:dyDescent="0.35">
      <c r="A2023" s="19" t="str">
        <f>B3&amp;C2004&amp;D2023</f>
        <v>DISTRIBUCION VOLUMEN X CRITERIO (Consumiciones)PAL.PAN+BARRIT+TORTITDE 25 A 34 AÑOS</v>
      </c>
      <c r="B2023" s="19">
        <v>0</v>
      </c>
      <c r="C2023" s="19">
        <v>0</v>
      </c>
      <c r="D2023" s="19" t="s">
        <v>41</v>
      </c>
      <c r="E2023" s="20">
        <v>13.88316195310883</v>
      </c>
      <c r="F2023" s="20">
        <v>12.761249318432702</v>
      </c>
      <c r="G2023" s="20">
        <v>17.771157086179631</v>
      </c>
      <c r="H2023" s="20">
        <v>8.9474840724010978</v>
      </c>
      <c r="I2023" s="20">
        <v>9.0717227877138296</v>
      </c>
      <c r="J2023" s="20">
        <v>14.9696759161248</v>
      </c>
      <c r="K2023" s="20">
        <v>12.045058787419817</v>
      </c>
      <c r="L2023" s="20">
        <v>11.932184281664412</v>
      </c>
      <c r="M2023" s="55">
        <v>8.4669295682556545</v>
      </c>
    </row>
    <row r="2024" spans="1:13" x14ac:dyDescent="0.35">
      <c r="A2024" s="19" t="str">
        <f>B3&amp;C2004&amp;D2024</f>
        <v>DISTRIBUCION VOLUMEN X CRITERIO (Consumiciones)PAL.PAN+BARRIT+TORTITDE 35 A 49 AÑOS</v>
      </c>
      <c r="B2024" s="19">
        <v>0</v>
      </c>
      <c r="C2024" s="19">
        <v>0</v>
      </c>
      <c r="D2024" s="19" t="s">
        <v>42</v>
      </c>
      <c r="E2024" s="20">
        <v>21.0188087723999</v>
      </c>
      <c r="F2024" s="20">
        <v>24.783741262329563</v>
      </c>
      <c r="G2024" s="20">
        <v>26.026367139065925</v>
      </c>
      <c r="H2024" s="20">
        <v>24.615268953107087</v>
      </c>
      <c r="I2024" s="20">
        <v>20.240009763109008</v>
      </c>
      <c r="J2024" s="20">
        <v>20.167502964253767</v>
      </c>
      <c r="K2024" s="20">
        <v>26.604745665812708</v>
      </c>
      <c r="L2024" s="20">
        <v>23.2453975529506</v>
      </c>
      <c r="M2024" s="55">
        <v>19.018084511433646</v>
      </c>
    </row>
    <row r="2025" spans="1:13" x14ac:dyDescent="0.35">
      <c r="A2025" s="19" t="str">
        <f>B3&amp;C2004&amp;D2025</f>
        <v>DISTRIBUCION VOLUMEN X CRITERIO (Consumiciones)PAL.PAN+BARRIT+TORTITDE 50 A 59 AÑOS</v>
      </c>
      <c r="B2025" s="19">
        <v>0</v>
      </c>
      <c r="C2025" s="19">
        <v>0</v>
      </c>
      <c r="D2025" s="19" t="s">
        <v>43</v>
      </c>
      <c r="E2025" s="20">
        <v>27.45424236249605</v>
      </c>
      <c r="F2025" s="20">
        <v>27.104363012335586</v>
      </c>
      <c r="G2025" s="20">
        <v>26.103731798600677</v>
      </c>
      <c r="H2025" s="20">
        <v>26.451543413420563</v>
      </c>
      <c r="I2025" s="20">
        <v>33.860129615081348</v>
      </c>
      <c r="J2025" s="20">
        <v>22.319866788411073</v>
      </c>
      <c r="K2025" s="20">
        <v>27.256731029752824</v>
      </c>
      <c r="L2025" s="20">
        <v>29.68385306731512</v>
      </c>
      <c r="M2025" s="55">
        <v>36.788968122614754</v>
      </c>
    </row>
    <row r="2026" spans="1:13" x14ac:dyDescent="0.35">
      <c r="A2026" s="19" t="str">
        <f>B3&amp;C2004&amp;D2026</f>
        <v>DISTRIBUCION VOLUMEN X CRITERIO (Consumiciones)PAL.PAN+BARRIT+TORTITDE 60 A 75 AÑOS</v>
      </c>
      <c r="B2026" s="19">
        <v>0</v>
      </c>
      <c r="C2026" s="19">
        <v>0</v>
      </c>
      <c r="D2026" s="19" t="s">
        <v>44</v>
      </c>
      <c r="E2026" s="20">
        <v>24.292648646740673</v>
      </c>
      <c r="F2026" s="20">
        <v>25.538940137196931</v>
      </c>
      <c r="G2026" s="20">
        <v>24.977333815798627</v>
      </c>
      <c r="H2026" s="20">
        <v>28.733277742069678</v>
      </c>
      <c r="I2026" s="20">
        <v>28.598711119586834</v>
      </c>
      <c r="J2026" s="20">
        <v>34.271747423070671</v>
      </c>
      <c r="K2026" s="20">
        <v>27.80545474456045</v>
      </c>
      <c r="L2026" s="20">
        <v>30.58765119191138</v>
      </c>
      <c r="M2026" s="55">
        <v>27.27685969071856</v>
      </c>
    </row>
    <row r="2027" spans="1:13" x14ac:dyDescent="0.35">
      <c r="A2027" s="19" t="str">
        <f>B3&amp;C2004&amp;D2027</f>
        <v>DISTRIBUCION VOLUMEN X CRITERIO (Consumiciones)PAL.PAN+BARRIT+TORTITALTA Y MEDIA ALTA</v>
      </c>
      <c r="B2027" s="19">
        <v>0</v>
      </c>
      <c r="C2027" s="19">
        <v>0</v>
      </c>
      <c r="D2027" s="19" t="s">
        <v>17</v>
      </c>
      <c r="E2027" s="20">
        <v>19.204531561611049</v>
      </c>
      <c r="F2027" s="20">
        <v>17.001871354005381</v>
      </c>
      <c r="G2027" s="20">
        <v>19.733622812508532</v>
      </c>
      <c r="H2027" s="20">
        <v>27.033739973798859</v>
      </c>
      <c r="I2027" s="20">
        <v>24.393854896080882</v>
      </c>
      <c r="J2027" s="20">
        <v>23.071440680060338</v>
      </c>
      <c r="K2027" s="20">
        <v>22.154055481093376</v>
      </c>
      <c r="L2027" s="20">
        <v>28.025175450506985</v>
      </c>
      <c r="M2027" s="55">
        <v>20.584816033213084</v>
      </c>
    </row>
    <row r="2028" spans="1:13" x14ac:dyDescent="0.35">
      <c r="A2028" s="19" t="str">
        <f>B3&amp;C2004&amp;D2028</f>
        <v>DISTRIBUCION VOLUMEN X CRITERIO (Consumiciones)PAL.PAN+BARRIT+TORTITMEDIA</v>
      </c>
      <c r="B2028" s="19">
        <v>0</v>
      </c>
      <c r="C2028" s="19">
        <v>0</v>
      </c>
      <c r="D2028" s="19" t="s">
        <v>18</v>
      </c>
      <c r="E2028" s="20">
        <v>32.76952475079139</v>
      </c>
      <c r="F2028" s="20">
        <v>33.266855795084496</v>
      </c>
      <c r="G2028" s="20">
        <v>23.744670211201825</v>
      </c>
      <c r="H2028" s="20">
        <v>29.989264173410191</v>
      </c>
      <c r="I2028" s="20">
        <v>31.550652330898998</v>
      </c>
      <c r="J2028" s="20">
        <v>33.309083090555461</v>
      </c>
      <c r="K2028" s="20">
        <v>34.826475700737099</v>
      </c>
      <c r="L2028" s="20">
        <v>30.421835547637372</v>
      </c>
      <c r="M2028" s="55">
        <v>38.07418910297887</v>
      </c>
    </row>
    <row r="2029" spans="1:13" x14ac:dyDescent="0.35">
      <c r="A2029" s="19" t="str">
        <f>B3&amp;C2004&amp;D2029</f>
        <v>DISTRIBUCION VOLUMEN X CRITERIO (Consumiciones)PAL.PAN+BARRIT+TORTITMEDIA BAJA</v>
      </c>
      <c r="B2029" s="19">
        <v>0</v>
      </c>
      <c r="C2029" s="19">
        <v>0</v>
      </c>
      <c r="D2029" s="19" t="s">
        <v>19</v>
      </c>
      <c r="E2029" s="20">
        <v>21.494324316952603</v>
      </c>
      <c r="F2029" s="20">
        <v>26.853992444977102</v>
      </c>
      <c r="G2029" s="20">
        <v>26.564368764304845</v>
      </c>
      <c r="H2029" s="20">
        <v>22.841565708414738</v>
      </c>
      <c r="I2029" s="20">
        <v>23.87466176049282</v>
      </c>
      <c r="J2029" s="20">
        <v>19.184234844765655</v>
      </c>
      <c r="K2029" s="20">
        <v>19.514567424432883</v>
      </c>
      <c r="L2029" s="20">
        <v>20.732010922711257</v>
      </c>
      <c r="M2029" s="55">
        <v>18.785819458602333</v>
      </c>
    </row>
    <row r="2030" spans="1:13" x14ac:dyDescent="0.35">
      <c r="A2030" s="19" t="str">
        <f>B3&amp;C2004&amp;D2030</f>
        <v>DISTRIBUCION VOLUMEN X CRITERIO (Consumiciones)PAL.PAN+BARRIT+TORTITBAJA</v>
      </c>
      <c r="B2030" s="19">
        <v>0</v>
      </c>
      <c r="C2030" s="19">
        <v>0</v>
      </c>
      <c r="D2030" s="19" t="s">
        <v>20</v>
      </c>
      <c r="E2030" s="20">
        <v>26.531625788378449</v>
      </c>
      <c r="F2030" s="20">
        <v>22.877280405933</v>
      </c>
      <c r="G2030" s="20">
        <v>29.957338211984808</v>
      </c>
      <c r="H2030" s="20">
        <v>20.135419346461621</v>
      </c>
      <c r="I2030" s="20">
        <v>20.180822357288825</v>
      </c>
      <c r="J2030" s="20">
        <v>24.435241384618557</v>
      </c>
      <c r="K2030" s="20">
        <v>23.504901393736645</v>
      </c>
      <c r="L2030" s="20">
        <v>20.820980822165811</v>
      </c>
      <c r="M2030" s="55">
        <v>22.555195585715328</v>
      </c>
    </row>
    <row r="2031" spans="1:13" x14ac:dyDescent="0.35">
      <c r="A2031" s="19" t="str">
        <f>B3&amp;C2004&amp;D2031</f>
        <v>DISTRIBUCION VOLUMEN X CRITERIO (Consumiciones)PAL.PAN+BARRIT+TORTITHOMBRE</v>
      </c>
      <c r="B2031" s="19">
        <v>0</v>
      </c>
      <c r="C2031" s="19">
        <v>0</v>
      </c>
      <c r="D2031" s="19" t="s">
        <v>21</v>
      </c>
      <c r="E2031" s="20">
        <v>40.618252354907085</v>
      </c>
      <c r="F2031" s="20">
        <v>40.431277045170397</v>
      </c>
      <c r="G2031" s="20">
        <v>42.105808394954778</v>
      </c>
      <c r="H2031" s="20">
        <v>45.904688427523993</v>
      </c>
      <c r="I2031" s="20">
        <v>47.870710355617788</v>
      </c>
      <c r="J2031" s="20">
        <v>39.747396627306451</v>
      </c>
      <c r="K2031" s="20">
        <v>36.601871717001899</v>
      </c>
      <c r="L2031" s="20">
        <v>46.268489678696191</v>
      </c>
      <c r="M2031" s="55">
        <v>38.703921905463893</v>
      </c>
    </row>
    <row r="2032" spans="1:13" x14ac:dyDescent="0.35">
      <c r="A2032" s="19" t="str">
        <f>B3&amp;C2004&amp;D2032</f>
        <v>DISTRIBUCION VOLUMEN X CRITERIO (Consumiciones)PAL.PAN+BARRIT+TORTITMUJER</v>
      </c>
      <c r="B2032" s="19">
        <v>0</v>
      </c>
      <c r="C2032" s="19">
        <v>0</v>
      </c>
      <c r="D2032" s="19" t="s">
        <v>22</v>
      </c>
      <c r="E2032" s="20">
        <v>59.381747645092922</v>
      </c>
      <c r="F2032" s="20">
        <v>59.568722954829589</v>
      </c>
      <c r="G2032" s="20">
        <v>57.894191605045229</v>
      </c>
      <c r="H2032" s="20">
        <v>54.095311572476014</v>
      </c>
      <c r="I2032" s="20">
        <v>52.129289644382212</v>
      </c>
      <c r="J2032" s="20">
        <v>60.252619112790541</v>
      </c>
      <c r="K2032" s="20">
        <v>63.398153989159198</v>
      </c>
      <c r="L2032" s="20">
        <v>53.731510321303823</v>
      </c>
      <c r="M2032" s="55">
        <v>61.296078094536099</v>
      </c>
    </row>
    <row r="2033" spans="1:13" x14ac:dyDescent="0.35">
      <c r="A2033" s="19" t="str">
        <f>B3&amp;C2033&amp;D2033</f>
        <v>DISTRIBUCION VOLUMEN X CRITERIO (Consumiciones)PALITOS PANT.ESPAÑA</v>
      </c>
      <c r="B2033" s="19">
        <v>0</v>
      </c>
      <c r="C2033" s="19" t="s">
        <v>275</v>
      </c>
      <c r="D2033" s="19" t="s">
        <v>36</v>
      </c>
      <c r="E2033" s="20">
        <v>100</v>
      </c>
      <c r="F2033" s="20">
        <v>100</v>
      </c>
      <c r="G2033" s="20">
        <v>100</v>
      </c>
      <c r="H2033" s="20">
        <v>100</v>
      </c>
      <c r="I2033" s="20">
        <v>100</v>
      </c>
      <c r="J2033" s="20">
        <v>100</v>
      </c>
      <c r="K2033" s="20">
        <v>100</v>
      </c>
      <c r="L2033" s="20">
        <v>100</v>
      </c>
      <c r="M2033" s="55">
        <v>100</v>
      </c>
    </row>
    <row r="2034" spans="1:13" x14ac:dyDescent="0.35">
      <c r="A2034" s="19" t="str">
        <f>B3&amp;C2033&amp;D2034</f>
        <v>DISTRIBUCION VOLUMEN X CRITERIO (Consumiciones)PALITOS PANBCN AM</v>
      </c>
      <c r="B2034" s="19">
        <v>0</v>
      </c>
      <c r="C2034" s="19">
        <v>0</v>
      </c>
      <c r="D2034" s="19" t="s">
        <v>1</v>
      </c>
      <c r="E2034" s="20">
        <v>8.8225304528146218</v>
      </c>
      <c r="F2034" s="20">
        <v>6.7186865775600149</v>
      </c>
      <c r="G2034" s="20">
        <v>9.8751506952573731</v>
      </c>
      <c r="H2034" s="20">
        <v>11.03637751592886</v>
      </c>
      <c r="I2034" s="20">
        <v>14.537544522173073</v>
      </c>
      <c r="J2034" s="20">
        <v>9.2428498767763969</v>
      </c>
      <c r="K2034" s="20">
        <v>14.231943205176295</v>
      </c>
      <c r="L2034" s="20">
        <v>14.430601685163161</v>
      </c>
      <c r="M2034" s="55">
        <v>13.153317367910935</v>
      </c>
    </row>
    <row r="2035" spans="1:13" x14ac:dyDescent="0.35">
      <c r="A2035" s="19" t="str">
        <f>B3&amp;C2033&amp;D2035</f>
        <v>DISTRIBUCION VOLUMEN X CRITERIO (Consumiciones)PALITOS PANREST.CAT ARAGON</v>
      </c>
      <c r="B2035" s="19">
        <v>0</v>
      </c>
      <c r="C2035" s="19">
        <v>0</v>
      </c>
      <c r="D2035" s="19" t="s">
        <v>2</v>
      </c>
      <c r="E2035" s="20">
        <v>9.5319316105968213</v>
      </c>
      <c r="F2035" s="20">
        <v>10.508499357519424</v>
      </c>
      <c r="G2035" s="20">
        <v>8.1781078582844735</v>
      </c>
      <c r="H2035" s="20">
        <v>12.524462935801269</v>
      </c>
      <c r="I2035" s="20">
        <v>10.986805054502161</v>
      </c>
      <c r="J2035" s="20">
        <v>8.5300296333170653</v>
      </c>
      <c r="K2035" s="20">
        <v>13.018140325408703</v>
      </c>
      <c r="L2035" s="20">
        <v>9.259286710197081</v>
      </c>
      <c r="M2035" s="55">
        <v>13.86440927189963</v>
      </c>
    </row>
    <row r="2036" spans="1:13" x14ac:dyDescent="0.35">
      <c r="A2036" s="19" t="str">
        <f>B3&amp;C2033&amp;D2036</f>
        <v>DISTRIBUCION VOLUMEN X CRITERIO (Consumiciones)PALITOS PANLEVANTE</v>
      </c>
      <c r="B2036" s="19">
        <v>0</v>
      </c>
      <c r="C2036" s="19">
        <v>0</v>
      </c>
      <c r="D2036" s="19" t="s">
        <v>3</v>
      </c>
      <c r="E2036" s="20">
        <v>32.526687076108885</v>
      </c>
      <c r="F2036" s="20">
        <v>38.204146701732896</v>
      </c>
      <c r="G2036" s="20">
        <v>36.038622081670383</v>
      </c>
      <c r="H2036" s="20">
        <v>25.10571891843346</v>
      </c>
      <c r="I2036" s="20">
        <v>29.332818462068577</v>
      </c>
      <c r="J2036" s="20">
        <v>25.513591813001025</v>
      </c>
      <c r="K2036" s="20">
        <v>28.991475399762663</v>
      </c>
      <c r="L2036" s="20">
        <v>22.496427679336755</v>
      </c>
      <c r="M2036" s="55">
        <v>16.85293192041437</v>
      </c>
    </row>
    <row r="2037" spans="1:13" x14ac:dyDescent="0.35">
      <c r="A2037" s="19" t="str">
        <f>B3&amp;C2033&amp;D2037</f>
        <v>DISTRIBUCION VOLUMEN X CRITERIO (Consumiciones)PALITOS PANANDALUCIA</v>
      </c>
      <c r="B2037" s="19">
        <v>0</v>
      </c>
      <c r="C2037" s="19">
        <v>0</v>
      </c>
      <c r="D2037" s="19" t="s">
        <v>4</v>
      </c>
      <c r="E2037" s="20">
        <v>26.325643781340229</v>
      </c>
      <c r="F2037" s="20">
        <v>19.819898283916366</v>
      </c>
      <c r="G2037" s="20">
        <v>28.274107705197228</v>
      </c>
      <c r="H2037" s="20">
        <v>20.141795885594068</v>
      </c>
      <c r="I2037" s="20">
        <v>20.454371401440742</v>
      </c>
      <c r="J2037" s="20">
        <v>29.82122085465474</v>
      </c>
      <c r="K2037" s="20">
        <v>16.540054355687953</v>
      </c>
      <c r="L2037" s="20">
        <v>25.860271125782752</v>
      </c>
      <c r="M2037" s="55">
        <v>34.587694909206</v>
      </c>
    </row>
    <row r="2038" spans="1:13" x14ac:dyDescent="0.35">
      <c r="A2038" s="19" t="str">
        <f>B3&amp;C2033&amp;D2038</f>
        <v>DISTRIBUCION VOLUMEN X CRITERIO (Consumiciones)PALITOS PANMDD AM</v>
      </c>
      <c r="B2038" s="19">
        <v>0</v>
      </c>
      <c r="C2038" s="19">
        <v>0</v>
      </c>
      <c r="D2038" s="19" t="s">
        <v>5</v>
      </c>
      <c r="E2038" s="20">
        <v>6.6826144663847504</v>
      </c>
      <c r="F2038" s="20">
        <v>3.0308600833423402</v>
      </c>
      <c r="G2038" s="20">
        <v>5.3367461805148224</v>
      </c>
      <c r="H2038" s="20">
        <v>5.759519193106585</v>
      </c>
      <c r="I2038" s="20">
        <v>8.1356780391471464</v>
      </c>
      <c r="J2038" s="20">
        <v>8.5160034957125799</v>
      </c>
      <c r="K2038" s="20">
        <v>5.0908125744360992</v>
      </c>
      <c r="L2038" s="20">
        <v>7.7747654829840096</v>
      </c>
      <c r="M2038" s="55">
        <v>6.3507294273338664</v>
      </c>
    </row>
    <row r="2039" spans="1:13" x14ac:dyDescent="0.35">
      <c r="A2039" s="19" t="str">
        <f>B3&amp;C2033&amp;D2039</f>
        <v>DISTRIBUCION VOLUMEN X CRITERIO (Consumiciones)PALITOS PANRTO CENTRO</v>
      </c>
      <c r="B2039" s="19">
        <v>0</v>
      </c>
      <c r="C2039" s="19">
        <v>0</v>
      </c>
      <c r="D2039" s="19" t="s">
        <v>6</v>
      </c>
      <c r="E2039" s="20">
        <v>8.7736207491630918</v>
      </c>
      <c r="F2039" s="20">
        <v>9.8569159731479132</v>
      </c>
      <c r="G2039" s="20">
        <v>3.7136465631497364</v>
      </c>
      <c r="H2039" s="20">
        <v>15.163352256938964</v>
      </c>
      <c r="I2039" s="20">
        <v>7.289337235201061</v>
      </c>
      <c r="J2039" s="20">
        <v>6.2600177741834075</v>
      </c>
      <c r="K2039" s="20">
        <v>6.218836050904371</v>
      </c>
      <c r="L2039" s="20">
        <v>4.6012751103220211</v>
      </c>
      <c r="M2039" s="55">
        <v>4.28531139298161</v>
      </c>
    </row>
    <row r="2040" spans="1:13" x14ac:dyDescent="0.35">
      <c r="A2040" s="19" t="str">
        <f>B3&amp;C2033&amp;D2040</f>
        <v>DISTRIBUCION VOLUMEN X CRITERIO (Consumiciones)PALITOS PANNORTE-CENTRO</v>
      </c>
      <c r="B2040" s="19">
        <v>0</v>
      </c>
      <c r="C2040" s="19">
        <v>0</v>
      </c>
      <c r="D2040" s="19" t="s">
        <v>7</v>
      </c>
      <c r="E2040" s="20">
        <v>4.8411862918138677</v>
      </c>
      <c r="F2040" s="20">
        <v>5.5083822699379139</v>
      </c>
      <c r="G2040" s="20">
        <v>5.5380434285219842</v>
      </c>
      <c r="H2040" s="20">
        <v>3.205413078939845</v>
      </c>
      <c r="I2040" s="20">
        <v>3.3198804542618547</v>
      </c>
      <c r="J2040" s="20">
        <v>7.7866839323124051</v>
      </c>
      <c r="K2040" s="20">
        <v>12.870379734519958</v>
      </c>
      <c r="L2040" s="20">
        <v>9.4647414717913012</v>
      </c>
      <c r="M2040" s="55">
        <v>3.1132923348937127</v>
      </c>
    </row>
    <row r="2041" spans="1:13" x14ac:dyDescent="0.35">
      <c r="A2041" s="19" t="str">
        <f>B3&amp;C2033&amp;D2041</f>
        <v>DISTRIBUCION VOLUMEN X CRITERIO (Consumiciones)PALITOS PANNOROESTE</v>
      </c>
      <c r="B2041" s="19">
        <v>0</v>
      </c>
      <c r="C2041" s="19">
        <v>0</v>
      </c>
      <c r="D2041" s="19" t="s">
        <v>8</v>
      </c>
      <c r="E2041" s="20">
        <v>2.4958147548481779</v>
      </c>
      <c r="F2041" s="20">
        <v>6.3526017461060871</v>
      </c>
      <c r="G2041" s="20">
        <v>3.0455813113752974</v>
      </c>
      <c r="H2041" s="20">
        <v>7.0633539908741643</v>
      </c>
      <c r="I2041" s="20">
        <v>5.9435613456165486</v>
      </c>
      <c r="J2041" s="20">
        <v>4.3296105384490104</v>
      </c>
      <c r="K2041" s="20">
        <v>3.0383297638143372</v>
      </c>
      <c r="L2041" s="20">
        <v>6.1126509482953209</v>
      </c>
      <c r="M2041" s="55">
        <v>7.7923021678843964</v>
      </c>
    </row>
    <row r="2042" spans="1:13" x14ac:dyDescent="0.35">
      <c r="A2042" s="19" t="str">
        <f>B3&amp;C2033&amp;D2042</f>
        <v>DISTRIBUCION VOLUMEN X CRITERIO (Consumiciones)PALITOS PAN&lt;2MIL</v>
      </c>
      <c r="B2042" s="19">
        <v>0</v>
      </c>
      <c r="C2042" s="19">
        <v>0</v>
      </c>
      <c r="D2042" s="19" t="s">
        <v>9</v>
      </c>
      <c r="E2042" s="20">
        <v>3.9855886141128205</v>
      </c>
      <c r="F2042" s="20">
        <v>0.67397353220208711</v>
      </c>
      <c r="G2042" s="20">
        <v>3.2608348746057376</v>
      </c>
      <c r="H2042" s="20">
        <v>3.7725503830440696</v>
      </c>
      <c r="I2042" s="20">
        <v>6.6363320849945895</v>
      </c>
      <c r="J2042" s="20">
        <v>0.38157560982948768</v>
      </c>
      <c r="K2042" s="20">
        <v>1.8403885207000097</v>
      </c>
      <c r="L2042" s="20">
        <v>3.6636300938356841</v>
      </c>
      <c r="M2042" s="55">
        <v>5.8494638792031397</v>
      </c>
    </row>
    <row r="2043" spans="1:13" x14ac:dyDescent="0.35">
      <c r="A2043" s="19" t="str">
        <f>B3&amp;C2033&amp;D2043</f>
        <v>DISTRIBUCION VOLUMEN X CRITERIO (Consumiciones)PALITOS PAN2-5MIL</v>
      </c>
      <c r="B2043" s="19">
        <v>0</v>
      </c>
      <c r="C2043" s="19">
        <v>0</v>
      </c>
      <c r="D2043" s="19" t="s">
        <v>10</v>
      </c>
      <c r="E2043" s="20">
        <v>2.6613024067614934</v>
      </c>
      <c r="F2043" s="20">
        <v>2.7412934875286719</v>
      </c>
      <c r="G2043" s="20">
        <v>1.6944678096626338</v>
      </c>
      <c r="H2043" s="20">
        <v>6.4203130064257863</v>
      </c>
      <c r="I2043" s="20">
        <v>1.7307253161802527</v>
      </c>
      <c r="J2043" s="20">
        <v>3.6636699016877023</v>
      </c>
      <c r="K2043" s="20">
        <v>5.8639793501299149</v>
      </c>
      <c r="L2043" s="20">
        <v>0.50927600165753761</v>
      </c>
      <c r="M2043" s="55">
        <v>0.72860291197110805</v>
      </c>
    </row>
    <row r="2044" spans="1:13" x14ac:dyDescent="0.35">
      <c r="A2044" s="19" t="str">
        <f>B3&amp;C2033&amp;D2044</f>
        <v>DISTRIBUCION VOLUMEN X CRITERIO (Consumiciones)PALITOS PAN5-10MIL</v>
      </c>
      <c r="B2044" s="19">
        <v>0</v>
      </c>
      <c r="C2044" s="19">
        <v>0</v>
      </c>
      <c r="D2044" s="19" t="s">
        <v>11</v>
      </c>
      <c r="E2044" s="20">
        <v>1.5792682345084197</v>
      </c>
      <c r="F2044" s="20">
        <v>2.9488921713441654</v>
      </c>
      <c r="G2044" s="20">
        <v>4.3902884446585446</v>
      </c>
      <c r="H2044" s="20">
        <v>5.1880986244558658</v>
      </c>
      <c r="I2044" s="20">
        <v>8.0808298091540518</v>
      </c>
      <c r="J2044" s="20">
        <v>9.6567687463657812</v>
      </c>
      <c r="K2044" s="20">
        <v>5.33668479803094</v>
      </c>
      <c r="L2044" s="20">
        <v>2.624599993935838</v>
      </c>
      <c r="M2044" s="55">
        <v>10.13790126124446</v>
      </c>
    </row>
    <row r="2045" spans="1:13" x14ac:dyDescent="0.35">
      <c r="A2045" s="19" t="str">
        <f>B3&amp;C2033&amp;D2045</f>
        <v>DISTRIBUCION VOLUMEN X CRITERIO (Consumiciones)PALITOS PAN10-30MIL</v>
      </c>
      <c r="B2045" s="19">
        <v>0</v>
      </c>
      <c r="C2045" s="19">
        <v>0</v>
      </c>
      <c r="D2045" s="19" t="s">
        <v>12</v>
      </c>
      <c r="E2045" s="20">
        <v>18.20757020071779</v>
      </c>
      <c r="F2045" s="20">
        <v>20.801659641411778</v>
      </c>
      <c r="G2045" s="20">
        <v>20.731353515889872</v>
      </c>
      <c r="H2045" s="20">
        <v>17.6244154081928</v>
      </c>
      <c r="I2045" s="20">
        <v>12.695410823948386</v>
      </c>
      <c r="J2045" s="20">
        <v>26.749354187952886</v>
      </c>
      <c r="K2045" s="20">
        <v>26.964551881347738</v>
      </c>
      <c r="L2045" s="20">
        <v>36.202896262888153</v>
      </c>
      <c r="M2045" s="55">
        <v>25.028919769717756</v>
      </c>
    </row>
    <row r="2046" spans="1:13" x14ac:dyDescent="0.35">
      <c r="A2046" s="19" t="str">
        <f>B3&amp;C2033&amp;D2046</f>
        <v>DISTRIBUCION VOLUMEN X CRITERIO (Consumiciones)PALITOS PAN30-100MIL</v>
      </c>
      <c r="B2046" s="19">
        <v>0</v>
      </c>
      <c r="C2046" s="19">
        <v>0</v>
      </c>
      <c r="D2046" s="19" t="s">
        <v>13</v>
      </c>
      <c r="E2046" s="20">
        <v>21.536539168450858</v>
      </c>
      <c r="F2046" s="20">
        <v>25.378015755785327</v>
      </c>
      <c r="G2046" s="20">
        <v>16.913395050789191</v>
      </c>
      <c r="H2046" s="20">
        <v>34.416030631076836</v>
      </c>
      <c r="I2046" s="20">
        <v>24.246223986926058</v>
      </c>
      <c r="J2046" s="20">
        <v>24.245490665386349</v>
      </c>
      <c r="K2046" s="20">
        <v>25.854796319789642</v>
      </c>
      <c r="L2046" s="20">
        <v>19.335026164932685</v>
      </c>
      <c r="M2046" s="55">
        <v>13.365017613668456</v>
      </c>
    </row>
    <row r="2047" spans="1:13" x14ac:dyDescent="0.35">
      <c r="A2047" s="19" t="str">
        <f>B3&amp;C2033&amp;D2047</f>
        <v>DISTRIBUCION VOLUMEN X CRITERIO (Consumiciones)PALITOS PAN100-200MIL</v>
      </c>
      <c r="B2047" s="19">
        <v>0</v>
      </c>
      <c r="C2047" s="19">
        <v>0</v>
      </c>
      <c r="D2047" s="19" t="s">
        <v>14</v>
      </c>
      <c r="E2047" s="20">
        <v>15.486013171666604</v>
      </c>
      <c r="F2047" s="20">
        <v>21.244613971250494</v>
      </c>
      <c r="G2047" s="20">
        <v>22.217942989976944</v>
      </c>
      <c r="H2047" s="20">
        <v>8.7274293877119131</v>
      </c>
      <c r="I2047" s="20">
        <v>8.0133039946341853</v>
      </c>
      <c r="J2047" s="20">
        <v>9.2068712765342493</v>
      </c>
      <c r="K2047" s="20">
        <v>7.8359711075920861</v>
      </c>
      <c r="L2047" s="20">
        <v>8.3602458584422532</v>
      </c>
      <c r="M2047" s="55">
        <v>14.189932638589401</v>
      </c>
    </row>
    <row r="2048" spans="1:13" x14ac:dyDescent="0.35">
      <c r="A2048" s="19" t="str">
        <f>B3&amp;C2033&amp;D2048</f>
        <v>DISTRIBUCION VOLUMEN X CRITERIO (Consumiciones)PALITOS PAN200-500MIL</v>
      </c>
      <c r="B2048" s="19">
        <v>0</v>
      </c>
      <c r="C2048" s="19">
        <v>0</v>
      </c>
      <c r="D2048" s="19" t="s">
        <v>15</v>
      </c>
      <c r="E2048" s="20">
        <v>17.335849437804985</v>
      </c>
      <c r="F2048" s="20">
        <v>11.222298279112774</v>
      </c>
      <c r="G2048" s="20">
        <v>12.99437820370421</v>
      </c>
      <c r="H2048" s="20">
        <v>7.0059874116304375</v>
      </c>
      <c r="I2048" s="20">
        <v>12.334801762114537</v>
      </c>
      <c r="J2048" s="20">
        <v>8.0252602450324542</v>
      </c>
      <c r="K2048" s="20">
        <v>10.117288462794004</v>
      </c>
      <c r="L2048" s="20">
        <v>10.424207363528689</v>
      </c>
      <c r="M2048" s="55">
        <v>7.8520245631998513</v>
      </c>
    </row>
    <row r="2049" spans="1:13" x14ac:dyDescent="0.35">
      <c r="A2049" s="19" t="str">
        <f>B3&amp;C2033&amp;D2049</f>
        <v>DISTRIBUCION VOLUMEN X CRITERIO (Consumiciones)PALITOS PAN&gt;500MIL</v>
      </c>
      <c r="B2049" s="19">
        <v>0</v>
      </c>
      <c r="C2049" s="19">
        <v>0</v>
      </c>
      <c r="D2049" s="19" t="s">
        <v>16</v>
      </c>
      <c r="E2049" s="20">
        <v>19.207898510260378</v>
      </c>
      <c r="F2049" s="20">
        <v>14.989245955975067</v>
      </c>
      <c r="G2049" s="20">
        <v>17.797344934684162</v>
      </c>
      <c r="H2049" s="20">
        <v>16.845176036659836</v>
      </c>
      <c r="I2049" s="20">
        <v>26.262363259105232</v>
      </c>
      <c r="J2049" s="20">
        <v>18.071015437989505</v>
      </c>
      <c r="K2049" s="20">
        <v>16.186311396046772</v>
      </c>
      <c r="L2049" s="20">
        <v>18.880132217976776</v>
      </c>
      <c r="M2049" s="55">
        <v>22.848115395753894</v>
      </c>
    </row>
    <row r="2050" spans="1:13" x14ac:dyDescent="0.35">
      <c r="A2050" s="19" t="str">
        <f>B3&amp;C2033&amp;D2050</f>
        <v>DISTRIBUCION VOLUMEN X CRITERIO (Consumiciones)PALITOS PANDE 15 A 19 AÑOS</v>
      </c>
      <c r="B2050" s="19">
        <v>0</v>
      </c>
      <c r="C2050" s="19">
        <v>0</v>
      </c>
      <c r="D2050" s="19" t="s">
        <v>39</v>
      </c>
      <c r="E2050" s="20">
        <v>5.1937638023295944</v>
      </c>
      <c r="F2050" s="20">
        <v>2.6081910268881123</v>
      </c>
      <c r="G2050" s="20">
        <v>1.3110250272686654</v>
      </c>
      <c r="H2050" s="20">
        <v>10.655632021603942</v>
      </c>
      <c r="I2050" s="20">
        <v>3.5495464004075155</v>
      </c>
      <c r="J2050" s="20">
        <v>4.1973309162837014</v>
      </c>
      <c r="K2050" s="20">
        <v>3.7788916611513015</v>
      </c>
      <c r="L2050" s="20">
        <v>2.1509100333480764</v>
      </c>
      <c r="M2050" s="55">
        <v>5.2243646930451781</v>
      </c>
    </row>
    <row r="2051" spans="1:13" x14ac:dyDescent="0.35">
      <c r="A2051" s="19" t="str">
        <f>B3&amp;C2033&amp;D2051</f>
        <v>DISTRIBUCION VOLUMEN X CRITERIO (Consumiciones)PALITOS PANDE 20 A 24 AÑOS</v>
      </c>
      <c r="B2051" s="19">
        <v>0</v>
      </c>
      <c r="C2051" s="19">
        <v>0</v>
      </c>
      <c r="D2051" s="19" t="s">
        <v>40</v>
      </c>
      <c r="E2051" s="20">
        <v>6.7056017464945246</v>
      </c>
      <c r="F2051" s="20">
        <v>8.2351268749024271</v>
      </c>
      <c r="G2051" s="20">
        <v>1.7019021090264066</v>
      </c>
      <c r="H2051" s="20">
        <v>3.9243586329299189</v>
      </c>
      <c r="I2051" s="20">
        <v>1.7166709240644558</v>
      </c>
      <c r="J2051" s="20">
        <v>0.53547749707612835</v>
      </c>
      <c r="K2051" s="20">
        <v>1.5075617048859098</v>
      </c>
      <c r="L2051" s="20">
        <v>2.786077551002728</v>
      </c>
      <c r="M2051" s="55">
        <v>2.1632942625794946</v>
      </c>
    </row>
    <row r="2052" spans="1:13" x14ac:dyDescent="0.35">
      <c r="A2052" s="19" t="str">
        <f>B3&amp;C2033&amp;D2052</f>
        <v>DISTRIBUCION VOLUMEN X CRITERIO (Consumiciones)PALITOS PANDE 25 A 34 AÑOS</v>
      </c>
      <c r="B2052" s="19">
        <v>0</v>
      </c>
      <c r="C2052" s="19">
        <v>0</v>
      </c>
      <c r="D2052" s="19" t="s">
        <v>41</v>
      </c>
      <c r="E2052" s="20">
        <v>11.645616506393619</v>
      </c>
      <c r="F2052" s="20">
        <v>15.089289788761992</v>
      </c>
      <c r="G2052" s="20">
        <v>19.15411808850606</v>
      </c>
      <c r="H2052" s="20">
        <v>5.2496177562078206</v>
      </c>
      <c r="I2052" s="20">
        <v>6.1843756986738327</v>
      </c>
      <c r="J2052" s="20">
        <v>6.8351078922494892</v>
      </c>
      <c r="K2052" s="20">
        <v>10.717142609644828</v>
      </c>
      <c r="L2052" s="20">
        <v>8.9749352795121329</v>
      </c>
      <c r="M2052" s="55">
        <v>4.9685742387658509</v>
      </c>
    </row>
    <row r="2053" spans="1:13" x14ac:dyDescent="0.35">
      <c r="A2053" s="19" t="str">
        <f>B3&amp;C2033&amp;D2053</f>
        <v>DISTRIBUCION VOLUMEN X CRITERIO (Consumiciones)PALITOS PANDE 35 A 49 AÑOS</v>
      </c>
      <c r="B2053" s="19">
        <v>0</v>
      </c>
      <c r="C2053" s="19">
        <v>0</v>
      </c>
      <c r="D2053" s="19" t="s">
        <v>42</v>
      </c>
      <c r="E2053" s="20">
        <v>20.826284967070833</v>
      </c>
      <c r="F2053" s="20">
        <v>22.422521045742215</v>
      </c>
      <c r="G2053" s="20">
        <v>23.115545926589672</v>
      </c>
      <c r="H2053" s="20">
        <v>26.768873995818105</v>
      </c>
      <c r="I2053" s="20">
        <v>18.684907250970863</v>
      </c>
      <c r="J2053" s="20">
        <v>21.716187941797603</v>
      </c>
      <c r="K2053" s="20">
        <v>24.52930782055369</v>
      </c>
      <c r="L2053" s="20">
        <v>19.911443987600233</v>
      </c>
      <c r="M2053" s="55">
        <v>15.358199882187018</v>
      </c>
    </row>
    <row r="2054" spans="1:13" x14ac:dyDescent="0.35">
      <c r="A2054" s="19" t="str">
        <f>B3&amp;C2033&amp;D2054</f>
        <v>DISTRIBUCION VOLUMEN X CRITERIO (Consumiciones)PALITOS PANDE 50 A 59 AÑOS</v>
      </c>
      <c r="B2054" s="19">
        <v>0</v>
      </c>
      <c r="C2054" s="19">
        <v>0</v>
      </c>
      <c r="D2054" s="19" t="s">
        <v>43</v>
      </c>
      <c r="E2054" s="20">
        <v>24.43106762334758</v>
      </c>
      <c r="F2054" s="20">
        <v>28.742146125301726</v>
      </c>
      <c r="G2054" s="20">
        <v>24.698226767138493</v>
      </c>
      <c r="H2054" s="20">
        <v>30.065938443521954</v>
      </c>
      <c r="I2054" s="20">
        <v>41.887735158985173</v>
      </c>
      <c r="J2054" s="20">
        <v>25.373280287047518</v>
      </c>
      <c r="K2054" s="20">
        <v>31.356280667886232</v>
      </c>
      <c r="L2054" s="20">
        <v>32.057854027926908</v>
      </c>
      <c r="M2054" s="55">
        <v>39.795795313840692</v>
      </c>
    </row>
    <row r="2055" spans="1:13" x14ac:dyDescent="0.35">
      <c r="A2055" s="19" t="str">
        <f>B3&amp;C2033&amp;D2055</f>
        <v>DISTRIBUCION VOLUMEN X CRITERIO (Consumiciones)PALITOS PANDE 60 A 75 AÑOS</v>
      </c>
      <c r="B2055" s="19">
        <v>0</v>
      </c>
      <c r="C2055" s="19">
        <v>0</v>
      </c>
      <c r="D2055" s="19" t="s">
        <v>44</v>
      </c>
      <c r="E2055" s="20">
        <v>31.197690047731157</v>
      </c>
      <c r="F2055" s="20">
        <v>22.90271823323846</v>
      </c>
      <c r="G2055" s="20">
        <v>30.019185825452251</v>
      </c>
      <c r="H2055" s="20">
        <v>23.335580039115804</v>
      </c>
      <c r="I2055" s="20">
        <v>27.976760085426804</v>
      </c>
      <c r="J2055" s="20">
        <v>41.342608075032707</v>
      </c>
      <c r="K2055" s="20">
        <v>28.110796333444711</v>
      </c>
      <c r="L2055" s="20">
        <v>34.118793077807531</v>
      </c>
      <c r="M2055" s="55">
        <v>32.48974964292983</v>
      </c>
    </row>
    <row r="2056" spans="1:13" x14ac:dyDescent="0.35">
      <c r="A2056" s="19" t="str">
        <f>B3&amp;C2033&amp;D2056</f>
        <v>DISTRIBUCION VOLUMEN X CRITERIO (Consumiciones)PALITOS PANALTA Y MEDIA ALTA</v>
      </c>
      <c r="B2056" s="19">
        <v>0</v>
      </c>
      <c r="C2056" s="19">
        <v>0</v>
      </c>
      <c r="D2056" s="19" t="s">
        <v>17</v>
      </c>
      <c r="E2056" s="20">
        <v>15.498511382800508</v>
      </c>
      <c r="F2056" s="20">
        <v>17.208199733400583</v>
      </c>
      <c r="G2056" s="20">
        <v>20.560008120279981</v>
      </c>
      <c r="H2056" s="20">
        <v>28.759213753751855</v>
      </c>
      <c r="I2056" s="20">
        <v>23.475176881184741</v>
      </c>
      <c r="J2056" s="20">
        <v>24.89689310758132</v>
      </c>
      <c r="K2056" s="20">
        <v>23.064337112798931</v>
      </c>
      <c r="L2056" s="20">
        <v>33.617575673278367</v>
      </c>
      <c r="M2056" s="55">
        <v>26.735665863015956</v>
      </c>
    </row>
    <row r="2057" spans="1:13" x14ac:dyDescent="0.35">
      <c r="A2057" s="19" t="str">
        <f>B3&amp;C2033&amp;D2057</f>
        <v>DISTRIBUCION VOLUMEN X CRITERIO (Consumiciones)PALITOS PANMEDIA</v>
      </c>
      <c r="B2057" s="19">
        <v>0</v>
      </c>
      <c r="C2057" s="19">
        <v>0</v>
      </c>
      <c r="D2057" s="19" t="s">
        <v>18</v>
      </c>
      <c r="E2057" s="20">
        <v>35.220003872368963</v>
      </c>
      <c r="F2057" s="20">
        <v>33.070426679156007</v>
      </c>
      <c r="G2057" s="20">
        <v>23.186415337345217</v>
      </c>
      <c r="H2057" s="20">
        <v>24.741943759144842</v>
      </c>
      <c r="I2057" s="20">
        <v>31.541730714361478</v>
      </c>
      <c r="J2057" s="20">
        <v>32.808017439498755</v>
      </c>
      <c r="K2057" s="20">
        <v>31.986683752565128</v>
      </c>
      <c r="L2057" s="20">
        <v>22.32655895881231</v>
      </c>
      <c r="M2057" s="55">
        <v>39.271702379660859</v>
      </c>
    </row>
    <row r="2058" spans="1:13" x14ac:dyDescent="0.35">
      <c r="A2058" s="19" t="str">
        <f>B3&amp;C2033&amp;D2058</f>
        <v>DISTRIBUCION VOLUMEN X CRITERIO (Consumiciones)PALITOS PANMEDIA BAJA</v>
      </c>
      <c r="B2058" s="19">
        <v>0</v>
      </c>
      <c r="C2058" s="19">
        <v>0</v>
      </c>
      <c r="D2058" s="19" t="s">
        <v>19</v>
      </c>
      <c r="E2058" s="20">
        <v>19.77974077576458</v>
      </c>
      <c r="F2058" s="20">
        <v>23.834273036231099</v>
      </c>
      <c r="G2058" s="20">
        <v>21.334854221838391</v>
      </c>
      <c r="H2058" s="20">
        <v>24.726031569180236</v>
      </c>
      <c r="I2058" s="20">
        <v>28.156765851586613</v>
      </c>
      <c r="J2058" s="20">
        <v>25.08495526496176</v>
      </c>
      <c r="K2058" s="20">
        <v>21.183706265924684</v>
      </c>
      <c r="L2058" s="20">
        <v>21.968354701482014</v>
      </c>
      <c r="M2058" s="55">
        <v>15.657461892341887</v>
      </c>
    </row>
    <row r="2059" spans="1:13" x14ac:dyDescent="0.35">
      <c r="A2059" s="19" t="str">
        <f>B3&amp;C2033&amp;D2059</f>
        <v>DISTRIBUCION VOLUMEN X CRITERIO (Consumiciones)PALITOS PANBAJA</v>
      </c>
      <c r="B2059" s="19">
        <v>0</v>
      </c>
      <c r="C2059" s="19">
        <v>0</v>
      </c>
      <c r="D2059" s="19" t="s">
        <v>20</v>
      </c>
      <c r="E2059" s="20">
        <v>29.501766417581678</v>
      </c>
      <c r="F2059" s="20">
        <v>25.887106555703664</v>
      </c>
      <c r="G2059" s="20">
        <v>34.918730640495397</v>
      </c>
      <c r="H2059" s="20">
        <v>21.772815363910762</v>
      </c>
      <c r="I2059" s="20">
        <v>16.826321573454553</v>
      </c>
      <c r="J2059" s="20">
        <v>17.210144745833659</v>
      </c>
      <c r="K2059" s="20">
        <v>23.765247265466815</v>
      </c>
      <c r="L2059" s="20">
        <v>22.087529917734354</v>
      </c>
      <c r="M2059" s="55">
        <v>18.335151933020537</v>
      </c>
    </row>
    <row r="2060" spans="1:13" x14ac:dyDescent="0.35">
      <c r="A2060" s="19" t="str">
        <f>B3&amp;C2033&amp;D2060</f>
        <v>DISTRIBUCION VOLUMEN X CRITERIO (Consumiciones)PALITOS PANHOMBRE</v>
      </c>
      <c r="B2060" s="19">
        <v>0</v>
      </c>
      <c r="C2060" s="19">
        <v>0</v>
      </c>
      <c r="D2060" s="19" t="s">
        <v>21</v>
      </c>
      <c r="E2060" s="20">
        <v>42.268764854603766</v>
      </c>
      <c r="F2060" s="20">
        <v>36.952480455380623</v>
      </c>
      <c r="G2060" s="20">
        <v>46.039990714925757</v>
      </c>
      <c r="H2060" s="20">
        <v>56.207510251336132</v>
      </c>
      <c r="I2060" s="20">
        <v>49.661429818415762</v>
      </c>
      <c r="J2060" s="20">
        <v>46.806414226103769</v>
      </c>
      <c r="K2060" s="20">
        <v>41.448012825518582</v>
      </c>
      <c r="L2060" s="20">
        <v>55.846116602279061</v>
      </c>
      <c r="M2060" s="55">
        <v>44.857561952682936</v>
      </c>
    </row>
    <row r="2061" spans="1:13" x14ac:dyDescent="0.35">
      <c r="A2061" s="19" t="str">
        <f>B3&amp;C2033&amp;D2061</f>
        <v>DISTRIBUCION VOLUMEN X CRITERIO (Consumiciones)PALITOS PANMUJER</v>
      </c>
      <c r="B2061" s="19">
        <v>0</v>
      </c>
      <c r="C2061" s="19">
        <v>0</v>
      </c>
      <c r="D2061" s="19" t="s">
        <v>22</v>
      </c>
      <c r="E2061" s="20">
        <v>57.731240757525157</v>
      </c>
      <c r="F2061" s="20">
        <v>63.047519544619377</v>
      </c>
      <c r="G2061" s="20">
        <v>53.960009285074243</v>
      </c>
      <c r="H2061" s="20">
        <v>43.792485302676177</v>
      </c>
      <c r="I2061" s="20">
        <v>50.338575160996854</v>
      </c>
      <c r="J2061" s="20">
        <v>53.193585773896231</v>
      </c>
      <c r="K2061" s="20">
        <v>58.551974372859192</v>
      </c>
      <c r="L2061" s="20">
        <v>44.153912274681502</v>
      </c>
      <c r="M2061" s="55">
        <v>55.142438047317064</v>
      </c>
    </row>
    <row r="2062" spans="1:13" x14ac:dyDescent="0.35">
      <c r="A2062" s="19" t="str">
        <f>B3&amp;C2062&amp;D2062</f>
        <v>DISTRIBUCION VOLUMEN X CRITERIO (Consumiciones)TORTITAST.ESPAÑA</v>
      </c>
      <c r="B2062" s="19">
        <v>0</v>
      </c>
      <c r="C2062" s="19" t="s">
        <v>276</v>
      </c>
      <c r="D2062" s="19" t="s">
        <v>36</v>
      </c>
      <c r="E2062" s="20">
        <v>100</v>
      </c>
      <c r="F2062" s="20">
        <v>100</v>
      </c>
      <c r="G2062" s="20">
        <v>100</v>
      </c>
      <c r="H2062" s="20">
        <v>100</v>
      </c>
      <c r="I2062" s="20">
        <v>100</v>
      </c>
      <c r="J2062" s="20">
        <v>100</v>
      </c>
      <c r="K2062" s="20">
        <v>100</v>
      </c>
      <c r="L2062" s="20">
        <v>100</v>
      </c>
      <c r="M2062" s="55">
        <v>100</v>
      </c>
    </row>
    <row r="2063" spans="1:13" x14ac:dyDescent="0.35">
      <c r="A2063" s="19" t="str">
        <f>B3&amp;C2062&amp;D2063</f>
        <v>DISTRIBUCION VOLUMEN X CRITERIO (Consumiciones)TORTITASBCN AM</v>
      </c>
      <c r="B2063" s="19">
        <v>0</v>
      </c>
      <c r="C2063" s="19">
        <v>0</v>
      </c>
      <c r="D2063" s="19" t="s">
        <v>1</v>
      </c>
      <c r="E2063" s="20">
        <v>10.614278216189836</v>
      </c>
      <c r="F2063" s="20">
        <v>2.9571730259395954</v>
      </c>
      <c r="G2063" s="20">
        <v>11.908769053747344</v>
      </c>
      <c r="H2063" s="20">
        <v>4.9515888533553705</v>
      </c>
      <c r="I2063" s="20">
        <v>28.033409957121417</v>
      </c>
      <c r="J2063" s="20">
        <v>8.1581922393046646</v>
      </c>
      <c r="K2063" s="20">
        <v>11.686278327443114</v>
      </c>
      <c r="L2063" s="20">
        <v>13.894705798613977</v>
      </c>
      <c r="M2063" s="55">
        <v>7.9641260804485317</v>
      </c>
    </row>
    <row r="2064" spans="1:13" x14ac:dyDescent="0.35">
      <c r="A2064" s="19" t="str">
        <f>B3&amp;C2062&amp;D2064</f>
        <v>DISTRIBUCION VOLUMEN X CRITERIO (Consumiciones)TORTITASREST.CAT ARAGON</v>
      </c>
      <c r="B2064" s="19">
        <v>0</v>
      </c>
      <c r="C2064" s="19">
        <v>0</v>
      </c>
      <c r="D2064" s="19" t="s">
        <v>2</v>
      </c>
      <c r="E2064" s="20">
        <v>8.7743877645476029</v>
      </c>
      <c r="F2064" s="20">
        <v>11.124792067370173</v>
      </c>
      <c r="G2064" s="20">
        <v>9.918581517130864</v>
      </c>
      <c r="H2064" s="20">
        <v>12.845203388891683</v>
      </c>
      <c r="I2064" s="20">
        <v>11.743670375861303</v>
      </c>
      <c r="J2064" s="20">
        <v>6.3777099481174062</v>
      </c>
      <c r="K2064" s="20">
        <v>12.364398022489087</v>
      </c>
      <c r="L2064" s="20">
        <v>6.6868534465171239</v>
      </c>
      <c r="M2064" s="55">
        <v>8.4185815516928102</v>
      </c>
    </row>
    <row r="2065" spans="1:13" x14ac:dyDescent="0.35">
      <c r="A2065" s="19" t="str">
        <f>B3&amp;C2062&amp;D2065</f>
        <v>DISTRIBUCION VOLUMEN X CRITERIO (Consumiciones)TORTITASLEVANTE</v>
      </c>
      <c r="B2065" s="19">
        <v>0</v>
      </c>
      <c r="C2065" s="19">
        <v>0</v>
      </c>
      <c r="D2065" s="19" t="s">
        <v>3</v>
      </c>
      <c r="E2065" s="20">
        <v>21.312435754715199</v>
      </c>
      <c r="F2065" s="20">
        <v>11.634759837812547</v>
      </c>
      <c r="G2065" s="20">
        <v>20.057151829054316</v>
      </c>
      <c r="H2065" s="20">
        <v>38.436556328832253</v>
      </c>
      <c r="I2065" s="20">
        <v>15.33458497293635</v>
      </c>
      <c r="J2065" s="20">
        <v>19.314567878206677</v>
      </c>
      <c r="K2065" s="20">
        <v>9.3645845025797705</v>
      </c>
      <c r="L2065" s="20">
        <v>22.630788662640192</v>
      </c>
      <c r="M2065" s="55">
        <v>26.515907144154983</v>
      </c>
    </row>
    <row r="2066" spans="1:13" x14ac:dyDescent="0.35">
      <c r="A2066" s="19" t="str">
        <f>B3&amp;C2062&amp;D2066</f>
        <v>DISTRIBUCION VOLUMEN X CRITERIO (Consumiciones)TORTITASANDALUCIA</v>
      </c>
      <c r="B2066" s="19">
        <v>0</v>
      </c>
      <c r="C2066" s="19">
        <v>0</v>
      </c>
      <c r="D2066" s="19" t="s">
        <v>4</v>
      </c>
      <c r="E2066" s="20">
        <v>24.118073685858306</v>
      </c>
      <c r="F2066" s="20">
        <v>25.272417736653324</v>
      </c>
      <c r="G2066" s="20">
        <v>4.6791379821891423</v>
      </c>
      <c r="H2066" s="20">
        <v>10.764198958272983</v>
      </c>
      <c r="I2066" s="20">
        <v>20.763839032197744</v>
      </c>
      <c r="J2066" s="20">
        <v>23.644067968428459</v>
      </c>
      <c r="K2066" s="20">
        <v>25.267217493579153</v>
      </c>
      <c r="L2066" s="20">
        <v>16.546362798052712</v>
      </c>
      <c r="M2066" s="55">
        <v>4.8402770447407359</v>
      </c>
    </row>
    <row r="2067" spans="1:13" x14ac:dyDescent="0.35">
      <c r="A2067" s="19" t="str">
        <f>B3&amp;C2062&amp;D2067</f>
        <v>DISTRIBUCION VOLUMEN X CRITERIO (Consumiciones)TORTITASMDD AM</v>
      </c>
      <c r="B2067" s="19">
        <v>0</v>
      </c>
      <c r="C2067" s="19">
        <v>0</v>
      </c>
      <c r="D2067" s="19" t="s">
        <v>5</v>
      </c>
      <c r="E2067" s="20">
        <v>3.8067315246190598</v>
      </c>
      <c r="F2067" s="20">
        <v>7.9795121380672658</v>
      </c>
      <c r="G2067" s="20">
        <v>18.17092120660806</v>
      </c>
      <c r="H2067" s="20">
        <v>14.922699742337779</v>
      </c>
      <c r="I2067" s="20">
        <v>8.8500389323682196</v>
      </c>
      <c r="J2067" s="20">
        <v>12.103343477370551</v>
      </c>
      <c r="K2067" s="20">
        <v>7.6670762721551062</v>
      </c>
      <c r="L2067" s="20">
        <v>21.981707676446934</v>
      </c>
      <c r="M2067" s="55">
        <v>11.084350692611853</v>
      </c>
    </row>
    <row r="2068" spans="1:13" x14ac:dyDescent="0.35">
      <c r="A2068" s="19" t="str">
        <f>B3&amp;C2062&amp;D2068</f>
        <v>DISTRIBUCION VOLUMEN X CRITERIO (Consumiciones)TORTITASRTO CENTRO</v>
      </c>
      <c r="B2068" s="19">
        <v>0</v>
      </c>
      <c r="C2068" s="19">
        <v>0</v>
      </c>
      <c r="D2068" s="19" t="s">
        <v>6</v>
      </c>
      <c r="E2068" s="20">
        <v>3.9533040674504609</v>
      </c>
      <c r="F2068" s="20">
        <v>22.364194001143627</v>
      </c>
      <c r="G2068" s="20">
        <v>16.830974566890117</v>
      </c>
      <c r="H2068" s="20">
        <v>7.0622209375543159</v>
      </c>
      <c r="I2068" s="20">
        <v>5.1995860196285575</v>
      </c>
      <c r="J2068" s="20">
        <v>8.6722607551461905</v>
      </c>
      <c r="K2068" s="20">
        <v>20.12076512318859</v>
      </c>
      <c r="L2068" s="20">
        <v>7.6972336646213915</v>
      </c>
      <c r="M2068" s="55">
        <v>7.9671439819341234</v>
      </c>
    </row>
    <row r="2069" spans="1:13" x14ac:dyDescent="0.35">
      <c r="A2069" s="19" t="str">
        <f>B3&amp;C2062&amp;D2069</f>
        <v>DISTRIBUCION VOLUMEN X CRITERIO (Consumiciones)TORTITASNORTE-CENTRO</v>
      </c>
      <c r="B2069" s="19">
        <v>0</v>
      </c>
      <c r="C2069" s="19">
        <v>0</v>
      </c>
      <c r="D2069" s="19" t="s">
        <v>7</v>
      </c>
      <c r="E2069" s="20">
        <v>19.821484737913163</v>
      </c>
      <c r="F2069" s="20">
        <v>9.6535777408119774</v>
      </c>
      <c r="G2069" s="20">
        <v>6.1711305512088526</v>
      </c>
      <c r="H2069" s="20">
        <v>7.0181280365400305</v>
      </c>
      <c r="I2069" s="20">
        <v>6.1429034125029753</v>
      </c>
      <c r="J2069" s="20">
        <v>12.215279312449189</v>
      </c>
      <c r="K2069" s="20">
        <v>7.7475311294605911</v>
      </c>
      <c r="L2069" s="20">
        <v>8.4704354650198077</v>
      </c>
      <c r="M2069" s="55">
        <v>4.7938049958036633</v>
      </c>
    </row>
    <row r="2070" spans="1:13" x14ac:dyDescent="0.35">
      <c r="A2070" s="19" t="str">
        <f>B3&amp;C2062&amp;D2070</f>
        <v>DISTRIBUCION VOLUMEN X CRITERIO (Consumiciones)TORTITASNOROESTE</v>
      </c>
      <c r="B2070" s="19">
        <v>0</v>
      </c>
      <c r="C2070" s="19">
        <v>0</v>
      </c>
      <c r="D2070" s="19" t="s">
        <v>8</v>
      </c>
      <c r="E2070" s="20">
        <v>7.5993054603100445</v>
      </c>
      <c r="F2070" s="20">
        <v>9.0135481104122253</v>
      </c>
      <c r="G2070" s="20">
        <v>12.263327645385306</v>
      </c>
      <c r="H2070" s="20">
        <v>3.9994021625290239</v>
      </c>
      <c r="I2070" s="20">
        <v>3.9319715929739032</v>
      </c>
      <c r="J2070" s="20">
        <v>9.5145733523373526</v>
      </c>
      <c r="K2070" s="20">
        <v>5.7821350018249875</v>
      </c>
      <c r="L2070" s="20">
        <v>2.0919147549069832</v>
      </c>
      <c r="M2070" s="55">
        <v>28.415800721596856</v>
      </c>
    </row>
    <row r="2071" spans="1:13" x14ac:dyDescent="0.35">
      <c r="A2071" s="19" t="str">
        <f>B3&amp;C2062&amp;D2071</f>
        <v>DISTRIBUCION VOLUMEN X CRITERIO (Consumiciones)TORTITAS&lt;2MIL</v>
      </c>
      <c r="B2071" s="19">
        <v>0</v>
      </c>
      <c r="C2071" s="19">
        <v>0</v>
      </c>
      <c r="D2071" s="19" t="s">
        <v>9</v>
      </c>
      <c r="E2071" s="20">
        <v>1.5964792735805942</v>
      </c>
      <c r="F2071" s="20">
        <v>12.698289754119665</v>
      </c>
      <c r="G2071" s="20" t="s">
        <v>278</v>
      </c>
      <c r="H2071" s="20">
        <v>3.6290469426566259</v>
      </c>
      <c r="I2071" s="20" t="s">
        <v>278</v>
      </c>
      <c r="J2071" s="20">
        <v>2.0489062889651661</v>
      </c>
      <c r="K2071" s="20">
        <v>10.318547037547997</v>
      </c>
      <c r="L2071" s="20">
        <v>8.57874748269737</v>
      </c>
      <c r="M2071" s="55" t="s">
        <v>278</v>
      </c>
    </row>
    <row r="2072" spans="1:13" x14ac:dyDescent="0.35">
      <c r="A2072" s="19" t="str">
        <f>B3&amp;C2062&amp;D2072</f>
        <v>DISTRIBUCION VOLUMEN X CRITERIO (Consumiciones)TORTITAS2-5MIL</v>
      </c>
      <c r="B2072" s="19">
        <v>0</v>
      </c>
      <c r="C2072" s="19">
        <v>0</v>
      </c>
      <c r="D2072" s="19" t="s">
        <v>10</v>
      </c>
      <c r="E2072" s="20">
        <v>0.3914163210769121</v>
      </c>
      <c r="F2072" s="20">
        <v>9.309670166865935</v>
      </c>
      <c r="G2072" s="20">
        <v>2.1195877266833039</v>
      </c>
      <c r="H2072" s="20">
        <v>7.1123606558003285</v>
      </c>
      <c r="I2072" s="20">
        <v>1.4194128615133135</v>
      </c>
      <c r="J2072" s="20">
        <v>3.707710819923403</v>
      </c>
      <c r="K2072" s="20">
        <v>5.9828297043776839</v>
      </c>
      <c r="L2072" s="20">
        <v>6.1152523377705572</v>
      </c>
      <c r="M2072" s="55">
        <v>9.3226593526393664</v>
      </c>
    </row>
    <row r="2073" spans="1:13" x14ac:dyDescent="0.35">
      <c r="A2073" s="19" t="str">
        <f>B3&amp;C2062&amp;D2073</f>
        <v>DISTRIBUCION VOLUMEN X CRITERIO (Consumiciones)TORTITAS5-10MIL</v>
      </c>
      <c r="B2073" s="19">
        <v>0</v>
      </c>
      <c r="C2073" s="19">
        <v>0</v>
      </c>
      <c r="D2073" s="19" t="s">
        <v>11</v>
      </c>
      <c r="E2073" s="20">
        <v>3.9333174532478492</v>
      </c>
      <c r="F2073" s="20">
        <v>4.6615337630607687</v>
      </c>
      <c r="G2073" s="20">
        <v>7.7004436900675781</v>
      </c>
      <c r="H2073" s="20">
        <v>2.2311625487613176</v>
      </c>
      <c r="I2073" s="20">
        <v>8.1517677929800314</v>
      </c>
      <c r="J2073" s="20">
        <v>9.3763981842105792</v>
      </c>
      <c r="K2073" s="20">
        <v>4.9263082567270899</v>
      </c>
      <c r="L2073" s="20">
        <v>2.4429384957569678</v>
      </c>
      <c r="M2073" s="55">
        <v>11.656497400001729</v>
      </c>
    </row>
    <row r="2074" spans="1:13" x14ac:dyDescent="0.35">
      <c r="A2074" s="19" t="str">
        <f>B3&amp;C2062&amp;D2074</f>
        <v>DISTRIBUCION VOLUMEN X CRITERIO (Consumiciones)TORTITAS10-30MIL</v>
      </c>
      <c r="B2074" s="19">
        <v>0</v>
      </c>
      <c r="C2074" s="19">
        <v>0</v>
      </c>
      <c r="D2074" s="19" t="s">
        <v>12</v>
      </c>
      <c r="E2074" s="20">
        <v>15.295212081530263</v>
      </c>
      <c r="F2074" s="20">
        <v>14.65071216925716</v>
      </c>
      <c r="G2074" s="20">
        <v>6.08055135945974</v>
      </c>
      <c r="H2074" s="20">
        <v>23.096374711029302</v>
      </c>
      <c r="I2074" s="20">
        <v>5.0911581570542337</v>
      </c>
      <c r="J2074" s="20">
        <v>20.440211341993276</v>
      </c>
      <c r="K2074" s="20">
        <v>13.596864463136404</v>
      </c>
      <c r="L2074" s="20">
        <v>20.776836644853823</v>
      </c>
      <c r="M2074" s="55">
        <v>29.655450478901507</v>
      </c>
    </row>
    <row r="2075" spans="1:13" x14ac:dyDescent="0.35">
      <c r="A2075" s="19" t="str">
        <f>B3&amp;C2062&amp;D2075</f>
        <v>DISTRIBUCION VOLUMEN X CRITERIO (Consumiciones)TORTITAS30-100MIL</v>
      </c>
      <c r="B2075" s="19">
        <v>0</v>
      </c>
      <c r="C2075" s="19">
        <v>0</v>
      </c>
      <c r="D2075" s="19" t="s">
        <v>13</v>
      </c>
      <c r="E2075" s="20">
        <v>31.199339821390232</v>
      </c>
      <c r="F2075" s="20">
        <v>33.619060924260538</v>
      </c>
      <c r="G2075" s="20">
        <v>25.045558807006866</v>
      </c>
      <c r="H2075" s="20">
        <v>28.23139429832408</v>
      </c>
      <c r="I2075" s="20">
        <v>37.373927999603666</v>
      </c>
      <c r="J2075" s="20">
        <v>15.922289646391436</v>
      </c>
      <c r="K2075" s="20">
        <v>15.082180954012623</v>
      </c>
      <c r="L2075" s="20">
        <v>12.272411360572038</v>
      </c>
      <c r="M2075" s="55">
        <v>11.806172508371043</v>
      </c>
    </row>
    <row r="2076" spans="1:13" x14ac:dyDescent="0.35">
      <c r="A2076" s="19" t="str">
        <f>B3&amp;C2062&amp;D2076</f>
        <v>DISTRIBUCION VOLUMEN X CRITERIO (Consumiciones)TORTITAS100-200MIL</v>
      </c>
      <c r="B2076" s="19">
        <v>0</v>
      </c>
      <c r="C2076" s="19">
        <v>0</v>
      </c>
      <c r="D2076" s="19" t="s">
        <v>14</v>
      </c>
      <c r="E2076" s="20">
        <v>17.030773764030975</v>
      </c>
      <c r="F2076" s="20">
        <v>5.1631056037843743</v>
      </c>
      <c r="G2076" s="20">
        <v>11.85053849756844</v>
      </c>
      <c r="H2076" s="20">
        <v>3.3397738277069338</v>
      </c>
      <c r="I2076" s="20">
        <v>10.635740229035157</v>
      </c>
      <c r="J2076" s="20">
        <v>10.331063258648621</v>
      </c>
      <c r="K2076" s="20">
        <v>3.5921742063101676</v>
      </c>
      <c r="L2076" s="20">
        <v>7.6189649341217027</v>
      </c>
      <c r="M2076" s="55">
        <v>1.0917777758550578</v>
      </c>
    </row>
    <row r="2077" spans="1:13" x14ac:dyDescent="0.35">
      <c r="A2077" s="19" t="str">
        <f>B3&amp;C2062&amp;D2077</f>
        <v>DISTRIBUCION VOLUMEN X CRITERIO (Consumiciones)TORTITAS200-500MIL</v>
      </c>
      <c r="B2077" s="19">
        <v>0</v>
      </c>
      <c r="C2077" s="19">
        <v>0</v>
      </c>
      <c r="D2077" s="19" t="s">
        <v>15</v>
      </c>
      <c r="E2077" s="20">
        <v>15.116500539648275</v>
      </c>
      <c r="F2077" s="20">
        <v>11.417788636481781</v>
      </c>
      <c r="G2077" s="20">
        <v>18.94689123267824</v>
      </c>
      <c r="H2077" s="20">
        <v>15.720169724720993</v>
      </c>
      <c r="I2077" s="20">
        <v>15.355289718962425</v>
      </c>
      <c r="J2077" s="20">
        <v>10.476918429370535</v>
      </c>
      <c r="K2077" s="20">
        <v>24.765044075828044</v>
      </c>
      <c r="L2077" s="20">
        <v>17.357521351169268</v>
      </c>
      <c r="M2077" s="55">
        <v>21.939970755427119</v>
      </c>
    </row>
    <row r="2078" spans="1:13" x14ac:dyDescent="0.35">
      <c r="A2078" s="19" t="str">
        <f>B3&amp;C2062&amp;D2078</f>
        <v>DISTRIBUCION VOLUMEN X CRITERIO (Consumiciones)TORTITAS&gt;500MIL</v>
      </c>
      <c r="B2078" s="19">
        <v>0</v>
      </c>
      <c r="C2078" s="19">
        <v>0</v>
      </c>
      <c r="D2078" s="19" t="s">
        <v>16</v>
      </c>
      <c r="E2078" s="20">
        <v>15.436957595325342</v>
      </c>
      <c r="F2078" s="20">
        <v>8.4798175391173256</v>
      </c>
      <c r="G2078" s="20">
        <v>28.256438099512483</v>
      </c>
      <c r="H2078" s="20">
        <v>16.639698190761724</v>
      </c>
      <c r="I2078" s="20">
        <v>21.972704099969274</v>
      </c>
      <c r="J2078" s="20">
        <v>27.696495948129567</v>
      </c>
      <c r="K2078" s="20">
        <v>21.736052586358138</v>
      </c>
      <c r="L2078" s="20">
        <v>24.837333060106069</v>
      </c>
      <c r="M2078" s="55">
        <v>14.527466537459876</v>
      </c>
    </row>
    <row r="2079" spans="1:13" x14ac:dyDescent="0.35">
      <c r="A2079" s="19" t="str">
        <f>B3&amp;C2062&amp;D2079</f>
        <v>DISTRIBUCION VOLUMEN X CRITERIO (Consumiciones)TORTITASDE 15 A 19 AÑOS</v>
      </c>
      <c r="B2079" s="19">
        <v>0</v>
      </c>
      <c r="C2079" s="19">
        <v>0</v>
      </c>
      <c r="D2079" s="19" t="s">
        <v>39</v>
      </c>
      <c r="E2079" s="20" t="s">
        <v>278</v>
      </c>
      <c r="F2079" s="20">
        <v>1.945990149191662</v>
      </c>
      <c r="G2079" s="20">
        <v>7.1079947046358534</v>
      </c>
      <c r="H2079" s="20" t="s">
        <v>278</v>
      </c>
      <c r="I2079" s="20">
        <v>4.0118123010246709</v>
      </c>
      <c r="J2079" s="20">
        <v>2.5255418882506908</v>
      </c>
      <c r="K2079" s="20" t="s">
        <v>278</v>
      </c>
      <c r="L2079" s="20" t="s">
        <v>278</v>
      </c>
      <c r="M2079" s="55" t="s">
        <v>278</v>
      </c>
    </row>
    <row r="2080" spans="1:13" x14ac:dyDescent="0.35">
      <c r="A2080" s="19" t="str">
        <f>B3&amp;C2062&amp;D2080</f>
        <v>DISTRIBUCION VOLUMEN X CRITERIO (Consumiciones)TORTITASDE 20 A 24 AÑOS</v>
      </c>
      <c r="B2080" s="19">
        <v>0</v>
      </c>
      <c r="C2080" s="19">
        <v>0</v>
      </c>
      <c r="D2080" s="19" t="s">
        <v>40</v>
      </c>
      <c r="E2080" s="20">
        <v>5.2649656074181159</v>
      </c>
      <c r="F2080" s="20">
        <v>9.2429432863752137</v>
      </c>
      <c r="G2080" s="20">
        <v>4.1007162145676732</v>
      </c>
      <c r="H2080" s="20">
        <v>10.016036242066239</v>
      </c>
      <c r="I2080" s="20">
        <v>0.52636561832304163</v>
      </c>
      <c r="J2080" s="20">
        <v>8.1802722467656999</v>
      </c>
      <c r="K2080" s="20">
        <v>1.5410190700294388</v>
      </c>
      <c r="L2080" s="20">
        <v>6.387218495067855</v>
      </c>
      <c r="M2080" s="55">
        <v>12.544883497581699</v>
      </c>
    </row>
    <row r="2081" spans="1:13" x14ac:dyDescent="0.35">
      <c r="A2081" s="19" t="str">
        <f>B3&amp;C2062&amp;D2081</f>
        <v>DISTRIBUCION VOLUMEN X CRITERIO (Consumiciones)TORTITASDE 25 A 34 AÑOS</v>
      </c>
      <c r="B2081" s="19">
        <v>0</v>
      </c>
      <c r="C2081" s="19">
        <v>0</v>
      </c>
      <c r="D2081" s="19" t="s">
        <v>41</v>
      </c>
      <c r="E2081" s="20">
        <v>18.401461000173988</v>
      </c>
      <c r="F2081" s="20">
        <v>5.4337656599261841</v>
      </c>
      <c r="G2081" s="20">
        <v>4.8279496127124881</v>
      </c>
      <c r="H2081" s="20">
        <v>14.545551204238215</v>
      </c>
      <c r="I2081" s="20">
        <v>6.2182108407530112</v>
      </c>
      <c r="J2081" s="20">
        <v>11.688394234726669</v>
      </c>
      <c r="K2081" s="20">
        <v>5.290564749560577</v>
      </c>
      <c r="L2081" s="20">
        <v>6.2883931153983204</v>
      </c>
      <c r="M2081" s="55">
        <v>7.3618072799951557</v>
      </c>
    </row>
    <row r="2082" spans="1:13" x14ac:dyDescent="0.35">
      <c r="A2082" s="19" t="str">
        <f>B3&amp;C2062&amp;D2082</f>
        <v>DISTRIBUCION VOLUMEN X CRITERIO (Consumiciones)TORTITASDE 35 A 49 AÑOS</v>
      </c>
      <c r="B2082" s="19">
        <v>0</v>
      </c>
      <c r="C2082" s="19">
        <v>0</v>
      </c>
      <c r="D2082" s="19" t="s">
        <v>42</v>
      </c>
      <c r="E2082" s="20">
        <v>21.639895879626692</v>
      </c>
      <c r="F2082" s="20">
        <v>24.714047148723811</v>
      </c>
      <c r="G2082" s="20">
        <v>26.258477326774877</v>
      </c>
      <c r="H2082" s="20">
        <v>17.992918268168626</v>
      </c>
      <c r="I2082" s="20">
        <v>21.304009532774355</v>
      </c>
      <c r="J2082" s="20">
        <v>25.630842874202454</v>
      </c>
      <c r="K2082" s="20">
        <v>38.769480555340799</v>
      </c>
      <c r="L2082" s="20">
        <v>36.270919340228694</v>
      </c>
      <c r="M2082" s="55">
        <v>19.650795573513761</v>
      </c>
    </row>
    <row r="2083" spans="1:13" x14ac:dyDescent="0.35">
      <c r="A2083" s="19" t="str">
        <f>B3&amp;C2062&amp;D2083</f>
        <v>DISTRIBUCION VOLUMEN X CRITERIO (Consumiciones)TORTITASDE 50 A 59 AÑOS</v>
      </c>
      <c r="B2083" s="19">
        <v>0</v>
      </c>
      <c r="C2083" s="19">
        <v>0</v>
      </c>
      <c r="D2083" s="19" t="s">
        <v>43</v>
      </c>
      <c r="E2083" s="20">
        <v>33.961614457048896</v>
      </c>
      <c r="F2083" s="20">
        <v>22.132927431512194</v>
      </c>
      <c r="G2083" s="20">
        <v>38.994761866751411</v>
      </c>
      <c r="H2083" s="20">
        <v>22.256218878548584</v>
      </c>
      <c r="I2083" s="20">
        <v>23.336525434334312</v>
      </c>
      <c r="J2083" s="20">
        <v>31.337238889035323</v>
      </c>
      <c r="K2083" s="20">
        <v>30.808874089207862</v>
      </c>
      <c r="L2083" s="20">
        <v>33.480124983338875</v>
      </c>
      <c r="M2083" s="55">
        <v>39.48507055902126</v>
      </c>
    </row>
    <row r="2084" spans="1:13" x14ac:dyDescent="0.35">
      <c r="A2084" s="19" t="str">
        <f>B3&amp;C2062&amp;D2084</f>
        <v>DISTRIBUCION VOLUMEN X CRITERIO (Consumiciones)TORTITASDE 60 A 75 AÑOS</v>
      </c>
      <c r="B2084" s="19">
        <v>0</v>
      </c>
      <c r="C2084" s="19">
        <v>0</v>
      </c>
      <c r="D2084" s="19" t="s">
        <v>44</v>
      </c>
      <c r="E2084" s="20">
        <v>20.732077594976403</v>
      </c>
      <c r="F2084" s="20">
        <v>36.530306180797425</v>
      </c>
      <c r="G2084" s="20">
        <v>18.710083331199726</v>
      </c>
      <c r="H2084" s="20">
        <v>35.189261081799316</v>
      </c>
      <c r="I2084" s="20">
        <v>44.603077418281408</v>
      </c>
      <c r="J2084" s="20">
        <v>20.637705812107559</v>
      </c>
      <c r="K2084" s="20">
        <v>23.590052545774313</v>
      </c>
      <c r="L2084" s="20">
        <v>17.573345199375808</v>
      </c>
      <c r="M2084" s="55">
        <v>20.957430976751432</v>
      </c>
    </row>
    <row r="2085" spans="1:13" x14ac:dyDescent="0.35">
      <c r="A2085" s="19" t="str">
        <f>B3&amp;C2062&amp;D2085</f>
        <v>DISTRIBUCION VOLUMEN X CRITERIO (Consumiciones)TORTITASALTA Y MEDIA ALTA</v>
      </c>
      <c r="B2085" s="19">
        <v>0</v>
      </c>
      <c r="C2085" s="19">
        <v>0</v>
      </c>
      <c r="D2085" s="19" t="s">
        <v>17</v>
      </c>
      <c r="E2085" s="20">
        <v>26.416607015379128</v>
      </c>
      <c r="F2085" s="20">
        <v>14.270448874564639</v>
      </c>
      <c r="G2085" s="20">
        <v>11.151773706016925</v>
      </c>
      <c r="H2085" s="20">
        <v>15.651357931469617</v>
      </c>
      <c r="I2085" s="20">
        <v>17.122653139947762</v>
      </c>
      <c r="J2085" s="20">
        <v>19.331314663168627</v>
      </c>
      <c r="K2085" s="20">
        <v>18.348998774008987</v>
      </c>
      <c r="L2085" s="20">
        <v>9.4997912259592496</v>
      </c>
      <c r="M2085" s="55">
        <v>5.4202652776936588</v>
      </c>
    </row>
    <row r="2086" spans="1:13" x14ac:dyDescent="0.35">
      <c r="A2086" s="19" t="str">
        <f>B3&amp;C2062&amp;D2086</f>
        <v>DISTRIBUCION VOLUMEN X CRITERIO (Consumiciones)TORTITASMEDIA</v>
      </c>
      <c r="B2086" s="19">
        <v>0</v>
      </c>
      <c r="C2086" s="19">
        <v>0</v>
      </c>
      <c r="D2086" s="19" t="s">
        <v>18</v>
      </c>
      <c r="E2086" s="20">
        <v>30.560582364575424</v>
      </c>
      <c r="F2086" s="20">
        <v>28.225749857046317</v>
      </c>
      <c r="G2086" s="20">
        <v>25.164840047170305</v>
      </c>
      <c r="H2086" s="20">
        <v>36.642025236508701</v>
      </c>
      <c r="I2086" s="20">
        <v>33.627271042880594</v>
      </c>
      <c r="J2086" s="20">
        <v>41.098161300329053</v>
      </c>
      <c r="K2086" s="20">
        <v>44.155531587698164</v>
      </c>
      <c r="L2086" s="20">
        <v>46.107508883664124</v>
      </c>
      <c r="M2086" s="55">
        <v>31.754509980359412</v>
      </c>
    </row>
    <row r="2087" spans="1:13" x14ac:dyDescent="0.35">
      <c r="A2087" s="19" t="str">
        <f>B3&amp;C2062&amp;D2087</f>
        <v>DISTRIBUCION VOLUMEN X CRITERIO (Consumiciones)TORTITASMEDIA BAJA</v>
      </c>
      <c r="B2087" s="19">
        <v>0</v>
      </c>
      <c r="C2087" s="19">
        <v>0</v>
      </c>
      <c r="D2087" s="19" t="s">
        <v>19</v>
      </c>
      <c r="E2087" s="20">
        <v>29.246622412438615</v>
      </c>
      <c r="F2087" s="20">
        <v>39.667476737537029</v>
      </c>
      <c r="G2087" s="20">
        <v>39.533278261144588</v>
      </c>
      <c r="H2087" s="20">
        <v>23.003690802789396</v>
      </c>
      <c r="I2087" s="20">
        <v>14.594712471788709</v>
      </c>
      <c r="J2087" s="20">
        <v>19.552956131938718</v>
      </c>
      <c r="K2087" s="20">
        <v>15.050356045974791</v>
      </c>
      <c r="L2087" s="20">
        <v>26.155261695199876</v>
      </c>
      <c r="M2087" s="55">
        <v>25.939538143402235</v>
      </c>
    </row>
    <row r="2088" spans="1:13" x14ac:dyDescent="0.35">
      <c r="A2088" s="19" t="str">
        <f>B3&amp;C2062&amp;D2088</f>
        <v>DISTRIBUCION VOLUMEN X CRITERIO (Consumiciones)TORTITASBAJA</v>
      </c>
      <c r="B2088" s="19">
        <v>0</v>
      </c>
      <c r="C2088" s="19">
        <v>0</v>
      </c>
      <c r="D2088" s="19" t="s">
        <v>20</v>
      </c>
      <c r="E2088" s="20">
        <v>13.776188207606834</v>
      </c>
      <c r="F2088" s="20">
        <v>17.836311535062638</v>
      </c>
      <c r="G2088" s="20">
        <v>24.150102337882188</v>
      </c>
      <c r="H2088" s="20">
        <v>24.702943537784407</v>
      </c>
      <c r="I2088" s="20">
        <v>34.655363345382945</v>
      </c>
      <c r="J2088" s="20">
        <v>20.017557767284568</v>
      </c>
      <c r="K2088" s="20">
        <v>22.445113592318048</v>
      </c>
      <c r="L2088" s="20">
        <v>18.237443862224545</v>
      </c>
      <c r="M2088" s="55">
        <v>36.885686598544694</v>
      </c>
    </row>
    <row r="2089" spans="1:13" x14ac:dyDescent="0.35">
      <c r="A2089" s="19" t="str">
        <f>B3&amp;C2062&amp;D2089</f>
        <v>DISTRIBUCION VOLUMEN X CRITERIO (Consumiciones)TORTITASHOMBRE</v>
      </c>
      <c r="B2089" s="19">
        <v>0</v>
      </c>
      <c r="C2089" s="19">
        <v>0</v>
      </c>
      <c r="D2089" s="19" t="s">
        <v>21</v>
      </c>
      <c r="E2089" s="20">
        <v>43.315958128915597</v>
      </c>
      <c r="F2089" s="20">
        <v>46.583894318240894</v>
      </c>
      <c r="G2089" s="20">
        <v>32.363169206162262</v>
      </c>
      <c r="H2089" s="20">
        <v>17.65435062053492</v>
      </c>
      <c r="I2089" s="20">
        <v>39.919996059511689</v>
      </c>
      <c r="J2089" s="20">
        <v>32.003694024479501</v>
      </c>
      <c r="K2089" s="20">
        <v>17.868041961616438</v>
      </c>
      <c r="L2089" s="20">
        <v>27.874802673395799</v>
      </c>
      <c r="M2089" s="55">
        <v>34.683423172430501</v>
      </c>
    </row>
    <row r="2090" spans="1:13" x14ac:dyDescent="0.35">
      <c r="A2090" s="19" t="str">
        <f>B3&amp;C2062&amp;D2090</f>
        <v>DISTRIBUCION VOLUMEN X CRITERIO (Consumiciones)TORTITASMUJER</v>
      </c>
      <c r="B2090" s="19">
        <v>0</v>
      </c>
      <c r="C2090" s="19">
        <v>0</v>
      </c>
      <c r="D2090" s="19" t="s">
        <v>22</v>
      </c>
      <c r="E2090" s="20">
        <v>56.684041871084403</v>
      </c>
      <c r="F2090" s="20">
        <v>53.416092685969751</v>
      </c>
      <c r="G2090" s="20">
        <v>67.636811967884427</v>
      </c>
      <c r="H2090" s="20">
        <v>82.345649379465073</v>
      </c>
      <c r="I2090" s="20">
        <v>60.080003940488325</v>
      </c>
      <c r="J2090" s="20">
        <v>67.996305975520499</v>
      </c>
      <c r="K2090" s="20">
        <v>82.131958038383573</v>
      </c>
      <c r="L2090" s="20">
        <v>72.125208660699798</v>
      </c>
      <c r="M2090" s="55">
        <v>65.316576827569506</v>
      </c>
    </row>
    <row r="2091" spans="1:13" x14ac:dyDescent="0.35">
      <c r="A2091" s="19" t="str">
        <f>B3&amp;C2091&amp;D2091</f>
        <v>DISTRIBUCION VOLUMEN X CRITERIO (Consumiciones)BARRITAST.ESPAÑA</v>
      </c>
      <c r="B2091" s="19">
        <v>0</v>
      </c>
      <c r="C2091" s="19" t="s">
        <v>277</v>
      </c>
      <c r="D2091" s="19" t="s">
        <v>36</v>
      </c>
      <c r="E2091" s="20">
        <v>100</v>
      </c>
      <c r="F2091" s="20">
        <v>100</v>
      </c>
      <c r="G2091" s="20">
        <v>100</v>
      </c>
      <c r="H2091" s="20">
        <v>100</v>
      </c>
      <c r="I2091" s="20">
        <v>100</v>
      </c>
      <c r="J2091" s="20">
        <v>100</v>
      </c>
      <c r="K2091" s="20">
        <v>100</v>
      </c>
      <c r="L2091" s="20">
        <v>100</v>
      </c>
      <c r="M2091" s="55">
        <v>100</v>
      </c>
    </row>
    <row r="2092" spans="1:13" x14ac:dyDescent="0.35">
      <c r="A2092" s="19" t="str">
        <f>B3&amp;C2091&amp;D2092</f>
        <v>DISTRIBUCION VOLUMEN X CRITERIO (Consumiciones)BARRITASBCN AM</v>
      </c>
      <c r="B2092" s="19">
        <v>0</v>
      </c>
      <c r="C2092" s="19">
        <v>0</v>
      </c>
      <c r="D2092" s="19" t="s">
        <v>1</v>
      </c>
      <c r="E2092" s="20">
        <v>12.043198813726598</v>
      </c>
      <c r="F2092" s="20">
        <v>6.4685382650795873</v>
      </c>
      <c r="G2092" s="20">
        <v>6.639897540467472</v>
      </c>
      <c r="H2092" s="20">
        <v>1.5434157908121711</v>
      </c>
      <c r="I2092" s="20">
        <v>7.5235680581789834</v>
      </c>
      <c r="J2092" s="20">
        <v>2.749084026254323</v>
      </c>
      <c r="K2092" s="20">
        <v>4.6358002709527817</v>
      </c>
      <c r="L2092" s="20">
        <v>12.017690868849249</v>
      </c>
      <c r="M2092" s="55">
        <v>32.153462681927827</v>
      </c>
    </row>
    <row r="2093" spans="1:13" x14ac:dyDescent="0.35">
      <c r="A2093" s="19" t="str">
        <f>B3&amp;C2091&amp;D2093</f>
        <v>DISTRIBUCION VOLUMEN X CRITERIO (Consumiciones)BARRITASREST.CAT ARAGON</v>
      </c>
      <c r="B2093" s="19">
        <v>0</v>
      </c>
      <c r="C2093" s="19">
        <v>0</v>
      </c>
      <c r="D2093" s="19" t="s">
        <v>2</v>
      </c>
      <c r="E2093" s="20">
        <v>12.70199103420847</v>
      </c>
      <c r="F2093" s="20">
        <v>18.349865290365383</v>
      </c>
      <c r="G2093" s="20">
        <v>20.684934609237573</v>
      </c>
      <c r="H2093" s="20">
        <v>17.357174134421395</v>
      </c>
      <c r="I2093" s="20">
        <v>18.785357025055653</v>
      </c>
      <c r="J2093" s="20">
        <v>10.990664735232574</v>
      </c>
      <c r="K2093" s="20">
        <v>25.033055327880859</v>
      </c>
      <c r="L2093" s="20">
        <v>26.696658590795785</v>
      </c>
      <c r="M2093" s="55">
        <v>18.832851215425187</v>
      </c>
    </row>
    <row r="2094" spans="1:13" x14ac:dyDescent="0.35">
      <c r="A2094" s="19" t="str">
        <f>B3&amp;C2091&amp;D2094</f>
        <v>DISTRIBUCION VOLUMEN X CRITERIO (Consumiciones)BARRITASLEVANTE</v>
      </c>
      <c r="B2094" s="19">
        <v>0</v>
      </c>
      <c r="C2094" s="19">
        <v>0</v>
      </c>
      <c r="D2094" s="19" t="s">
        <v>3</v>
      </c>
      <c r="E2094" s="20">
        <v>6.2774210337665641</v>
      </c>
      <c r="F2094" s="20">
        <v>20.551652697814323</v>
      </c>
      <c r="G2094" s="20">
        <v>7.7208447619976903</v>
      </c>
      <c r="H2094" s="20">
        <v>32.138669131672088</v>
      </c>
      <c r="I2094" s="20">
        <v>23.657544049999377</v>
      </c>
      <c r="J2094" s="20">
        <v>30.715403693804333</v>
      </c>
      <c r="K2094" s="20">
        <v>20.78580212634785</v>
      </c>
      <c r="L2094" s="20">
        <v>25.830246837493537</v>
      </c>
      <c r="M2094" s="55">
        <v>22.605451249554772</v>
      </c>
    </row>
    <row r="2095" spans="1:13" x14ac:dyDescent="0.35">
      <c r="A2095" s="19" t="str">
        <f>B3&amp;C2091&amp;D2095</f>
        <v>DISTRIBUCION VOLUMEN X CRITERIO (Consumiciones)BARRITASANDALUCIA</v>
      </c>
      <c r="B2095" s="19">
        <v>0</v>
      </c>
      <c r="C2095" s="19">
        <v>0</v>
      </c>
      <c r="D2095" s="19" t="s">
        <v>4</v>
      </c>
      <c r="E2095" s="20">
        <v>24.275396120061078</v>
      </c>
      <c r="F2095" s="20">
        <v>27.262185421186029</v>
      </c>
      <c r="G2095" s="20">
        <v>6.360567896055473</v>
      </c>
      <c r="H2095" s="20">
        <v>18.424416033515559</v>
      </c>
      <c r="I2095" s="20">
        <v>15.89285396856539</v>
      </c>
      <c r="J2095" s="20">
        <v>11.766704560288245</v>
      </c>
      <c r="K2095" s="20">
        <v>20.175409700526213</v>
      </c>
      <c r="L2095" s="20">
        <v>4.1229098049844213</v>
      </c>
      <c r="M2095" s="55">
        <v>3.1122479178702309</v>
      </c>
    </row>
    <row r="2096" spans="1:13" x14ac:dyDescent="0.35">
      <c r="A2096" s="19" t="str">
        <f>B3&amp;C2091&amp;D2096</f>
        <v>DISTRIBUCION VOLUMEN X CRITERIO (Consumiciones)BARRITASMDD AM</v>
      </c>
      <c r="B2096" s="19">
        <v>0</v>
      </c>
      <c r="C2096" s="19">
        <v>0</v>
      </c>
      <c r="D2096" s="19" t="s">
        <v>5</v>
      </c>
      <c r="E2096" s="20">
        <v>17.074584976161599</v>
      </c>
      <c r="F2096" s="20">
        <v>13.69560001271322</v>
      </c>
      <c r="G2096" s="20">
        <v>12.885530765904479</v>
      </c>
      <c r="H2096" s="20">
        <v>11.008696810983881</v>
      </c>
      <c r="I2096" s="20">
        <v>11.648839060398355</v>
      </c>
      <c r="J2096" s="20">
        <v>4.5899491921308</v>
      </c>
      <c r="K2096" s="20">
        <v>4.7541145826890991</v>
      </c>
      <c r="L2096" s="20">
        <v>11.621476263751751</v>
      </c>
      <c r="M2096" s="55">
        <v>3.5420245629180309</v>
      </c>
    </row>
    <row r="2097" spans="1:13" x14ac:dyDescent="0.35">
      <c r="A2097" s="19" t="str">
        <f>B3&amp;C2091&amp;D2097</f>
        <v>DISTRIBUCION VOLUMEN X CRITERIO (Consumiciones)BARRITASRTO CENTRO</v>
      </c>
      <c r="B2097" s="19">
        <v>0</v>
      </c>
      <c r="C2097" s="19">
        <v>0</v>
      </c>
      <c r="D2097" s="19" t="s">
        <v>6</v>
      </c>
      <c r="E2097" s="20">
        <v>15.690854008828309</v>
      </c>
      <c r="F2097" s="20">
        <v>6.4216589575734551</v>
      </c>
      <c r="G2097" s="20">
        <v>33.953096951972839</v>
      </c>
      <c r="H2097" s="20">
        <v>8.6987361647277588</v>
      </c>
      <c r="I2097" s="20">
        <v>8.1453947892519523</v>
      </c>
      <c r="J2097" s="20">
        <v>8.0526987482431416</v>
      </c>
      <c r="K2097" s="20">
        <v>9.76099386678003</v>
      </c>
      <c r="L2097" s="20">
        <v>12.624122206709718</v>
      </c>
      <c r="M2097" s="55">
        <v>6.5745940881048694</v>
      </c>
    </row>
    <row r="2098" spans="1:13" x14ac:dyDescent="0.35">
      <c r="A2098" s="19" t="str">
        <f>B3&amp;C2091&amp;D2098</f>
        <v>DISTRIBUCION VOLUMEN X CRITERIO (Consumiciones)BARRITASNORTE-CENTRO</v>
      </c>
      <c r="B2098" s="19">
        <v>0</v>
      </c>
      <c r="C2098" s="19">
        <v>0</v>
      </c>
      <c r="D2098" s="19" t="s">
        <v>7</v>
      </c>
      <c r="E2098" s="20">
        <v>2.230172392629</v>
      </c>
      <c r="F2098" s="20">
        <v>3.362251810917352</v>
      </c>
      <c r="G2098" s="20">
        <v>9.479746103212614</v>
      </c>
      <c r="H2098" s="20">
        <v>7.8844052249311405</v>
      </c>
      <c r="I2098" s="20">
        <v>5.5991662381764691</v>
      </c>
      <c r="J2098" s="20">
        <v>29.056448822699675</v>
      </c>
      <c r="K2098" s="20">
        <v>7.4368205429341678</v>
      </c>
      <c r="L2098" s="20">
        <v>3.2671918097861816</v>
      </c>
      <c r="M2098" s="55">
        <v>3.2402148294784086</v>
      </c>
    </row>
    <row r="2099" spans="1:13" x14ac:dyDescent="0.35">
      <c r="A2099" s="19" t="str">
        <f>B3&amp;C2091&amp;D2099</f>
        <v>DISTRIBUCION VOLUMEN X CRITERIO (Consumiciones)BARRITASNOROESTE</v>
      </c>
      <c r="B2099" s="19">
        <v>0</v>
      </c>
      <c r="C2099" s="19">
        <v>0</v>
      </c>
      <c r="D2099" s="19" t="s">
        <v>8</v>
      </c>
      <c r="E2099" s="20">
        <v>9.7063776925607481</v>
      </c>
      <c r="F2099" s="20">
        <v>3.8882489084297771</v>
      </c>
      <c r="G2099" s="20">
        <v>2.2753729048213001</v>
      </c>
      <c r="H2099" s="20">
        <v>2.9444770346603897</v>
      </c>
      <c r="I2099" s="20">
        <v>8.7472807606035694</v>
      </c>
      <c r="J2099" s="20">
        <v>2.0790436866565023</v>
      </c>
      <c r="K2099" s="20">
        <v>7.417997071730877</v>
      </c>
      <c r="L2099" s="20">
        <v>3.8196948654061229</v>
      </c>
      <c r="M2099" s="55">
        <v>9.9391551854299198</v>
      </c>
    </row>
    <row r="2100" spans="1:13" x14ac:dyDescent="0.35">
      <c r="A2100" s="19" t="str">
        <f>B3&amp;C2091&amp;D2100</f>
        <v>DISTRIBUCION VOLUMEN X CRITERIO (Consumiciones)BARRITAS&lt;2MIL</v>
      </c>
      <c r="B2100" s="19">
        <v>0</v>
      </c>
      <c r="C2100" s="19">
        <v>0</v>
      </c>
      <c r="D2100" s="19" t="s">
        <v>9</v>
      </c>
      <c r="E2100" s="20">
        <v>4.9233881461041022</v>
      </c>
      <c r="F2100" s="20">
        <v>1.9370919442533596</v>
      </c>
      <c r="G2100" s="20">
        <v>27.473221525560803</v>
      </c>
      <c r="H2100" s="20">
        <v>0.71426664214237789</v>
      </c>
      <c r="I2100" s="20" t="s">
        <v>278</v>
      </c>
      <c r="J2100" s="20">
        <v>1.0652594065529351</v>
      </c>
      <c r="K2100" s="20">
        <v>2.5132986255103154</v>
      </c>
      <c r="L2100" s="20">
        <v>6.8518442611890977</v>
      </c>
      <c r="M2100" s="55" t="s">
        <v>278</v>
      </c>
    </row>
    <row r="2101" spans="1:13" x14ac:dyDescent="0.35">
      <c r="A2101" s="19" t="str">
        <f>B3&amp;C2091&amp;D2101</f>
        <v>DISTRIBUCION VOLUMEN X CRITERIO (Consumiciones)BARRITAS2-5MIL</v>
      </c>
      <c r="B2101" s="19">
        <v>0</v>
      </c>
      <c r="C2101" s="19">
        <v>0</v>
      </c>
      <c r="D2101" s="19" t="s">
        <v>10</v>
      </c>
      <c r="E2101" s="20">
        <v>1.4971312413153102</v>
      </c>
      <c r="F2101" s="20">
        <v>2.8371931998472775</v>
      </c>
      <c r="G2101" s="20">
        <v>0.39280725953980838</v>
      </c>
      <c r="H2101" s="20">
        <v>7.1751332903553617</v>
      </c>
      <c r="I2101" s="20">
        <v>8.2233499396602419</v>
      </c>
      <c r="J2101" s="20">
        <v>7.3390313173673167</v>
      </c>
      <c r="K2101" s="20">
        <v>1.5416809618888832</v>
      </c>
      <c r="L2101" s="20">
        <v>0.91168000238060465</v>
      </c>
      <c r="M2101" s="55">
        <v>3.3536957046219285</v>
      </c>
    </row>
    <row r="2102" spans="1:13" x14ac:dyDescent="0.35">
      <c r="A2102" s="19" t="str">
        <f>B3&amp;C2091&amp;D2102</f>
        <v>DISTRIBUCION VOLUMEN X CRITERIO (Consumiciones)BARRITAS5-10MIL</v>
      </c>
      <c r="B2102" s="19">
        <v>0</v>
      </c>
      <c r="C2102" s="19">
        <v>0</v>
      </c>
      <c r="D2102" s="19" t="s">
        <v>11</v>
      </c>
      <c r="E2102" s="20">
        <v>4.8504892886778652</v>
      </c>
      <c r="F2102" s="20">
        <v>1.4570383959629802</v>
      </c>
      <c r="G2102" s="20" t="s">
        <v>278</v>
      </c>
      <c r="H2102" s="20">
        <v>2.0587197087849551</v>
      </c>
      <c r="I2102" s="20">
        <v>3.2831755106824096</v>
      </c>
      <c r="J2102" s="20">
        <v>4.0368170118281324</v>
      </c>
      <c r="K2102" s="20">
        <v>1.123993252872119</v>
      </c>
      <c r="L2102" s="20">
        <v>1.9220567841326863</v>
      </c>
      <c r="M2102" s="55">
        <v>5.3130351136677909</v>
      </c>
    </row>
    <row r="2103" spans="1:13" x14ac:dyDescent="0.35">
      <c r="A2103" s="19" t="str">
        <f>B3&amp;C2091&amp;D2103</f>
        <v>DISTRIBUCION VOLUMEN X CRITERIO (Consumiciones)BARRITAS10-30MIL</v>
      </c>
      <c r="B2103" s="19">
        <v>0</v>
      </c>
      <c r="C2103" s="19">
        <v>0</v>
      </c>
      <c r="D2103" s="19" t="s">
        <v>12</v>
      </c>
      <c r="E2103" s="20">
        <v>20.068839209871207</v>
      </c>
      <c r="F2103" s="20">
        <v>34.465437167582444</v>
      </c>
      <c r="G2103" s="20">
        <v>29.563833698408565</v>
      </c>
      <c r="H2103" s="20">
        <v>30.036001607380886</v>
      </c>
      <c r="I2103" s="20">
        <v>30.829409987102501</v>
      </c>
      <c r="J2103" s="20">
        <v>39.740010468271379</v>
      </c>
      <c r="K2103" s="20">
        <v>26.060241097196013</v>
      </c>
      <c r="L2103" s="20">
        <v>28.966693560303767</v>
      </c>
      <c r="M2103" s="55">
        <v>28.22149893959444</v>
      </c>
    </row>
    <row r="2104" spans="1:13" x14ac:dyDescent="0.35">
      <c r="A2104" s="19" t="str">
        <f>B3&amp;C2091&amp;D2104</f>
        <v>DISTRIBUCION VOLUMEN X CRITERIO (Consumiciones)BARRITAS30-100MIL</v>
      </c>
      <c r="B2104" s="19">
        <v>0</v>
      </c>
      <c r="C2104" s="19">
        <v>0</v>
      </c>
      <c r="D2104" s="19" t="s">
        <v>13</v>
      </c>
      <c r="E2104" s="20">
        <v>16.916637779076218</v>
      </c>
      <c r="F2104" s="20">
        <v>21.377397999959893</v>
      </c>
      <c r="G2104" s="20">
        <v>12.514546743351868</v>
      </c>
      <c r="H2104" s="20">
        <v>23.34686885418968</v>
      </c>
      <c r="I2104" s="20">
        <v>18.685640059016432</v>
      </c>
      <c r="J2104" s="20">
        <v>29.395831194688306</v>
      </c>
      <c r="K2104" s="20">
        <v>19.133875542703059</v>
      </c>
      <c r="L2104" s="20">
        <v>36.508921943442843</v>
      </c>
      <c r="M2104" s="55">
        <v>26.466178998950841</v>
      </c>
    </row>
    <row r="2105" spans="1:13" x14ac:dyDescent="0.35">
      <c r="A2105" s="19" t="str">
        <f>B3&amp;C2091&amp;D2105</f>
        <v>DISTRIBUCION VOLUMEN X CRITERIO (Consumiciones)BARRITAS100-200MIL</v>
      </c>
      <c r="B2105" s="19">
        <v>0</v>
      </c>
      <c r="C2105" s="19">
        <v>0</v>
      </c>
      <c r="D2105" s="19" t="s">
        <v>14</v>
      </c>
      <c r="E2105" s="20">
        <v>4.5170443330403653</v>
      </c>
      <c r="F2105" s="20">
        <v>19.241536536927732</v>
      </c>
      <c r="G2105" s="20">
        <v>4.58566095690278</v>
      </c>
      <c r="H2105" s="20">
        <v>6.0096636339021927</v>
      </c>
      <c r="I2105" s="20">
        <v>4.8558738928658194</v>
      </c>
      <c r="J2105" s="20">
        <v>6.5333292778286829</v>
      </c>
      <c r="K2105" s="20">
        <v>4.6071178162846405</v>
      </c>
      <c r="L2105" s="20">
        <v>3.0748850431944099</v>
      </c>
      <c r="M2105" s="55" t="s">
        <v>278</v>
      </c>
    </row>
    <row r="2106" spans="1:13" x14ac:dyDescent="0.35">
      <c r="A2106" s="19" t="str">
        <f>B3&amp;C2091&amp;D2106</f>
        <v>DISTRIBUCION VOLUMEN X CRITERIO (Consumiciones)BARRITAS200-500MIL</v>
      </c>
      <c r="B2106" s="19">
        <v>0</v>
      </c>
      <c r="C2106" s="19">
        <v>0</v>
      </c>
      <c r="D2106" s="19" t="s">
        <v>15</v>
      </c>
      <c r="E2106" s="20">
        <v>13.759027412932149</v>
      </c>
      <c r="F2106" s="20">
        <v>3.3575648350221319</v>
      </c>
      <c r="G2106" s="20">
        <v>15.191454424578435</v>
      </c>
      <c r="H2106" s="20">
        <v>16.042694029387789</v>
      </c>
      <c r="I2106" s="20">
        <v>18.992928430395967</v>
      </c>
      <c r="J2106" s="20">
        <v>2.6317392665366368</v>
      </c>
      <c r="K2106" s="20">
        <v>21.473287844688461</v>
      </c>
      <c r="L2106" s="20">
        <v>6.6463099678632966</v>
      </c>
      <c r="M2106" s="55">
        <v>26.737813816528895</v>
      </c>
    </row>
    <row r="2107" spans="1:13" x14ac:dyDescent="0.35">
      <c r="A2107" s="19" t="str">
        <f>B3&amp;C2091&amp;D2107</f>
        <v>DISTRIBUCION VOLUMEN X CRITERIO (Consumiciones)BARRITAS&gt;500MIL</v>
      </c>
      <c r="B2107" s="19">
        <v>0</v>
      </c>
      <c r="C2107" s="19">
        <v>0</v>
      </c>
      <c r="D2107" s="19" t="s">
        <v>16</v>
      </c>
      <c r="E2107" s="20">
        <v>33.46742412711194</v>
      </c>
      <c r="F2107" s="20">
        <v>15.326752197156356</v>
      </c>
      <c r="G2107" s="20">
        <v>10.278455495780909</v>
      </c>
      <c r="H2107" s="20">
        <v>14.616657433779883</v>
      </c>
      <c r="I2107" s="20">
        <v>15.12961691330365</v>
      </c>
      <c r="J2107" s="20">
        <v>9.2579820569266111</v>
      </c>
      <c r="K2107" s="20">
        <v>23.546499780933178</v>
      </c>
      <c r="L2107" s="20">
        <v>15.117613105345699</v>
      </c>
      <c r="M2107" s="55">
        <v>9.9077670423805699</v>
      </c>
    </row>
    <row r="2108" spans="1:13" x14ac:dyDescent="0.35">
      <c r="A2108" s="19" t="str">
        <f>B3&amp;C2091&amp;D2108</f>
        <v>DISTRIBUCION VOLUMEN X CRITERIO (Consumiciones)BARRITASDE 15 A 19 AÑOS</v>
      </c>
      <c r="B2108" s="19">
        <v>0</v>
      </c>
      <c r="C2108" s="19">
        <v>0</v>
      </c>
      <c r="D2108" s="19" t="s">
        <v>39</v>
      </c>
      <c r="E2108" s="20">
        <v>11.558555064002789</v>
      </c>
      <c r="F2108" s="20" t="s">
        <v>278</v>
      </c>
      <c r="G2108" s="20" t="s">
        <v>278</v>
      </c>
      <c r="H2108" s="20" t="s">
        <v>278</v>
      </c>
      <c r="I2108" s="20">
        <v>6.1439450549378209</v>
      </c>
      <c r="J2108" s="20">
        <v>12.641774739528877</v>
      </c>
      <c r="K2108" s="20">
        <v>5.69436109633667</v>
      </c>
      <c r="L2108" s="20" t="s">
        <v>278</v>
      </c>
      <c r="M2108" s="55" t="s">
        <v>278</v>
      </c>
    </row>
    <row r="2109" spans="1:13" x14ac:dyDescent="0.35">
      <c r="A2109" s="19" t="str">
        <f>B3&amp;C2091&amp;D2109</f>
        <v>DISTRIBUCION VOLUMEN X CRITERIO (Consumiciones)BARRITASDE 20 A 24 AÑOS</v>
      </c>
      <c r="B2109" s="19">
        <v>0</v>
      </c>
      <c r="C2109" s="19">
        <v>0</v>
      </c>
      <c r="D2109" s="19" t="s">
        <v>40</v>
      </c>
      <c r="E2109" s="20">
        <v>19.981106042825651</v>
      </c>
      <c r="F2109" s="20">
        <v>2.2333753878929516</v>
      </c>
      <c r="G2109" s="20">
        <v>9.0054686145717824</v>
      </c>
      <c r="H2109" s="20">
        <v>3.1409422236540148</v>
      </c>
      <c r="I2109" s="20">
        <v>13.315803091581468</v>
      </c>
      <c r="J2109" s="20">
        <v>2.602512385130999</v>
      </c>
      <c r="K2109" s="20">
        <v>8.4622173207965048</v>
      </c>
      <c r="L2109" s="20">
        <v>1.0174999245120746</v>
      </c>
      <c r="M2109" s="55">
        <v>4.354492177021096</v>
      </c>
    </row>
    <row r="2110" spans="1:13" x14ac:dyDescent="0.35">
      <c r="A2110" s="19" t="str">
        <f>B3&amp;C2091&amp;D2110</f>
        <v>DISTRIBUCION VOLUMEN X CRITERIO (Consumiciones)BARRITASDE 25 A 34 AÑOS</v>
      </c>
      <c r="B2110" s="19">
        <v>0</v>
      </c>
      <c r="C2110" s="19">
        <v>0</v>
      </c>
      <c r="D2110" s="19" t="s">
        <v>41</v>
      </c>
      <c r="E2110" s="20">
        <v>14.389468877508429</v>
      </c>
      <c r="F2110" s="20">
        <v>17.566038139925329</v>
      </c>
      <c r="G2110" s="20">
        <v>25.286601164078121</v>
      </c>
      <c r="H2110" s="20">
        <v>14.752351241989544</v>
      </c>
      <c r="I2110" s="20">
        <v>19.331041761170432</v>
      </c>
      <c r="J2110" s="20">
        <v>36.549906153087697</v>
      </c>
      <c r="K2110" s="20">
        <v>22.944609621623098</v>
      </c>
      <c r="L2110" s="20">
        <v>28.158805006446741</v>
      </c>
      <c r="M2110" s="55">
        <v>24.183304263186876</v>
      </c>
    </row>
    <row r="2111" spans="1:13" x14ac:dyDescent="0.35">
      <c r="A2111" s="19" t="str">
        <f>B3&amp;C2091&amp;D2111</f>
        <v>DISTRIBUCION VOLUMEN X CRITERIO (Consumiciones)BARRITASDE 35 A 49 AÑOS</v>
      </c>
      <c r="B2111" s="19">
        <v>0</v>
      </c>
      <c r="C2111" s="19">
        <v>0</v>
      </c>
      <c r="D2111" s="19" t="s">
        <v>42</v>
      </c>
      <c r="E2111" s="20">
        <v>20.685799580679848</v>
      </c>
      <c r="F2111" s="20">
        <v>35.658351649505867</v>
      </c>
      <c r="G2111" s="20">
        <v>40.575524219314367</v>
      </c>
      <c r="H2111" s="20">
        <v>23.78891069228753</v>
      </c>
      <c r="I2111" s="20">
        <v>23.373825382727883</v>
      </c>
      <c r="J2111" s="20">
        <v>13.034372936603592</v>
      </c>
      <c r="K2111" s="20">
        <v>20.604754628885182</v>
      </c>
      <c r="L2111" s="20">
        <v>16.58626534027696</v>
      </c>
      <c r="M2111" s="55">
        <v>31.881827864349777</v>
      </c>
    </row>
    <row r="2112" spans="1:13" x14ac:dyDescent="0.35">
      <c r="A2112" s="19" t="str">
        <f>B3&amp;C2091&amp;D2112</f>
        <v>DISTRIBUCION VOLUMEN X CRITERIO (Consumiciones)BARRITASDE 50 A 59 AÑOS</v>
      </c>
      <c r="B2112" s="19">
        <v>0</v>
      </c>
      <c r="C2112" s="19">
        <v>0</v>
      </c>
      <c r="D2112" s="19" t="s">
        <v>43</v>
      </c>
      <c r="E2112" s="20">
        <v>27.48566013463417</v>
      </c>
      <c r="F2112" s="20">
        <v>30.099374528795913</v>
      </c>
      <c r="G2112" s="20">
        <v>18.761636177646476</v>
      </c>
      <c r="H2112" s="20">
        <v>19.807994652060444</v>
      </c>
      <c r="I2112" s="20">
        <v>22.309646658533584</v>
      </c>
      <c r="J2112" s="20">
        <v>9.3526464068862438</v>
      </c>
      <c r="K2112" s="20">
        <v>11.146714876557636</v>
      </c>
      <c r="L2112" s="20">
        <v>17.602748548188501</v>
      </c>
      <c r="M2112" s="55">
        <v>19.787770046891836</v>
      </c>
    </row>
    <row r="2113" spans="1:13" x14ac:dyDescent="0.35">
      <c r="A2113" s="19" t="str">
        <f>B3&amp;C2091&amp;D2113</f>
        <v>DISTRIBUCION VOLUMEN X CRITERIO (Consumiciones)BARRITASDE 60 A 75 AÑOS</v>
      </c>
      <c r="B2113" s="19">
        <v>0</v>
      </c>
      <c r="C2113" s="19">
        <v>0</v>
      </c>
      <c r="D2113" s="19" t="s">
        <v>44</v>
      </c>
      <c r="E2113" s="20">
        <v>5.8994260125796041</v>
      </c>
      <c r="F2113" s="20">
        <v>14.442869842433852</v>
      </c>
      <c r="G2113" s="20">
        <v>6.3707507751454786</v>
      </c>
      <c r="H2113" s="20">
        <v>38.509796352870652</v>
      </c>
      <c r="I2113" s="20">
        <v>15.525745951508299</v>
      </c>
      <c r="J2113" s="20">
        <v>25.81879371548861</v>
      </c>
      <c r="K2113" s="20">
        <v>31.147343757832534</v>
      </c>
      <c r="L2113" s="20">
        <v>36.634676804464107</v>
      </c>
      <c r="M2113" s="55">
        <v>19.792598725713386</v>
      </c>
    </row>
    <row r="2114" spans="1:13" x14ac:dyDescent="0.35">
      <c r="A2114" s="19" t="str">
        <f>B3&amp;C2091&amp;D2114</f>
        <v>DISTRIBUCION VOLUMEN X CRITERIO (Consumiciones)BARRITASALTA Y MEDIA ALTA</v>
      </c>
      <c r="B2114" s="19">
        <v>0</v>
      </c>
      <c r="C2114" s="19">
        <v>0</v>
      </c>
      <c r="D2114" s="19" t="s">
        <v>17</v>
      </c>
      <c r="E2114" s="20">
        <v>20.483288569843317</v>
      </c>
      <c r="F2114" s="20">
        <v>21.798380101468386</v>
      </c>
      <c r="G2114" s="20">
        <v>25.17749132889006</v>
      </c>
      <c r="H2114" s="20">
        <v>30.988349390816911</v>
      </c>
      <c r="I2114" s="20">
        <v>33.509785706620391</v>
      </c>
      <c r="J2114" s="20">
        <v>21.026872787690525</v>
      </c>
      <c r="K2114" s="20">
        <v>23.234129373768361</v>
      </c>
      <c r="L2114" s="20">
        <v>34.917651060820518</v>
      </c>
      <c r="M2114" s="55">
        <v>27.172412217561227</v>
      </c>
    </row>
    <row r="2115" spans="1:13" x14ac:dyDescent="0.35">
      <c r="A2115" s="19" t="str">
        <f>B3&amp;C2091&amp;D2115</f>
        <v>DISTRIBUCION VOLUMEN X CRITERIO (Consumiciones)BARRITASMEDIA</v>
      </c>
      <c r="B2115" s="19">
        <v>0</v>
      </c>
      <c r="C2115" s="19">
        <v>0</v>
      </c>
      <c r="D2115" s="19" t="s">
        <v>18</v>
      </c>
      <c r="E2115" s="20">
        <v>27.774549132635773</v>
      </c>
      <c r="F2115" s="20">
        <v>44.741959196846572</v>
      </c>
      <c r="G2115" s="20">
        <v>24.988353504013148</v>
      </c>
      <c r="H2115" s="20">
        <v>39.207251159794474</v>
      </c>
      <c r="I2115" s="20">
        <v>29.664618911461528</v>
      </c>
      <c r="J2115" s="20">
        <v>29.643166284562088</v>
      </c>
      <c r="K2115" s="20">
        <v>34.033518200123559</v>
      </c>
      <c r="L2115" s="20">
        <v>34.770001054642904</v>
      </c>
      <c r="M2115" s="55">
        <v>46.092179651774366</v>
      </c>
    </row>
    <row r="2116" spans="1:13" x14ac:dyDescent="0.35">
      <c r="A2116" s="19" t="str">
        <f>B3&amp;C2091&amp;D2116</f>
        <v>DISTRIBUCION VOLUMEN X CRITERIO (Consumiciones)BARRITASMEDIA BAJA</v>
      </c>
      <c r="B2116" s="19">
        <v>0</v>
      </c>
      <c r="C2116" s="19">
        <v>0</v>
      </c>
      <c r="D2116" s="19" t="s">
        <v>19</v>
      </c>
      <c r="E2116" s="20">
        <v>14.928113599426505</v>
      </c>
      <c r="F2116" s="20">
        <v>13.675247952073896</v>
      </c>
      <c r="G2116" s="20">
        <v>38.591122163435315</v>
      </c>
      <c r="H2116" s="20">
        <v>17.592766931100893</v>
      </c>
      <c r="I2116" s="20">
        <v>21.085022769782586</v>
      </c>
      <c r="J2116" s="20">
        <v>4.7875587256083572</v>
      </c>
      <c r="K2116" s="20">
        <v>18.947437634312699</v>
      </c>
      <c r="L2116" s="20">
        <v>10.005076289483284</v>
      </c>
      <c r="M2116" s="55">
        <v>16.553588469876484</v>
      </c>
    </row>
    <row r="2117" spans="1:13" x14ac:dyDescent="0.35">
      <c r="A2117" s="19" t="str">
        <f>B3&amp;C2091&amp;D2117</f>
        <v>DISTRIBUCION VOLUMEN X CRITERIO (Consumiciones)BARRITASBAJA</v>
      </c>
      <c r="B2117" s="19">
        <v>0</v>
      </c>
      <c r="C2117" s="19">
        <v>0</v>
      </c>
      <c r="D2117" s="19" t="s">
        <v>20</v>
      </c>
      <c r="E2117" s="20">
        <v>36.814031021835085</v>
      </c>
      <c r="F2117" s="20">
        <v>19.784412749611132</v>
      </c>
      <c r="G2117" s="20">
        <v>11.2430139544177</v>
      </c>
      <c r="H2117" s="20">
        <v>12.211632518287706</v>
      </c>
      <c r="I2117" s="20">
        <v>15.7405726121355</v>
      </c>
      <c r="J2117" s="20">
        <v>44.542399667448613</v>
      </c>
      <c r="K2117" s="20">
        <v>23.784914791795376</v>
      </c>
      <c r="L2117" s="20">
        <v>20.30725846671843</v>
      </c>
      <c r="M2117" s="55">
        <v>10.181809276532377</v>
      </c>
    </row>
    <row r="2118" spans="1:13" x14ac:dyDescent="0.35">
      <c r="A2118" s="19" t="str">
        <f>B3&amp;C2091&amp;D2118</f>
        <v>DISTRIBUCION VOLUMEN X CRITERIO (Consumiciones)BARRITASHOMBRE</v>
      </c>
      <c r="B2118" s="19">
        <v>0</v>
      </c>
      <c r="C2118" s="19">
        <v>0</v>
      </c>
      <c r="D2118" s="19" t="s">
        <v>21</v>
      </c>
      <c r="E2118" s="20">
        <v>30.46911810196255</v>
      </c>
      <c r="F2118" s="20">
        <v>43.321393548696868</v>
      </c>
      <c r="G2118" s="20">
        <v>33.042352607005419</v>
      </c>
      <c r="H2118" s="20">
        <v>39.344770987524655</v>
      </c>
      <c r="I2118" s="20">
        <v>50.446882906631707</v>
      </c>
      <c r="J2118" s="20">
        <v>27.640900271338602</v>
      </c>
      <c r="K2118" s="20">
        <v>40.807493973221113</v>
      </c>
      <c r="L2118" s="20">
        <v>40.912748940579846</v>
      </c>
      <c r="M2118" s="55">
        <v>22.98935717650707</v>
      </c>
    </row>
    <row r="2119" spans="1:13" x14ac:dyDescent="0.35">
      <c r="A2119" s="19" t="str">
        <f>B3&amp;C2091&amp;D2119</f>
        <v>DISTRIBUCION VOLUMEN X CRITERIO (Consumiciones)BARRITASMUJER</v>
      </c>
      <c r="B2119" s="19">
        <v>0</v>
      </c>
      <c r="C2119" s="19">
        <v>0</v>
      </c>
      <c r="D2119" s="19" t="s">
        <v>22</v>
      </c>
      <c r="E2119" s="20">
        <v>69.53088189803745</v>
      </c>
      <c r="F2119" s="20">
        <v>56.678620092094434</v>
      </c>
      <c r="G2119" s="20">
        <v>66.957626227168163</v>
      </c>
      <c r="H2119" s="20">
        <v>60.655229012475331</v>
      </c>
      <c r="I2119" s="20">
        <v>49.5531170933683</v>
      </c>
      <c r="J2119" s="20">
        <v>72.359074381757324</v>
      </c>
      <c r="K2119" s="20">
        <v>59.192493006462634</v>
      </c>
      <c r="L2119" s="20">
        <v>59.08723647238142</v>
      </c>
      <c r="M2119" s="55">
        <v>77.010642823492915</v>
      </c>
    </row>
    <row r="2120" spans="1:13" x14ac:dyDescent="0.35">
      <c r="A2120" s="19" t="str">
        <f>B3&amp;C2120&amp;D2120</f>
        <v>DISTRIBUCION VOLUMEN X CRITERIO (Consumiciones).Resto productos Ing.T.ESPAÑA</v>
      </c>
      <c r="B2120" s="19">
        <v>0</v>
      </c>
      <c r="C2120" s="19" t="s">
        <v>175</v>
      </c>
      <c r="D2120" s="19" t="s">
        <v>36</v>
      </c>
      <c r="E2120" s="20">
        <v>100</v>
      </c>
      <c r="F2120" s="20">
        <v>100</v>
      </c>
      <c r="G2120" s="20">
        <v>100</v>
      </c>
      <c r="H2120" s="20">
        <v>100</v>
      </c>
      <c r="I2120" s="20">
        <v>100</v>
      </c>
      <c r="J2120" s="20">
        <v>100</v>
      </c>
      <c r="K2120" s="20">
        <v>100</v>
      </c>
      <c r="L2120" s="20">
        <v>100</v>
      </c>
      <c r="M2120" s="55">
        <v>100</v>
      </c>
    </row>
    <row r="2121" spans="1:13" x14ac:dyDescent="0.35">
      <c r="A2121" s="19" t="str">
        <f>B3&amp;C2120&amp;D2121</f>
        <v>DISTRIBUCION VOLUMEN X CRITERIO (Consumiciones).Resto productos Ing.BCN AM</v>
      </c>
      <c r="B2121" s="19">
        <v>0</v>
      </c>
      <c r="C2121" s="19">
        <v>0</v>
      </c>
      <c r="D2121" s="19" t="s">
        <v>1</v>
      </c>
      <c r="E2121" s="20">
        <v>10.538245806615707</v>
      </c>
      <c r="F2121" s="20">
        <v>9.2613756018252484</v>
      </c>
      <c r="G2121" s="20">
        <v>8.2048354639303493</v>
      </c>
      <c r="H2121" s="20">
        <v>9.4679410238243644</v>
      </c>
      <c r="I2121" s="20">
        <v>11.50716397576123</v>
      </c>
      <c r="J2121" s="20">
        <v>9.7080324419269228</v>
      </c>
      <c r="K2121" s="20">
        <v>8.2192723625154667</v>
      </c>
      <c r="L2121" s="20">
        <v>8.6228475176091877</v>
      </c>
      <c r="M2121" s="55">
        <v>9.6731789295503336</v>
      </c>
    </row>
    <row r="2122" spans="1:13" x14ac:dyDescent="0.35">
      <c r="A2122" s="19" t="str">
        <f>B3&amp;C2120&amp;D2122</f>
        <v>DISTRIBUCION VOLUMEN X CRITERIO (Consumiciones).Resto productos Ing.REST.CAT ARAGON</v>
      </c>
      <c r="B2122" s="19">
        <v>0</v>
      </c>
      <c r="C2122" s="19">
        <v>0</v>
      </c>
      <c r="D2122" s="19" t="s">
        <v>2</v>
      </c>
      <c r="E2122" s="20">
        <v>10.355975823616818</v>
      </c>
      <c r="F2122" s="20">
        <v>11.464760551478783</v>
      </c>
      <c r="G2122" s="20">
        <v>12.344755219386</v>
      </c>
      <c r="H2122" s="20">
        <v>9.9337729454613655</v>
      </c>
      <c r="I2122" s="20">
        <v>10.811444157964422</v>
      </c>
      <c r="J2122" s="20">
        <v>13.005776732142252</v>
      </c>
      <c r="K2122" s="20">
        <v>13.234268811457106</v>
      </c>
      <c r="L2122" s="20">
        <v>12.64463103014409</v>
      </c>
      <c r="M2122" s="55">
        <v>13.197297731125341</v>
      </c>
    </row>
    <row r="2123" spans="1:13" x14ac:dyDescent="0.35">
      <c r="A2123" s="19" t="str">
        <f>B3&amp;C2120&amp;D2123</f>
        <v>DISTRIBUCION VOLUMEN X CRITERIO (Consumiciones).Resto productos Ing.LEVANTE</v>
      </c>
      <c r="B2123" s="19">
        <v>0</v>
      </c>
      <c r="C2123" s="19">
        <v>0</v>
      </c>
      <c r="D2123" s="19" t="s">
        <v>3</v>
      </c>
      <c r="E2123" s="20">
        <v>16.945643297947818</v>
      </c>
      <c r="F2123" s="20">
        <v>17.674150674048676</v>
      </c>
      <c r="G2123" s="20">
        <v>16.760549511420411</v>
      </c>
      <c r="H2123" s="20">
        <v>16.366665759596451</v>
      </c>
      <c r="I2123" s="20">
        <v>16.464532809231326</v>
      </c>
      <c r="J2123" s="20">
        <v>16.03246617477555</v>
      </c>
      <c r="K2123" s="20">
        <v>16.291131140219214</v>
      </c>
      <c r="L2123" s="20">
        <v>16.07238950457009</v>
      </c>
      <c r="M2123" s="55">
        <v>16.638844841465758</v>
      </c>
    </row>
    <row r="2124" spans="1:13" x14ac:dyDescent="0.35">
      <c r="A2124" s="19" t="str">
        <f>B3&amp;C2120&amp;D2124</f>
        <v>DISTRIBUCION VOLUMEN X CRITERIO (Consumiciones).Resto productos Ing.ANDALUCIA</v>
      </c>
      <c r="B2124" s="19">
        <v>0</v>
      </c>
      <c r="C2124" s="19">
        <v>0</v>
      </c>
      <c r="D2124" s="19" t="s">
        <v>4</v>
      </c>
      <c r="E2124" s="20">
        <v>19.683903160600259</v>
      </c>
      <c r="F2124" s="20">
        <v>19.244336984329575</v>
      </c>
      <c r="G2124" s="20">
        <v>18.534056983320951</v>
      </c>
      <c r="H2124" s="20">
        <v>19.946605256919991</v>
      </c>
      <c r="I2124" s="20">
        <v>20.260724631704097</v>
      </c>
      <c r="J2124" s="20">
        <v>19.065772729119352</v>
      </c>
      <c r="K2124" s="20">
        <v>19.882476808294101</v>
      </c>
      <c r="L2124" s="20">
        <v>19.938074791691708</v>
      </c>
      <c r="M2124" s="55">
        <v>18.168535506952061</v>
      </c>
    </row>
    <row r="2125" spans="1:13" x14ac:dyDescent="0.35">
      <c r="A2125" s="19" t="str">
        <f>B3&amp;C2120&amp;D2125</f>
        <v>DISTRIBUCION VOLUMEN X CRITERIO (Consumiciones).Resto productos Ing.MDD AM</v>
      </c>
      <c r="B2125" s="19">
        <v>0</v>
      </c>
      <c r="C2125" s="19">
        <v>0</v>
      </c>
      <c r="D2125" s="19" t="s">
        <v>5</v>
      </c>
      <c r="E2125" s="20">
        <v>18.235301401587662</v>
      </c>
      <c r="F2125" s="20">
        <v>17.278457304974769</v>
      </c>
      <c r="G2125" s="20">
        <v>17.553370609254308</v>
      </c>
      <c r="H2125" s="20">
        <v>19.161952360453533</v>
      </c>
      <c r="I2125" s="20">
        <v>17.169243327725404</v>
      </c>
      <c r="J2125" s="20">
        <v>17.580698027649785</v>
      </c>
      <c r="K2125" s="20">
        <v>17.885250294701237</v>
      </c>
      <c r="L2125" s="20">
        <v>15.288562180836923</v>
      </c>
      <c r="M2125" s="55">
        <v>16.729506193256853</v>
      </c>
    </row>
    <row r="2126" spans="1:13" x14ac:dyDescent="0.35">
      <c r="A2126" s="19" t="str">
        <f>B3&amp;C2120&amp;D2126</f>
        <v>DISTRIBUCION VOLUMEN X CRITERIO (Consumiciones).Resto productos Ing.RTO CENTRO</v>
      </c>
      <c r="B2126" s="19">
        <v>0</v>
      </c>
      <c r="C2126" s="19">
        <v>0</v>
      </c>
      <c r="D2126" s="19" t="s">
        <v>6</v>
      </c>
      <c r="E2126" s="20">
        <v>8.1880831581906541</v>
      </c>
      <c r="F2126" s="20">
        <v>8.2410369749650378</v>
      </c>
      <c r="G2126" s="20">
        <v>9.5585665974538916</v>
      </c>
      <c r="H2126" s="20">
        <v>8.8534654289857464</v>
      </c>
      <c r="I2126" s="20">
        <v>8.3029106717996051</v>
      </c>
      <c r="J2126" s="20">
        <v>7.8724082181507091</v>
      </c>
      <c r="K2126" s="20">
        <v>8.3537967037392296</v>
      </c>
      <c r="L2126" s="20">
        <v>10.554204094263406</v>
      </c>
      <c r="M2126" s="55">
        <v>9.5451731996021145</v>
      </c>
    </row>
    <row r="2127" spans="1:13" x14ac:dyDescent="0.35">
      <c r="A2127" s="19" t="str">
        <f>B3&amp;C2120&amp;D2127</f>
        <v>DISTRIBUCION VOLUMEN X CRITERIO (Consumiciones).Resto productos Ing.NORTE-CENTRO</v>
      </c>
      <c r="B2127" s="19">
        <v>0</v>
      </c>
      <c r="C2127" s="19">
        <v>0</v>
      </c>
      <c r="D2127" s="19" t="s">
        <v>7</v>
      </c>
      <c r="E2127" s="20">
        <v>10.393813335832185</v>
      </c>
      <c r="F2127" s="20">
        <v>10.389514094944074</v>
      </c>
      <c r="G2127" s="20">
        <v>10.632722226507161</v>
      </c>
      <c r="H2127" s="20">
        <v>9.5655964221653438</v>
      </c>
      <c r="I2127" s="20">
        <v>8.8052806500836933</v>
      </c>
      <c r="J2127" s="20">
        <v>9.6811811342337801</v>
      </c>
      <c r="K2127" s="20">
        <v>8.4709010902115267</v>
      </c>
      <c r="L2127" s="20">
        <v>9.4820327135581728</v>
      </c>
      <c r="M2127" s="55">
        <v>6.8505896544763401</v>
      </c>
    </row>
    <row r="2128" spans="1:13" x14ac:dyDescent="0.35">
      <c r="A2128" s="19" t="str">
        <f>B3&amp;C2120&amp;D2128</f>
        <v>DISTRIBUCION VOLUMEN X CRITERIO (Consumiciones).Resto productos Ing.NOROESTE</v>
      </c>
      <c r="B2128" s="19">
        <v>0</v>
      </c>
      <c r="C2128" s="19">
        <v>0</v>
      </c>
      <c r="D2128" s="19" t="s">
        <v>8</v>
      </c>
      <c r="E2128" s="20">
        <v>5.6590507489859574</v>
      </c>
      <c r="F2128" s="20">
        <v>6.446372209929133</v>
      </c>
      <c r="G2128" s="20">
        <v>6.4111525344465905</v>
      </c>
      <c r="H2128" s="20">
        <v>6.7040073597273278</v>
      </c>
      <c r="I2128" s="20">
        <v>6.6786912429551277</v>
      </c>
      <c r="J2128" s="20">
        <v>7.0536709230158285</v>
      </c>
      <c r="K2128" s="20">
        <v>7.6628822879066334</v>
      </c>
      <c r="L2128" s="20">
        <v>7.3972550288535501</v>
      </c>
      <c r="M2128" s="55">
        <v>9.1968800237369663</v>
      </c>
    </row>
    <row r="2129" spans="1:13" x14ac:dyDescent="0.35">
      <c r="A2129" s="19" t="str">
        <f>B3&amp;C2120&amp;D2129</f>
        <v>DISTRIBUCION VOLUMEN X CRITERIO (Consumiciones).Resto productos Ing.&lt;2MIL</v>
      </c>
      <c r="B2129" s="19">
        <v>0</v>
      </c>
      <c r="C2129" s="19">
        <v>0</v>
      </c>
      <c r="D2129" s="19" t="s">
        <v>9</v>
      </c>
      <c r="E2129" s="20">
        <v>2.3459354627113425</v>
      </c>
      <c r="F2129" s="20">
        <v>2.7450089886346203</v>
      </c>
      <c r="G2129" s="20">
        <v>3.4375162908131549</v>
      </c>
      <c r="H2129" s="20">
        <v>2.5567619953752532</v>
      </c>
      <c r="I2129" s="20">
        <v>2.5575642340198899</v>
      </c>
      <c r="J2129" s="20">
        <v>3.0646500960236285</v>
      </c>
      <c r="K2129" s="20">
        <v>2.7136168810724928</v>
      </c>
      <c r="L2129" s="20">
        <v>3.3860921085296471</v>
      </c>
      <c r="M2129" s="55">
        <v>3.325133216432012</v>
      </c>
    </row>
    <row r="2130" spans="1:13" x14ac:dyDescent="0.35">
      <c r="A2130" s="19" t="str">
        <f>B3&amp;C2120&amp;D2130</f>
        <v>DISTRIBUCION VOLUMEN X CRITERIO (Consumiciones).Resto productos Ing.2-5MIL</v>
      </c>
      <c r="B2130" s="19">
        <v>0</v>
      </c>
      <c r="C2130" s="19">
        <v>0</v>
      </c>
      <c r="D2130" s="19" t="s">
        <v>10</v>
      </c>
      <c r="E2130" s="20">
        <v>6.6156142488052376</v>
      </c>
      <c r="F2130" s="20">
        <v>6.5652006846222468</v>
      </c>
      <c r="G2130" s="20">
        <v>6.3609029020283074</v>
      </c>
      <c r="H2130" s="20">
        <v>6.7123447557516727</v>
      </c>
      <c r="I2130" s="20">
        <v>5.8940741299058121</v>
      </c>
      <c r="J2130" s="20">
        <v>6.4985694829698186</v>
      </c>
      <c r="K2130" s="20">
        <v>7.6055176857349958</v>
      </c>
      <c r="L2130" s="20">
        <v>6.8393789213257046</v>
      </c>
      <c r="M2130" s="55">
        <v>5.0338452427566978</v>
      </c>
    </row>
    <row r="2131" spans="1:13" x14ac:dyDescent="0.35">
      <c r="A2131" s="19" t="str">
        <f>B3&amp;C2120&amp;D2131</f>
        <v>DISTRIBUCION VOLUMEN X CRITERIO (Consumiciones).Resto productos Ing.5-10MIL</v>
      </c>
      <c r="B2131" s="19">
        <v>0</v>
      </c>
      <c r="C2131" s="19">
        <v>0</v>
      </c>
      <c r="D2131" s="19" t="s">
        <v>11</v>
      </c>
      <c r="E2131" s="20">
        <v>6.5649690097856785</v>
      </c>
      <c r="F2131" s="20">
        <v>7.7218636391813904</v>
      </c>
      <c r="G2131" s="20">
        <v>7.3574692940083644</v>
      </c>
      <c r="H2131" s="20">
        <v>6.3160118985755602</v>
      </c>
      <c r="I2131" s="20">
        <v>6.6724025877062623</v>
      </c>
      <c r="J2131" s="20">
        <v>7.7695058563884682</v>
      </c>
      <c r="K2131" s="20">
        <v>7.4090951024681679</v>
      </c>
      <c r="L2131" s="20">
        <v>7.5935225686015251</v>
      </c>
      <c r="M2131" s="55">
        <v>8.144035478983298</v>
      </c>
    </row>
    <row r="2132" spans="1:13" x14ac:dyDescent="0.35">
      <c r="A2132" s="19" t="str">
        <f>B3&amp;C2120&amp;D2132</f>
        <v>DISTRIBUCION VOLUMEN X CRITERIO (Consumiciones).Resto productos Ing.10-30MIL</v>
      </c>
      <c r="B2132" s="19">
        <v>0</v>
      </c>
      <c r="C2132" s="19">
        <v>0</v>
      </c>
      <c r="D2132" s="19" t="s">
        <v>12</v>
      </c>
      <c r="E2132" s="20">
        <v>16.567181162233439</v>
      </c>
      <c r="F2132" s="20">
        <v>19.118729113899562</v>
      </c>
      <c r="G2132" s="20">
        <v>18.228919192384176</v>
      </c>
      <c r="H2132" s="20">
        <v>16.52832206544479</v>
      </c>
      <c r="I2132" s="20">
        <v>16.872063836534785</v>
      </c>
      <c r="J2132" s="20">
        <v>17.259932952556948</v>
      </c>
      <c r="K2132" s="20">
        <v>17.295953257821481</v>
      </c>
      <c r="L2132" s="20">
        <v>17.747031553892445</v>
      </c>
      <c r="M2132" s="55">
        <v>17.751311491756507</v>
      </c>
    </row>
    <row r="2133" spans="1:13" x14ac:dyDescent="0.35">
      <c r="A2133" s="19" t="str">
        <f>B3&amp;C2120&amp;D2133</f>
        <v>DISTRIBUCION VOLUMEN X CRITERIO (Consumiciones).Resto productos Ing.30-100MIL</v>
      </c>
      <c r="B2133" s="19">
        <v>0</v>
      </c>
      <c r="C2133" s="19">
        <v>0</v>
      </c>
      <c r="D2133" s="19" t="s">
        <v>13</v>
      </c>
      <c r="E2133" s="20">
        <v>21.031355001941073</v>
      </c>
      <c r="F2133" s="20">
        <v>22.649864434067741</v>
      </c>
      <c r="G2133" s="20">
        <v>21.823397372678627</v>
      </c>
      <c r="H2133" s="20">
        <v>21.99486051828244</v>
      </c>
      <c r="I2133" s="20">
        <v>23.382346541595144</v>
      </c>
      <c r="J2133" s="20">
        <v>21.950454828056127</v>
      </c>
      <c r="K2133" s="20">
        <v>21.166732806654025</v>
      </c>
      <c r="L2133" s="20">
        <v>21.624222482575988</v>
      </c>
      <c r="M2133" s="55">
        <v>20.520042658443039</v>
      </c>
    </row>
    <row r="2134" spans="1:13" x14ac:dyDescent="0.35">
      <c r="A2134" s="19" t="str">
        <f>B3&amp;C2120&amp;D2134</f>
        <v>DISTRIBUCION VOLUMEN X CRITERIO (Consumiciones).Resto productos Ing.100-200MIL</v>
      </c>
      <c r="B2134" s="19">
        <v>0</v>
      </c>
      <c r="C2134" s="19">
        <v>0</v>
      </c>
      <c r="D2134" s="19" t="s">
        <v>14</v>
      </c>
      <c r="E2134" s="20">
        <v>9.3373950817258127</v>
      </c>
      <c r="F2134" s="20">
        <v>8.9286818120067402</v>
      </c>
      <c r="G2134" s="20">
        <v>9.4648473594630627</v>
      </c>
      <c r="H2134" s="20">
        <v>10.632291328222921</v>
      </c>
      <c r="I2134" s="20">
        <v>9.9530441386234632</v>
      </c>
      <c r="J2134" s="20">
        <v>9.7673886358816766</v>
      </c>
      <c r="K2134" s="20">
        <v>9.2021994596533876</v>
      </c>
      <c r="L2134" s="20">
        <v>9.8321544706133821</v>
      </c>
      <c r="M2134" s="55">
        <v>8.9132372505003978</v>
      </c>
    </row>
    <row r="2135" spans="1:13" x14ac:dyDescent="0.35">
      <c r="A2135" s="19" t="str">
        <f>B3&amp;C2120&amp;D2135</f>
        <v>DISTRIBUCION VOLUMEN X CRITERIO (Consumiciones).Resto productos Ing.200-500MIL</v>
      </c>
      <c r="B2135" s="19">
        <v>0</v>
      </c>
      <c r="C2135" s="19">
        <v>0</v>
      </c>
      <c r="D2135" s="19" t="s">
        <v>15</v>
      </c>
      <c r="E2135" s="20">
        <v>15.130239220358495</v>
      </c>
      <c r="F2135" s="20">
        <v>13.667217840626167</v>
      </c>
      <c r="G2135" s="20">
        <v>14.003054060653803</v>
      </c>
      <c r="H2135" s="20">
        <v>14.017582299409892</v>
      </c>
      <c r="I2135" s="20">
        <v>16.860792040627388</v>
      </c>
      <c r="J2135" s="20">
        <v>14.720385021887941</v>
      </c>
      <c r="K2135" s="20">
        <v>14.540463760900286</v>
      </c>
      <c r="L2135" s="20">
        <v>14.892361365022285</v>
      </c>
      <c r="M2135" s="55">
        <v>15.879781746369531</v>
      </c>
    </row>
    <row r="2136" spans="1:13" x14ac:dyDescent="0.35">
      <c r="A2136" s="19" t="str">
        <f>B3&amp;C2120&amp;D2136</f>
        <v>DISTRIBUCION VOLUMEN X CRITERIO (Consumiciones).Resto productos Ing.&gt;500MIL</v>
      </c>
      <c r="B2136" s="19">
        <v>0</v>
      </c>
      <c r="C2136" s="19">
        <v>0</v>
      </c>
      <c r="D2136" s="19" t="s">
        <v>16</v>
      </c>
      <c r="E2136" s="20">
        <v>22.407323864473032</v>
      </c>
      <c r="F2136" s="20">
        <v>18.603437883456824</v>
      </c>
      <c r="G2136" s="20">
        <v>19.323905722263397</v>
      </c>
      <c r="H2136" s="20">
        <v>21.241839236775821</v>
      </c>
      <c r="I2136" s="20">
        <v>17.807708224599704</v>
      </c>
      <c r="J2136" s="20">
        <v>18.969128015268492</v>
      </c>
      <c r="K2136" s="20">
        <v>20.066399666127296</v>
      </c>
      <c r="L2136" s="20">
        <v>18.085236529439033</v>
      </c>
      <c r="M2136" s="55">
        <v>20.43260987467562</v>
      </c>
    </row>
    <row r="2137" spans="1:13" x14ac:dyDescent="0.35">
      <c r="A2137" s="19" t="str">
        <f>B3&amp;C2120&amp;D2137</f>
        <v>DISTRIBUCION VOLUMEN X CRITERIO (Consumiciones).Resto productos Ing.DE 15 A 19 AÑOS</v>
      </c>
      <c r="B2137" s="19">
        <v>0</v>
      </c>
      <c r="C2137" s="19">
        <v>0</v>
      </c>
      <c r="D2137" s="19" t="s">
        <v>39</v>
      </c>
      <c r="E2137" s="20">
        <v>2.7755123760056759</v>
      </c>
      <c r="F2137" s="20">
        <v>1.6700814978331875</v>
      </c>
      <c r="G2137" s="20">
        <v>1.87976122355096</v>
      </c>
      <c r="H2137" s="20">
        <v>1.9055664495053133</v>
      </c>
      <c r="I2137" s="20">
        <v>2.4309125376330938</v>
      </c>
      <c r="J2137" s="20">
        <v>2.3450142052010792</v>
      </c>
      <c r="K2137" s="20">
        <v>1.9809086316344389</v>
      </c>
      <c r="L2137" s="20">
        <v>3.9963242205681078</v>
      </c>
      <c r="M2137" s="55">
        <v>3.2241538233298388</v>
      </c>
    </row>
    <row r="2138" spans="1:13" x14ac:dyDescent="0.35">
      <c r="A2138" s="19" t="str">
        <f>B3&amp;C2120&amp;D2138</f>
        <v>DISTRIBUCION VOLUMEN X CRITERIO (Consumiciones).Resto productos Ing.DE 20 A 24 AÑOS</v>
      </c>
      <c r="B2138" s="19">
        <v>0</v>
      </c>
      <c r="C2138" s="19">
        <v>0</v>
      </c>
      <c r="D2138" s="19" t="s">
        <v>40</v>
      </c>
      <c r="E2138" s="20">
        <v>3.9448635225766719</v>
      </c>
      <c r="F2138" s="20">
        <v>2.9108689716905274</v>
      </c>
      <c r="G2138" s="20">
        <v>3.2289725424155611</v>
      </c>
      <c r="H2138" s="20">
        <v>3.6237837745683525</v>
      </c>
      <c r="I2138" s="20">
        <v>2.3777809380648525</v>
      </c>
      <c r="J2138" s="20">
        <v>2.7977173836055154</v>
      </c>
      <c r="K2138" s="20">
        <v>2.6878972609259111</v>
      </c>
      <c r="L2138" s="20">
        <v>3.0795822567063675</v>
      </c>
      <c r="M2138" s="55">
        <v>1.9367164186364378</v>
      </c>
    </row>
    <row r="2139" spans="1:13" x14ac:dyDescent="0.35">
      <c r="A2139" s="19" t="str">
        <f>B3&amp;C2120&amp;D2139</f>
        <v>DISTRIBUCION VOLUMEN X CRITERIO (Consumiciones).Resto productos Ing.DE 25 A 34 AÑOS</v>
      </c>
      <c r="B2139" s="19">
        <v>0</v>
      </c>
      <c r="C2139" s="19">
        <v>0</v>
      </c>
      <c r="D2139" s="19" t="s">
        <v>41</v>
      </c>
      <c r="E2139" s="20">
        <v>12.810872679080601</v>
      </c>
      <c r="F2139" s="20">
        <v>11.502001064831159</v>
      </c>
      <c r="G2139" s="20">
        <v>13.018395395678892</v>
      </c>
      <c r="H2139" s="20">
        <v>12.918295158244957</v>
      </c>
      <c r="I2139" s="20">
        <v>10.852341749019798</v>
      </c>
      <c r="J2139" s="20">
        <v>11.783282891416198</v>
      </c>
      <c r="K2139" s="20">
        <v>13.537149927880568</v>
      </c>
      <c r="L2139" s="20">
        <v>12.293586562063458</v>
      </c>
      <c r="M2139" s="55">
        <v>11.625158388318299</v>
      </c>
    </row>
    <row r="2140" spans="1:13" x14ac:dyDescent="0.35">
      <c r="A2140" s="19" t="str">
        <f>B3&amp;C2120&amp;D2140</f>
        <v>DISTRIBUCION VOLUMEN X CRITERIO (Consumiciones).Resto productos Ing.DE 35 A 49 AÑOS</v>
      </c>
      <c r="B2140" s="19">
        <v>0</v>
      </c>
      <c r="C2140" s="19">
        <v>0</v>
      </c>
      <c r="D2140" s="19" t="s">
        <v>42</v>
      </c>
      <c r="E2140" s="20">
        <v>28.691938528266022</v>
      </c>
      <c r="F2140" s="20">
        <v>28.616589999116304</v>
      </c>
      <c r="G2140" s="20">
        <v>30.019736463039248</v>
      </c>
      <c r="H2140" s="20">
        <v>27.942066408687154</v>
      </c>
      <c r="I2140" s="20">
        <v>28.22459686192974</v>
      </c>
      <c r="J2140" s="20">
        <v>27.125904003597189</v>
      </c>
      <c r="K2140" s="20">
        <v>29.175887947634699</v>
      </c>
      <c r="L2140" s="20">
        <v>26.969958223787554</v>
      </c>
      <c r="M2140" s="55">
        <v>28.359224705902381</v>
      </c>
    </row>
    <row r="2141" spans="1:13" x14ac:dyDescent="0.35">
      <c r="A2141" s="19" t="str">
        <f>B3&amp;C2120&amp;D2141</f>
        <v>DISTRIBUCION VOLUMEN X CRITERIO (Consumiciones).Resto productos Ing.DE 50 A 59 AÑOS</v>
      </c>
      <c r="B2141" s="19">
        <v>0</v>
      </c>
      <c r="C2141" s="19">
        <v>0</v>
      </c>
      <c r="D2141" s="19" t="s">
        <v>43</v>
      </c>
      <c r="E2141" s="20">
        <v>26.317686510220749</v>
      </c>
      <c r="F2141" s="20">
        <v>26.800793479469903</v>
      </c>
      <c r="G2141" s="20">
        <v>26.665403541161687</v>
      </c>
      <c r="H2141" s="20">
        <v>24.480122539722299</v>
      </c>
      <c r="I2141" s="20">
        <v>26.16093382690697</v>
      </c>
      <c r="J2141" s="20">
        <v>26.844437467868932</v>
      </c>
      <c r="K2141" s="20">
        <v>25.917843885223935</v>
      </c>
      <c r="L2141" s="20">
        <v>25.499897528860615</v>
      </c>
      <c r="M2141" s="55">
        <v>26.265945234730875</v>
      </c>
    </row>
    <row r="2142" spans="1:13" x14ac:dyDescent="0.35">
      <c r="A2142" s="19" t="str">
        <f>B3&amp;C2120&amp;D2142</f>
        <v>DISTRIBUCION VOLUMEN X CRITERIO (Consumiciones).Resto productos Ing.DE 60 A 75 AÑOS</v>
      </c>
      <c r="B2142" s="19">
        <v>0</v>
      </c>
      <c r="C2142" s="19">
        <v>0</v>
      </c>
      <c r="D2142" s="19" t="s">
        <v>44</v>
      </c>
      <c r="E2142" s="20">
        <v>25.459137093211602</v>
      </c>
      <c r="F2142" s="20">
        <v>28.49966520688368</v>
      </c>
      <c r="G2142" s="20">
        <v>25.187738760444027</v>
      </c>
      <c r="H2142" s="20">
        <v>29.13017976711027</v>
      </c>
      <c r="I2142" s="20">
        <v>29.953425269244605</v>
      </c>
      <c r="J2142" s="20">
        <v>29.103635540292171</v>
      </c>
      <c r="K2142" s="20">
        <v>26.700295067323676</v>
      </c>
      <c r="L2142" s="20">
        <v>28.160654032639492</v>
      </c>
      <c r="M2142" s="55">
        <v>28.588808725281083</v>
      </c>
    </row>
    <row r="2143" spans="1:13" x14ac:dyDescent="0.35">
      <c r="A2143" s="19" t="str">
        <f>B3&amp;C2120&amp;D2143</f>
        <v>DISTRIBUCION VOLUMEN X CRITERIO (Consumiciones).Resto productos Ing.ALTA Y MEDIA ALTA</v>
      </c>
      <c r="B2143" s="19">
        <v>0</v>
      </c>
      <c r="C2143" s="19">
        <v>0</v>
      </c>
      <c r="D2143" s="19" t="s">
        <v>17</v>
      </c>
      <c r="E2143" s="20">
        <v>27.796542214963655</v>
      </c>
      <c r="F2143" s="20">
        <v>30.875707121311173</v>
      </c>
      <c r="G2143" s="20">
        <v>27.884869412841752</v>
      </c>
      <c r="H2143" s="20">
        <v>30.9082122531198</v>
      </c>
      <c r="I2143" s="20">
        <v>28.42142522942499</v>
      </c>
      <c r="J2143" s="20">
        <v>28.391854677932134</v>
      </c>
      <c r="K2143" s="20">
        <v>26.776819276755575</v>
      </c>
      <c r="L2143" s="20">
        <v>26.281961030837696</v>
      </c>
      <c r="M2143" s="55">
        <v>25.81888280602082</v>
      </c>
    </row>
    <row r="2144" spans="1:13" x14ac:dyDescent="0.35">
      <c r="A2144" s="19" t="str">
        <f>B3&amp;C2120&amp;D2144</f>
        <v>DISTRIBUCION VOLUMEN X CRITERIO (Consumiciones).Resto productos Ing.MEDIA</v>
      </c>
      <c r="B2144" s="19">
        <v>0</v>
      </c>
      <c r="C2144" s="19">
        <v>0</v>
      </c>
      <c r="D2144" s="19" t="s">
        <v>18</v>
      </c>
      <c r="E2144" s="20">
        <v>31.238554370088757</v>
      </c>
      <c r="F2144" s="20">
        <v>29.258786066099553</v>
      </c>
      <c r="G2144" s="20">
        <v>29.436437705607212</v>
      </c>
      <c r="H2144" s="20">
        <v>29.068926298796143</v>
      </c>
      <c r="I2144" s="20">
        <v>31.412472926215674</v>
      </c>
      <c r="J2144" s="20">
        <v>29.193352599742163</v>
      </c>
      <c r="K2144" s="20">
        <v>31.602691482585172</v>
      </c>
      <c r="L2144" s="20">
        <v>32.602236538540609</v>
      </c>
      <c r="M2144" s="55">
        <v>32.94191252830317</v>
      </c>
    </row>
    <row r="2145" spans="1:13" x14ac:dyDescent="0.35">
      <c r="A2145" s="19" t="str">
        <f>B3&amp;C2120&amp;D2145</f>
        <v>DISTRIBUCION VOLUMEN X CRITERIO (Consumiciones).Resto productos Ing.MEDIA BAJA</v>
      </c>
      <c r="B2145" s="19">
        <v>0</v>
      </c>
      <c r="C2145" s="19">
        <v>0</v>
      </c>
      <c r="D2145" s="19" t="s">
        <v>19</v>
      </c>
      <c r="E2145" s="20">
        <v>22.954967135647447</v>
      </c>
      <c r="F2145" s="20">
        <v>22.808753773841644</v>
      </c>
      <c r="G2145" s="20">
        <v>24.936240615348407</v>
      </c>
      <c r="H2145" s="20">
        <v>21.854655876683911</v>
      </c>
      <c r="I2145" s="20">
        <v>20.361141173341906</v>
      </c>
      <c r="J2145" s="20">
        <v>21.047341382344626</v>
      </c>
      <c r="K2145" s="20">
        <v>22.649766069454309</v>
      </c>
      <c r="L2145" s="20">
        <v>22.154326243627722</v>
      </c>
      <c r="M2145" s="55">
        <v>22.758397924961024</v>
      </c>
    </row>
    <row r="2146" spans="1:13" x14ac:dyDescent="0.35">
      <c r="A2146" s="19" t="str">
        <f>B3&amp;C2120&amp;D2146</f>
        <v>DISTRIBUCION VOLUMEN X CRITERIO (Consumiciones).Resto productos Ing.BAJA</v>
      </c>
      <c r="B2146" s="19">
        <v>0</v>
      </c>
      <c r="C2146" s="19">
        <v>0</v>
      </c>
      <c r="D2146" s="19" t="s">
        <v>20</v>
      </c>
      <c r="E2146" s="20">
        <v>18.009953012677208</v>
      </c>
      <c r="F2146" s="20">
        <v>17.056742047509406</v>
      </c>
      <c r="G2146" s="20">
        <v>17.74245836334908</v>
      </c>
      <c r="H2146" s="20">
        <v>18.168212128534257</v>
      </c>
      <c r="I2146" s="20">
        <v>19.804957826759068</v>
      </c>
      <c r="J2146" s="20">
        <v>21.367464102009446</v>
      </c>
      <c r="K2146" s="20">
        <v>18.970708527665309</v>
      </c>
      <c r="L2146" s="20">
        <v>18.961466771575356</v>
      </c>
      <c r="M2146" s="55">
        <v>18.480797620466323</v>
      </c>
    </row>
    <row r="2147" spans="1:13" x14ac:dyDescent="0.35">
      <c r="A2147" s="19" t="str">
        <f>B3&amp;C2120&amp;D2147</f>
        <v>DISTRIBUCION VOLUMEN X CRITERIO (Consumiciones).Resto productos Ing.HOMBRE</v>
      </c>
      <c r="B2147" s="19">
        <v>0</v>
      </c>
      <c r="C2147" s="19">
        <v>0</v>
      </c>
      <c r="D2147" s="19" t="s">
        <v>21</v>
      </c>
      <c r="E2147" s="20">
        <v>42.943501425683721</v>
      </c>
      <c r="F2147" s="20">
        <v>47.722351650158565</v>
      </c>
      <c r="G2147" s="20">
        <v>47.763856298794323</v>
      </c>
      <c r="H2147" s="20">
        <v>47.114352812502361</v>
      </c>
      <c r="I2147" s="20">
        <v>46.516850097629167</v>
      </c>
      <c r="J2147" s="20">
        <v>46.319739433412735</v>
      </c>
      <c r="K2147" s="20">
        <v>45.308312405274606</v>
      </c>
      <c r="L2147" s="20">
        <v>46.638774012063664</v>
      </c>
      <c r="M2147" s="55">
        <v>48.666194035114167</v>
      </c>
    </row>
    <row r="2148" spans="1:13" x14ac:dyDescent="0.35">
      <c r="A2148" s="19" t="str">
        <f>B3&amp;C2120&amp;D2148</f>
        <v>DISTRIBUCION VOLUMEN X CRITERIO (Consumiciones).Resto productos Ing.MUJER</v>
      </c>
      <c r="B2148" s="19">
        <v>0</v>
      </c>
      <c r="C2148" s="19">
        <v>0</v>
      </c>
      <c r="D2148" s="19" t="s">
        <v>22</v>
      </c>
      <c r="E2148" s="20">
        <v>57.056498574316272</v>
      </c>
      <c r="F2148" s="20">
        <v>52.277648349841442</v>
      </c>
      <c r="G2148" s="20">
        <v>52.236174186937902</v>
      </c>
      <c r="H2148" s="20">
        <v>52.885647187497653</v>
      </c>
      <c r="I2148" s="20">
        <v>53.483149902370833</v>
      </c>
      <c r="J2148" s="20">
        <v>53.680260566587265</v>
      </c>
      <c r="K2148" s="20">
        <v>54.691658307646115</v>
      </c>
      <c r="L2148" s="20">
        <v>53.361225987936336</v>
      </c>
      <c r="M2148" s="55">
        <v>51.333805964885826</v>
      </c>
    </row>
    <row r="2149" spans="1:13" x14ac:dyDescent="0.35">
      <c r="A2149" s="19" t="str">
        <f>B3&amp;C2149&amp;D2149</f>
        <v>DISTRIBUCION VOLUMEN X CRITERIO (Consumiciones)Platos Base HuevosT.ESPAÑA</v>
      </c>
      <c r="B2149" s="19">
        <v>0</v>
      </c>
      <c r="C2149" s="19" t="s">
        <v>255</v>
      </c>
      <c r="D2149" s="19" t="s">
        <v>36</v>
      </c>
      <c r="E2149" s="20">
        <v>100</v>
      </c>
      <c r="F2149" s="20">
        <v>100</v>
      </c>
      <c r="G2149" s="20">
        <v>100</v>
      </c>
      <c r="H2149" s="20">
        <v>100</v>
      </c>
      <c r="I2149" s="20">
        <v>100</v>
      </c>
      <c r="J2149" s="20">
        <v>100</v>
      </c>
      <c r="K2149" s="20">
        <v>100</v>
      </c>
      <c r="L2149" s="20">
        <v>100</v>
      </c>
      <c r="M2149" s="55">
        <v>100</v>
      </c>
    </row>
    <row r="2150" spans="1:13" x14ac:dyDescent="0.35">
      <c r="A2150" s="19" t="str">
        <f>B3&amp;C2149&amp;D2150</f>
        <v>DISTRIBUCION VOLUMEN X CRITERIO (Consumiciones)Platos Base HuevosBCN AM</v>
      </c>
      <c r="B2150" s="19">
        <v>0</v>
      </c>
      <c r="C2150" s="19">
        <v>0</v>
      </c>
      <c r="D2150" s="19" t="s">
        <v>1</v>
      </c>
      <c r="E2150" s="20">
        <v>8.790309278128225</v>
      </c>
      <c r="F2150" s="20">
        <v>7.0040760428587756</v>
      </c>
      <c r="G2150" s="20">
        <v>7.3477761942301045</v>
      </c>
      <c r="H2150" s="20">
        <v>6.4780673086466951</v>
      </c>
      <c r="I2150" s="20">
        <v>9.2508623344920391</v>
      </c>
      <c r="J2150" s="20">
        <v>8.1262656505377517</v>
      </c>
      <c r="K2150" s="20">
        <v>6.8578582479779087</v>
      </c>
      <c r="L2150" s="20">
        <v>7.1923673112485247</v>
      </c>
      <c r="M2150" s="55">
        <v>7.5445292340420673</v>
      </c>
    </row>
    <row r="2151" spans="1:13" x14ac:dyDescent="0.35">
      <c r="A2151" s="19" t="str">
        <f>B3&amp;C2149&amp;D2151</f>
        <v>DISTRIBUCION VOLUMEN X CRITERIO (Consumiciones)Platos Base HuevosREST.CAT ARAGON</v>
      </c>
      <c r="B2151" s="19">
        <v>0</v>
      </c>
      <c r="C2151" s="19">
        <v>0</v>
      </c>
      <c r="D2151" s="19" t="s">
        <v>2</v>
      </c>
      <c r="E2151" s="20">
        <v>8.6989015111902699</v>
      </c>
      <c r="F2151" s="20">
        <v>8.0151992583111902</v>
      </c>
      <c r="G2151" s="20">
        <v>8.6706561712406156</v>
      </c>
      <c r="H2151" s="20">
        <v>9.0379241781730144</v>
      </c>
      <c r="I2151" s="20">
        <v>10.042002337820852</v>
      </c>
      <c r="J2151" s="20">
        <v>11.437953126549534</v>
      </c>
      <c r="K2151" s="20">
        <v>11.200368187070369</v>
      </c>
      <c r="L2151" s="20">
        <v>8.4053617300789067</v>
      </c>
      <c r="M2151" s="55">
        <v>13.421141699802877</v>
      </c>
    </row>
    <row r="2152" spans="1:13" x14ac:dyDescent="0.35">
      <c r="A2152" s="19" t="str">
        <f>B3&amp;C2149&amp;D2152</f>
        <v>DISTRIBUCION VOLUMEN X CRITERIO (Consumiciones)Platos Base HuevosLEVANTE</v>
      </c>
      <c r="B2152" s="19">
        <v>0</v>
      </c>
      <c r="C2152" s="19">
        <v>0</v>
      </c>
      <c r="D2152" s="19" t="s">
        <v>3</v>
      </c>
      <c r="E2152" s="20">
        <v>15.991437630653756</v>
      </c>
      <c r="F2152" s="20">
        <v>17.705731860303985</v>
      </c>
      <c r="G2152" s="20">
        <v>15.263641270790535</v>
      </c>
      <c r="H2152" s="20">
        <v>15.604787085873253</v>
      </c>
      <c r="I2152" s="20">
        <v>16.536658064047106</v>
      </c>
      <c r="J2152" s="20">
        <v>15.881536245203302</v>
      </c>
      <c r="K2152" s="20">
        <v>15.218395644425295</v>
      </c>
      <c r="L2152" s="20">
        <v>18.070500966454411</v>
      </c>
      <c r="M2152" s="55">
        <v>15.215266295690746</v>
      </c>
    </row>
    <row r="2153" spans="1:13" x14ac:dyDescent="0.35">
      <c r="A2153" s="19" t="str">
        <f>B3&amp;C2149&amp;D2153</f>
        <v>DISTRIBUCION VOLUMEN X CRITERIO (Consumiciones)Platos Base HuevosANDALUCIA</v>
      </c>
      <c r="B2153" s="19">
        <v>0</v>
      </c>
      <c r="C2153" s="19">
        <v>0</v>
      </c>
      <c r="D2153" s="19" t="s">
        <v>4</v>
      </c>
      <c r="E2153" s="20">
        <v>17.403322958297533</v>
      </c>
      <c r="F2153" s="20">
        <v>17.432890286219067</v>
      </c>
      <c r="G2153" s="20">
        <v>17.991992512883044</v>
      </c>
      <c r="H2153" s="20">
        <v>16.800323566716997</v>
      </c>
      <c r="I2153" s="20">
        <v>19.416596997564607</v>
      </c>
      <c r="J2153" s="20">
        <v>17.87379036928418</v>
      </c>
      <c r="K2153" s="20">
        <v>18.095131313526956</v>
      </c>
      <c r="L2153" s="20">
        <v>17.384119606054778</v>
      </c>
      <c r="M2153" s="55">
        <v>15.010417290799019</v>
      </c>
    </row>
    <row r="2154" spans="1:13" x14ac:dyDescent="0.35">
      <c r="A2154" s="19" t="str">
        <f>B3&amp;C2149&amp;D2154</f>
        <v>DISTRIBUCION VOLUMEN X CRITERIO (Consumiciones)Platos Base HuevosMDD AM</v>
      </c>
      <c r="B2154" s="19">
        <v>0</v>
      </c>
      <c r="C2154" s="19">
        <v>0</v>
      </c>
      <c r="D2154" s="19" t="s">
        <v>5</v>
      </c>
      <c r="E2154" s="20">
        <v>17.230587776145036</v>
      </c>
      <c r="F2154" s="20">
        <v>16.726338560621347</v>
      </c>
      <c r="G2154" s="20">
        <v>16.534781308614455</v>
      </c>
      <c r="H2154" s="20">
        <v>17.414203819587541</v>
      </c>
      <c r="I2154" s="20">
        <v>13.210964418060525</v>
      </c>
      <c r="J2154" s="20">
        <v>15.281026464823713</v>
      </c>
      <c r="K2154" s="20">
        <v>19.258671001351324</v>
      </c>
      <c r="L2154" s="20">
        <v>12.819934063543331</v>
      </c>
      <c r="M2154" s="55">
        <v>17.197607499888282</v>
      </c>
    </row>
    <row r="2155" spans="1:13" x14ac:dyDescent="0.35">
      <c r="A2155" s="19" t="str">
        <f>B3&amp;C2149&amp;D2155</f>
        <v>DISTRIBUCION VOLUMEN X CRITERIO (Consumiciones)Platos Base HuevosRTO CENTRO</v>
      </c>
      <c r="B2155" s="19">
        <v>0</v>
      </c>
      <c r="C2155" s="19">
        <v>0</v>
      </c>
      <c r="D2155" s="19" t="s">
        <v>6</v>
      </c>
      <c r="E2155" s="20">
        <v>10.443136574211334</v>
      </c>
      <c r="F2155" s="20">
        <v>11.775149473719861</v>
      </c>
      <c r="G2155" s="20">
        <v>11.867342500650462</v>
      </c>
      <c r="H2155" s="20">
        <v>12.100658797204538</v>
      </c>
      <c r="I2155" s="20">
        <v>12.180735361357849</v>
      </c>
      <c r="J2155" s="20">
        <v>11.864839310168884</v>
      </c>
      <c r="K2155" s="20">
        <v>11.373161512700495</v>
      </c>
      <c r="L2155" s="20">
        <v>15.508037051602807</v>
      </c>
      <c r="M2155" s="55">
        <v>13.518351044163824</v>
      </c>
    </row>
    <row r="2156" spans="1:13" x14ac:dyDescent="0.35">
      <c r="A2156" s="19" t="str">
        <f>B3&amp;C2149&amp;D2156</f>
        <v>DISTRIBUCION VOLUMEN X CRITERIO (Consumiciones)Platos Base HuevosNORTE-CENTRO</v>
      </c>
      <c r="B2156" s="19">
        <v>0</v>
      </c>
      <c r="C2156" s="19">
        <v>0</v>
      </c>
      <c r="D2156" s="19" t="s">
        <v>7</v>
      </c>
      <c r="E2156" s="20">
        <v>15.528657846987809</v>
      </c>
      <c r="F2156" s="20">
        <v>14.842518129465338</v>
      </c>
      <c r="G2156" s="20">
        <v>16.096175279310625</v>
      </c>
      <c r="H2156" s="20">
        <v>14.491891849860286</v>
      </c>
      <c r="I2156" s="20">
        <v>13.03592438622637</v>
      </c>
      <c r="J2156" s="20">
        <v>12.817448811887708</v>
      </c>
      <c r="K2156" s="20">
        <v>11.42611778069368</v>
      </c>
      <c r="L2156" s="20">
        <v>13.587344886159199</v>
      </c>
      <c r="M2156" s="55">
        <v>8.6890735775142822</v>
      </c>
    </row>
    <row r="2157" spans="1:13" x14ac:dyDescent="0.35">
      <c r="A2157" s="19" t="str">
        <f>B3&amp;C2149&amp;D2157</f>
        <v>DISTRIBUCION VOLUMEN X CRITERIO (Consumiciones)Platos Base HuevosNOROESTE</v>
      </c>
      <c r="B2157" s="19">
        <v>0</v>
      </c>
      <c r="C2157" s="19">
        <v>0</v>
      </c>
      <c r="D2157" s="19" t="s">
        <v>8</v>
      </c>
      <c r="E2157" s="20">
        <v>5.9136496587234939</v>
      </c>
      <c r="F2157" s="20">
        <v>6.4981090886512858</v>
      </c>
      <c r="G2157" s="20">
        <v>6.2276124329635074</v>
      </c>
      <c r="H2157" s="20">
        <v>8.0721571160206693</v>
      </c>
      <c r="I2157" s="20">
        <v>6.3262082726717921</v>
      </c>
      <c r="J2157" s="20">
        <v>6.7171385074956795</v>
      </c>
      <c r="K2157" s="20">
        <v>6.570287499265584</v>
      </c>
      <c r="L2157" s="20">
        <v>7.032337522697035</v>
      </c>
      <c r="M2157" s="55">
        <v>9.4036153620021086</v>
      </c>
    </row>
    <row r="2158" spans="1:13" x14ac:dyDescent="0.35">
      <c r="A2158" s="19" t="str">
        <f>B3&amp;C2149&amp;D2158</f>
        <v>DISTRIBUCION VOLUMEN X CRITERIO (Consumiciones)Platos Base Huevos&lt;2MIL</v>
      </c>
      <c r="B2158" s="19">
        <v>0</v>
      </c>
      <c r="C2158" s="19">
        <v>0</v>
      </c>
      <c r="D2158" s="19" t="s">
        <v>9</v>
      </c>
      <c r="E2158" s="20">
        <v>2.4111532892672827</v>
      </c>
      <c r="F2158" s="20">
        <v>2.9877415321744207</v>
      </c>
      <c r="G2158" s="20">
        <v>4.7629946914476768</v>
      </c>
      <c r="H2158" s="20">
        <v>3.2994577032800816</v>
      </c>
      <c r="I2158" s="20">
        <v>3.8371790039964875</v>
      </c>
      <c r="J2158" s="20">
        <v>3.1112091878564168</v>
      </c>
      <c r="K2158" s="20">
        <v>3.256708642603944</v>
      </c>
      <c r="L2158" s="20">
        <v>4.3725556234258507</v>
      </c>
      <c r="M2158" s="55">
        <v>3.7966571287553901</v>
      </c>
    </row>
    <row r="2159" spans="1:13" x14ac:dyDescent="0.35">
      <c r="A2159" s="19" t="str">
        <f>B3&amp;C2149&amp;D2159</f>
        <v>DISTRIBUCION VOLUMEN X CRITERIO (Consumiciones)Platos Base Huevos2-5MIL</v>
      </c>
      <c r="B2159" s="19">
        <v>0</v>
      </c>
      <c r="C2159" s="19">
        <v>0</v>
      </c>
      <c r="D2159" s="19" t="s">
        <v>10</v>
      </c>
      <c r="E2159" s="20">
        <v>8.4159390305828161</v>
      </c>
      <c r="F2159" s="20">
        <v>5.7523625808399874</v>
      </c>
      <c r="G2159" s="20">
        <v>6.9055100986761628</v>
      </c>
      <c r="H2159" s="20">
        <v>8.1278950736349849</v>
      </c>
      <c r="I2159" s="20">
        <v>6.6614760794246903</v>
      </c>
      <c r="J2159" s="20">
        <v>6.0243156308172612</v>
      </c>
      <c r="K2159" s="20">
        <v>7.7627523941951786</v>
      </c>
      <c r="L2159" s="20">
        <v>7.826802793095081</v>
      </c>
      <c r="M2159" s="55">
        <v>5.7210554718480662</v>
      </c>
    </row>
    <row r="2160" spans="1:13" x14ac:dyDescent="0.35">
      <c r="A2160" s="19" t="str">
        <f>B3&amp;C2149&amp;D2160</f>
        <v>DISTRIBUCION VOLUMEN X CRITERIO (Consumiciones)Platos Base Huevos5-10MIL</v>
      </c>
      <c r="B2160" s="19">
        <v>0</v>
      </c>
      <c r="C2160" s="19">
        <v>0</v>
      </c>
      <c r="D2160" s="19" t="s">
        <v>11</v>
      </c>
      <c r="E2160" s="20">
        <v>6.4477692235541717</v>
      </c>
      <c r="F2160" s="20">
        <v>6.5168446334101446</v>
      </c>
      <c r="G2160" s="20">
        <v>6.7559075605124477</v>
      </c>
      <c r="H2160" s="20">
        <v>7.8195255635545138</v>
      </c>
      <c r="I2160" s="20">
        <v>6.0592748546514414</v>
      </c>
      <c r="J2160" s="20">
        <v>8.9523914786280585</v>
      </c>
      <c r="K2160" s="20">
        <v>8.9650819607919949</v>
      </c>
      <c r="L2160" s="20">
        <v>7.2302912332962377</v>
      </c>
      <c r="M2160" s="55">
        <v>8.5104997514158072</v>
      </c>
    </row>
    <row r="2161" spans="1:13" x14ac:dyDescent="0.35">
      <c r="A2161" s="19" t="str">
        <f>B3&amp;C2149&amp;D2161</f>
        <v>DISTRIBUCION VOLUMEN X CRITERIO (Consumiciones)Platos Base Huevos10-30MIL</v>
      </c>
      <c r="B2161" s="19">
        <v>0</v>
      </c>
      <c r="C2161" s="19">
        <v>0</v>
      </c>
      <c r="D2161" s="19" t="s">
        <v>12</v>
      </c>
      <c r="E2161" s="20">
        <v>14.136254011926081</v>
      </c>
      <c r="F2161" s="20">
        <v>17.541723523360517</v>
      </c>
      <c r="G2161" s="20">
        <v>17.192437934208126</v>
      </c>
      <c r="H2161" s="20">
        <v>14.678466438300713</v>
      </c>
      <c r="I2161" s="20">
        <v>16.835811130093418</v>
      </c>
      <c r="J2161" s="20">
        <v>15.845622997196736</v>
      </c>
      <c r="K2161" s="20">
        <v>15.609711913201856</v>
      </c>
      <c r="L2161" s="20">
        <v>15.851285258850798</v>
      </c>
      <c r="M2161" s="55">
        <v>17.371396005138813</v>
      </c>
    </row>
    <row r="2162" spans="1:13" x14ac:dyDescent="0.35">
      <c r="A2162" s="19" t="str">
        <f>B3&amp;C2149&amp;D2162</f>
        <v>DISTRIBUCION VOLUMEN X CRITERIO (Consumiciones)Platos Base Huevos30-100MIL</v>
      </c>
      <c r="B2162" s="19">
        <v>0</v>
      </c>
      <c r="C2162" s="19">
        <v>0</v>
      </c>
      <c r="D2162" s="19" t="s">
        <v>13</v>
      </c>
      <c r="E2162" s="20">
        <v>20.618416101825566</v>
      </c>
      <c r="F2162" s="20">
        <v>24.303855342459567</v>
      </c>
      <c r="G2162" s="20">
        <v>24.403991705144286</v>
      </c>
      <c r="H2162" s="20">
        <v>23.05862256816102</v>
      </c>
      <c r="I2162" s="20">
        <v>24.968730211264774</v>
      </c>
      <c r="J2162" s="20">
        <v>23.517651164568825</v>
      </c>
      <c r="K2162" s="20">
        <v>20.440492743972897</v>
      </c>
      <c r="L2162" s="20">
        <v>21.565572467345557</v>
      </c>
      <c r="M2162" s="55">
        <v>18.324572602515179</v>
      </c>
    </row>
    <row r="2163" spans="1:13" x14ac:dyDescent="0.35">
      <c r="A2163" s="19" t="str">
        <f>B3&amp;C2149&amp;D2163</f>
        <v>DISTRIBUCION VOLUMEN X CRITERIO (Consumiciones)Platos Base Huevos100-200MIL</v>
      </c>
      <c r="B2163" s="19">
        <v>0</v>
      </c>
      <c r="C2163" s="19">
        <v>0</v>
      </c>
      <c r="D2163" s="19" t="s">
        <v>14</v>
      </c>
      <c r="E2163" s="20">
        <v>9.4982647779573437</v>
      </c>
      <c r="F2163" s="20">
        <v>8.3532349400905659</v>
      </c>
      <c r="G2163" s="20">
        <v>9.9973787323938197</v>
      </c>
      <c r="H2163" s="20">
        <v>11.603301899090548</v>
      </c>
      <c r="I2163" s="20">
        <v>10.829935968196452</v>
      </c>
      <c r="J2163" s="20">
        <v>12.252095254893975</v>
      </c>
      <c r="K2163" s="20">
        <v>9.4757828871349954</v>
      </c>
      <c r="L2163" s="20">
        <v>10.572415048239044</v>
      </c>
      <c r="M2163" s="55">
        <v>10.34014052571599</v>
      </c>
    </row>
    <row r="2164" spans="1:13" x14ac:dyDescent="0.35">
      <c r="A2164" s="19" t="str">
        <f>B3&amp;C2149&amp;D2164</f>
        <v>DISTRIBUCION VOLUMEN X CRITERIO (Consumiciones)Platos Base Huevos200-500MIL</v>
      </c>
      <c r="B2164" s="19">
        <v>0</v>
      </c>
      <c r="C2164" s="19">
        <v>0</v>
      </c>
      <c r="D2164" s="19" t="s">
        <v>15</v>
      </c>
      <c r="E2164" s="20">
        <v>13.454897703296975</v>
      </c>
      <c r="F2164" s="20">
        <v>15.174112012508237</v>
      </c>
      <c r="G2164" s="20">
        <v>12.1406436279897</v>
      </c>
      <c r="H2164" s="20">
        <v>11.772964020240988</v>
      </c>
      <c r="I2164" s="20">
        <v>14.550227755787636</v>
      </c>
      <c r="J2164" s="20">
        <v>11.923902371076814</v>
      </c>
      <c r="K2164" s="20">
        <v>12.770157262881652</v>
      </c>
      <c r="L2164" s="20">
        <v>15.354847752052148</v>
      </c>
      <c r="M2164" s="55">
        <v>16.458868584228362</v>
      </c>
    </row>
    <row r="2165" spans="1:13" x14ac:dyDescent="0.35">
      <c r="A2165" s="19" t="str">
        <f>B3&amp;C2149&amp;D2165</f>
        <v>DISTRIBUCION VOLUMEN X CRITERIO (Consumiciones)Platos Base Huevos&gt;500MIL</v>
      </c>
      <c r="B2165" s="19">
        <v>0</v>
      </c>
      <c r="C2165" s="19">
        <v>0</v>
      </c>
      <c r="D2165" s="19" t="s">
        <v>16</v>
      </c>
      <c r="E2165" s="20">
        <v>25.017309095927214</v>
      </c>
      <c r="F2165" s="20">
        <v>19.370143074254958</v>
      </c>
      <c r="G2165" s="20">
        <v>17.841104582752447</v>
      </c>
      <c r="H2165" s="20">
        <v>19.639777025299406</v>
      </c>
      <c r="I2165" s="20">
        <v>16.257324821267666</v>
      </c>
      <c r="J2165" s="20">
        <v>18.372820999257357</v>
      </c>
      <c r="K2165" s="20">
        <v>21.719316112101215</v>
      </c>
      <c r="L2165" s="20">
        <v>17.22623400748061</v>
      </c>
      <c r="M2165" s="55">
        <v>19.476816944043609</v>
      </c>
    </row>
    <row r="2166" spans="1:13" x14ac:dyDescent="0.35">
      <c r="A2166" s="19" t="str">
        <f>B3&amp;C2149&amp;D2166</f>
        <v>DISTRIBUCION VOLUMEN X CRITERIO (Consumiciones)Platos Base HuevosDE 15 A 19 AÑOS</v>
      </c>
      <c r="B2166" s="19">
        <v>0</v>
      </c>
      <c r="C2166" s="19">
        <v>0</v>
      </c>
      <c r="D2166" s="19" t="s">
        <v>39</v>
      </c>
      <c r="E2166" s="20">
        <v>2.618017200206566</v>
      </c>
      <c r="F2166" s="20">
        <v>1.5934491210790052</v>
      </c>
      <c r="G2166" s="20">
        <v>1.6510791855818632</v>
      </c>
      <c r="H2166" s="20">
        <v>2.0724576296382353</v>
      </c>
      <c r="I2166" s="20">
        <v>3.1521190566835466</v>
      </c>
      <c r="J2166" s="20">
        <v>1.8526852798833575</v>
      </c>
      <c r="K2166" s="20">
        <v>2.8424952507784806</v>
      </c>
      <c r="L2166" s="20">
        <v>7.4058742437808034</v>
      </c>
      <c r="M2166" s="55">
        <v>5.1180820001198333</v>
      </c>
    </row>
    <row r="2167" spans="1:13" x14ac:dyDescent="0.35">
      <c r="A2167" s="19" t="str">
        <f>B3&amp;C2149&amp;D2167</f>
        <v>DISTRIBUCION VOLUMEN X CRITERIO (Consumiciones)Platos Base HuevosDE 20 A 24 AÑOS</v>
      </c>
      <c r="B2167" s="19">
        <v>0</v>
      </c>
      <c r="C2167" s="19">
        <v>0</v>
      </c>
      <c r="D2167" s="19" t="s">
        <v>40</v>
      </c>
      <c r="E2167" s="20">
        <v>4.2232264241057322</v>
      </c>
      <c r="F2167" s="20">
        <v>3.0349882100266274</v>
      </c>
      <c r="G2167" s="20">
        <v>3.4437378887728194</v>
      </c>
      <c r="H2167" s="20">
        <v>3.3996426312185619</v>
      </c>
      <c r="I2167" s="20">
        <v>1.5478277588486136</v>
      </c>
      <c r="J2167" s="20">
        <v>2.5265106237050148</v>
      </c>
      <c r="K2167" s="20">
        <v>2.0220060320009399</v>
      </c>
      <c r="L2167" s="20">
        <v>3.1018113698549898</v>
      </c>
      <c r="M2167" s="55">
        <v>2.065056316693656</v>
      </c>
    </row>
    <row r="2168" spans="1:13" x14ac:dyDescent="0.35">
      <c r="A2168" s="19" t="str">
        <f>B3&amp;C2149&amp;D2168</f>
        <v>DISTRIBUCION VOLUMEN X CRITERIO (Consumiciones)Platos Base HuevosDE 25 A 34 AÑOS</v>
      </c>
      <c r="B2168" s="19">
        <v>0</v>
      </c>
      <c r="C2168" s="19">
        <v>0</v>
      </c>
      <c r="D2168" s="19" t="s">
        <v>41</v>
      </c>
      <c r="E2168" s="20">
        <v>11.410505343664527</v>
      </c>
      <c r="F2168" s="20">
        <v>10.58325442776648</v>
      </c>
      <c r="G2168" s="20">
        <v>11.839178436481831</v>
      </c>
      <c r="H2168" s="20">
        <v>11.708298704132224</v>
      </c>
      <c r="I2168" s="20">
        <v>11.095848741842975</v>
      </c>
      <c r="J2168" s="20">
        <v>9.9598852653484844</v>
      </c>
      <c r="K2168" s="20">
        <v>15.389328450284953</v>
      </c>
      <c r="L2168" s="20">
        <v>11.124465521425165</v>
      </c>
      <c r="M2168" s="55">
        <v>11.57478536693772</v>
      </c>
    </row>
    <row r="2169" spans="1:13" x14ac:dyDescent="0.35">
      <c r="A2169" s="19" t="str">
        <f>B3&amp;C2149&amp;D2169</f>
        <v>DISTRIBUCION VOLUMEN X CRITERIO (Consumiciones)Platos Base HuevosDE 35 A 49 AÑOS</v>
      </c>
      <c r="B2169" s="19">
        <v>0</v>
      </c>
      <c r="C2169" s="19">
        <v>0</v>
      </c>
      <c r="D2169" s="19" t="s">
        <v>42</v>
      </c>
      <c r="E2169" s="20">
        <v>29.5185904326142</v>
      </c>
      <c r="F2169" s="20">
        <v>28.260319225347242</v>
      </c>
      <c r="G2169" s="20">
        <v>31.598516945038813</v>
      </c>
      <c r="H2169" s="20">
        <v>27.589677242885902</v>
      </c>
      <c r="I2169" s="20">
        <v>27.431687612036527</v>
      </c>
      <c r="J2169" s="20">
        <v>27.874290005533847</v>
      </c>
      <c r="K2169" s="20">
        <v>26.139431268482795</v>
      </c>
      <c r="L2169" s="20">
        <v>24.3574333313809</v>
      </c>
      <c r="M2169" s="55">
        <v>26.419790467873327</v>
      </c>
    </row>
    <row r="2170" spans="1:13" x14ac:dyDescent="0.35">
      <c r="A2170" s="19" t="str">
        <f>B3&amp;C2149&amp;D2170</f>
        <v>DISTRIBUCION VOLUMEN X CRITERIO (Consumiciones)Platos Base HuevosDE 50 A 59 AÑOS</v>
      </c>
      <c r="B2170" s="19">
        <v>0</v>
      </c>
      <c r="C2170" s="19">
        <v>0</v>
      </c>
      <c r="D2170" s="19" t="s">
        <v>43</v>
      </c>
      <c r="E2170" s="20">
        <v>27.205715721144053</v>
      </c>
      <c r="F2170" s="20">
        <v>28.911096121797268</v>
      </c>
      <c r="G2170" s="20">
        <v>25.697431934417825</v>
      </c>
      <c r="H2170" s="20">
        <v>25.638522826913761</v>
      </c>
      <c r="I2170" s="20">
        <v>27.15409529967917</v>
      </c>
      <c r="J2170" s="20">
        <v>28.257071934750535</v>
      </c>
      <c r="K2170" s="20">
        <v>26.749858012964889</v>
      </c>
      <c r="L2170" s="20">
        <v>26.188676166648534</v>
      </c>
      <c r="M2170" s="55">
        <v>28.702366469409114</v>
      </c>
    </row>
    <row r="2171" spans="1:13" x14ac:dyDescent="0.35">
      <c r="A2171" s="19" t="str">
        <f>B3&amp;C2149&amp;D2171</f>
        <v>DISTRIBUCION VOLUMEN X CRITERIO (Consumiciones)Platos Base HuevosDE 60 A 75 AÑOS</v>
      </c>
      <c r="B2171" s="19">
        <v>0</v>
      </c>
      <c r="C2171" s="19">
        <v>0</v>
      </c>
      <c r="D2171" s="19" t="s">
        <v>44</v>
      </c>
      <c r="E2171" s="20">
        <v>25.023939487702513</v>
      </c>
      <c r="F2171" s="20">
        <v>27.616908416389968</v>
      </c>
      <c r="G2171" s="20">
        <v>25.770021630311945</v>
      </c>
      <c r="H2171" s="20">
        <v>29.591397534690568</v>
      </c>
      <c r="I2171" s="20">
        <v>29.618372746595146</v>
      </c>
      <c r="J2171" s="20">
        <v>29.529562189951104</v>
      </c>
      <c r="K2171" s="20">
        <v>26.856877068604216</v>
      </c>
      <c r="L2171" s="20">
        <v>27.821733091231625</v>
      </c>
      <c r="M2171" s="55">
        <v>26.119926392627558</v>
      </c>
    </row>
    <row r="2172" spans="1:13" x14ac:dyDescent="0.35">
      <c r="A2172" s="19" t="str">
        <f>B3&amp;C2149&amp;D2172</f>
        <v>DISTRIBUCION VOLUMEN X CRITERIO (Consumiciones)Platos Base HuevosALTA Y MEDIA ALTA</v>
      </c>
      <c r="B2172" s="19">
        <v>0</v>
      </c>
      <c r="C2172" s="19">
        <v>0</v>
      </c>
      <c r="D2172" s="19" t="s">
        <v>17</v>
      </c>
      <c r="E2172" s="20">
        <v>28.772644405081358</v>
      </c>
      <c r="F2172" s="20">
        <v>31.71909947463709</v>
      </c>
      <c r="G2172" s="20">
        <v>29.617605598250936</v>
      </c>
      <c r="H2172" s="20">
        <v>34.555715544878758</v>
      </c>
      <c r="I2172" s="20">
        <v>31.440562530968474</v>
      </c>
      <c r="J2172" s="20">
        <v>29.749909346301667</v>
      </c>
      <c r="K2172" s="20">
        <v>29.112845420183703</v>
      </c>
      <c r="L2172" s="20">
        <v>26.64128852220335</v>
      </c>
      <c r="M2172" s="55">
        <v>25.777268964489032</v>
      </c>
    </row>
    <row r="2173" spans="1:13" x14ac:dyDescent="0.35">
      <c r="A2173" s="19" t="str">
        <f>B3&amp;C2149&amp;D2173</f>
        <v>DISTRIBUCION VOLUMEN X CRITERIO (Consumiciones)Platos Base HuevosMEDIA</v>
      </c>
      <c r="B2173" s="19">
        <v>0</v>
      </c>
      <c r="C2173" s="19">
        <v>0</v>
      </c>
      <c r="D2173" s="19" t="s">
        <v>18</v>
      </c>
      <c r="E2173" s="20">
        <v>33.648451237511416</v>
      </c>
      <c r="F2173" s="20">
        <v>31.286264222405041</v>
      </c>
      <c r="G2173" s="20">
        <v>29.99360216536121</v>
      </c>
      <c r="H2173" s="20">
        <v>28.934018278729358</v>
      </c>
      <c r="I2173" s="20">
        <v>34.036471535787591</v>
      </c>
      <c r="J2173" s="20">
        <v>33.079144653021551</v>
      </c>
      <c r="K2173" s="20">
        <v>32.999804155813635</v>
      </c>
      <c r="L2173" s="20">
        <v>34.358772142683812</v>
      </c>
      <c r="M2173" s="55">
        <v>35.844057054330428</v>
      </c>
    </row>
    <row r="2174" spans="1:13" x14ac:dyDescent="0.35">
      <c r="A2174" s="19" t="str">
        <f>B3&amp;C2149&amp;D2174</f>
        <v>DISTRIBUCION VOLUMEN X CRITERIO (Consumiciones)Platos Base HuevosMEDIA BAJA</v>
      </c>
      <c r="B2174" s="19">
        <v>0</v>
      </c>
      <c r="C2174" s="19">
        <v>0</v>
      </c>
      <c r="D2174" s="19" t="s">
        <v>19</v>
      </c>
      <c r="E2174" s="20">
        <v>21.851259289286691</v>
      </c>
      <c r="F2174" s="20">
        <v>19.773344641171349</v>
      </c>
      <c r="G2174" s="20">
        <v>23.041816014197561</v>
      </c>
      <c r="H2174" s="20">
        <v>21.714590279184929</v>
      </c>
      <c r="I2174" s="20">
        <v>19.187186369471352</v>
      </c>
      <c r="J2174" s="20">
        <v>19.810130654879288</v>
      </c>
      <c r="K2174" s="20">
        <v>21.237255439572277</v>
      </c>
      <c r="L2174" s="20">
        <v>21.56368976395083</v>
      </c>
      <c r="M2174" s="55">
        <v>18.773787583455054</v>
      </c>
    </row>
    <row r="2175" spans="1:13" x14ac:dyDescent="0.35">
      <c r="A2175" s="19" t="str">
        <f>B3&amp;C2149&amp;D2175</f>
        <v>DISTRIBUCION VOLUMEN X CRITERIO (Consumiciones)Platos Base HuevosBAJA</v>
      </c>
      <c r="B2175" s="19">
        <v>0</v>
      </c>
      <c r="C2175" s="19">
        <v>0</v>
      </c>
      <c r="D2175" s="19" t="s">
        <v>20</v>
      </c>
      <c r="E2175" s="20">
        <v>15.727655849245375</v>
      </c>
      <c r="F2175" s="20">
        <v>17.221305773065236</v>
      </c>
      <c r="G2175" s="20">
        <v>17.346956805393209</v>
      </c>
      <c r="H2175" s="20">
        <v>14.7956644621378</v>
      </c>
      <c r="I2175" s="20">
        <v>15.335731736013727</v>
      </c>
      <c r="J2175" s="20">
        <v>17.360815345797491</v>
      </c>
      <c r="K2175" s="20">
        <v>16.65008519222107</v>
      </c>
      <c r="L2175" s="20">
        <v>17.436249571162008</v>
      </c>
      <c r="M2175" s="55">
        <v>19.604896417241502</v>
      </c>
    </row>
    <row r="2176" spans="1:13" x14ac:dyDescent="0.35">
      <c r="A2176" s="19" t="str">
        <f>B3&amp;C2149&amp;D2176</f>
        <v>DISTRIBUCION VOLUMEN X CRITERIO (Consumiciones)Platos Base HuevosHOMBRE</v>
      </c>
      <c r="B2176" s="19">
        <v>0</v>
      </c>
      <c r="C2176" s="19">
        <v>0</v>
      </c>
      <c r="D2176" s="19" t="s">
        <v>21</v>
      </c>
      <c r="E2176" s="20">
        <v>42.13720706336175</v>
      </c>
      <c r="F2176" s="20">
        <v>48.608465638330749</v>
      </c>
      <c r="G2176" s="20">
        <v>48.442141828052613</v>
      </c>
      <c r="H2176" s="20">
        <v>53.18283715043566</v>
      </c>
      <c r="I2176" s="20">
        <v>50.979321190184216</v>
      </c>
      <c r="J2176" s="20">
        <v>49.514255152120313</v>
      </c>
      <c r="K2176" s="20">
        <v>49.981659191946889</v>
      </c>
      <c r="L2176" s="20">
        <v>53.178996979306994</v>
      </c>
      <c r="M2176" s="55">
        <v>50.852330168702601</v>
      </c>
    </row>
    <row r="2177" spans="1:13" x14ac:dyDescent="0.35">
      <c r="A2177" s="19" t="str">
        <f>B3&amp;C2149&amp;D2177</f>
        <v>DISTRIBUCION VOLUMEN X CRITERIO (Consumiciones)Platos Base HuevosMUJER</v>
      </c>
      <c r="B2177" s="19">
        <v>0</v>
      </c>
      <c r="C2177" s="19">
        <v>0</v>
      </c>
      <c r="D2177" s="19" t="s">
        <v>22</v>
      </c>
      <c r="E2177" s="20">
        <v>57.86279293663825</v>
      </c>
      <c r="F2177" s="20">
        <v>51.391541417308609</v>
      </c>
      <c r="G2177" s="20">
        <v>51.557829046751756</v>
      </c>
      <c r="H2177" s="20">
        <v>46.817162849564347</v>
      </c>
      <c r="I2177" s="20">
        <v>49.020630982056943</v>
      </c>
      <c r="J2177" s="20">
        <v>50.485752418125898</v>
      </c>
      <c r="K2177" s="20">
        <v>50.018331015843799</v>
      </c>
      <c r="L2177" s="20">
        <v>46.821003020693006</v>
      </c>
      <c r="M2177" s="55">
        <v>49.147669831297399</v>
      </c>
    </row>
    <row r="2178" spans="1:13" x14ac:dyDescent="0.35">
      <c r="A2178" s="19" t="str">
        <f>B2178&amp;C2178&amp;D2178</f>
        <v>DISTRIBUCION VOLUMEN X CRITERIO (kg ó litros).T.Alimentos TOTAL INGT.ESPAÑA</v>
      </c>
      <c r="B2178" s="19" t="s">
        <v>194</v>
      </c>
      <c r="C2178" s="19" t="s">
        <v>176</v>
      </c>
      <c r="D2178" s="19" t="s">
        <v>36</v>
      </c>
      <c r="E2178" s="20">
        <v>100</v>
      </c>
      <c r="F2178" s="20">
        <v>100</v>
      </c>
      <c r="G2178" s="20">
        <v>100</v>
      </c>
      <c r="H2178" s="20">
        <v>100</v>
      </c>
      <c r="I2178" s="20">
        <v>100</v>
      </c>
      <c r="J2178" s="20">
        <v>100</v>
      </c>
      <c r="K2178" s="20">
        <v>100</v>
      </c>
      <c r="L2178" s="20">
        <v>100</v>
      </c>
      <c r="M2178" s="55">
        <v>100</v>
      </c>
    </row>
    <row r="2179" spans="1:13" x14ac:dyDescent="0.35">
      <c r="A2179" s="19" t="str">
        <f>B2178&amp;C2178&amp;D2179</f>
        <v>DISTRIBUCION VOLUMEN X CRITERIO (kg ó litros).T.Alimentos TOTAL INGBCN AM</v>
      </c>
      <c r="B2179" s="19">
        <v>0</v>
      </c>
      <c r="C2179" s="19">
        <v>0</v>
      </c>
      <c r="D2179" s="19" t="s">
        <v>1</v>
      </c>
      <c r="E2179" s="20">
        <v>10.066645690234459</v>
      </c>
      <c r="F2179" s="20">
        <v>9.1627448231214998</v>
      </c>
      <c r="G2179" s="20">
        <v>8.4494543264694055</v>
      </c>
      <c r="H2179" s="20">
        <v>9.4383081750144378</v>
      </c>
      <c r="I2179" s="20">
        <v>10.89411954789075</v>
      </c>
      <c r="J2179" s="20">
        <v>9.3444758917595738</v>
      </c>
      <c r="K2179" s="20">
        <v>7.8059280041334329</v>
      </c>
      <c r="L2179" s="20">
        <v>8.7066900497506818</v>
      </c>
      <c r="M2179" s="55">
        <v>9.1952292265055053</v>
      </c>
    </row>
    <row r="2180" spans="1:13" x14ac:dyDescent="0.35">
      <c r="A2180" s="19" t="str">
        <f>B2178&amp;C2178&amp;D2180</f>
        <v>DISTRIBUCION VOLUMEN X CRITERIO (kg ó litros).T.Alimentos TOTAL INGREST.CAT ARAGON</v>
      </c>
      <c r="B2180" s="19">
        <v>0</v>
      </c>
      <c r="C2180" s="19">
        <v>0</v>
      </c>
      <c r="D2180" s="19" t="s">
        <v>2</v>
      </c>
      <c r="E2180" s="20">
        <v>10.257078938752253</v>
      </c>
      <c r="F2180" s="20">
        <v>12.064700107902144</v>
      </c>
      <c r="G2180" s="20">
        <v>12.042762076358372</v>
      </c>
      <c r="H2180" s="20">
        <v>10.726249013332307</v>
      </c>
      <c r="I2180" s="20">
        <v>10.529202568844392</v>
      </c>
      <c r="J2180" s="20">
        <v>11.51278517504292</v>
      </c>
      <c r="K2180" s="20">
        <v>12.055739931876792</v>
      </c>
      <c r="L2180" s="20">
        <v>12.095308249462697</v>
      </c>
      <c r="M2180" s="55">
        <v>12.477711968362026</v>
      </c>
    </row>
    <row r="2181" spans="1:13" x14ac:dyDescent="0.35">
      <c r="A2181" s="19" t="str">
        <f>B2178&amp;C2178&amp;D2181</f>
        <v>DISTRIBUCION VOLUMEN X CRITERIO (kg ó litros).T.Alimentos TOTAL INGLEVANTE</v>
      </c>
      <c r="B2181" s="19">
        <v>0</v>
      </c>
      <c r="C2181" s="19">
        <v>0</v>
      </c>
      <c r="D2181" s="19" t="s">
        <v>3</v>
      </c>
      <c r="E2181" s="20">
        <v>17.000713588191012</v>
      </c>
      <c r="F2181" s="20">
        <v>16.888892916384332</v>
      </c>
      <c r="G2181" s="20">
        <v>15.894041748781977</v>
      </c>
      <c r="H2181" s="20">
        <v>16.052342758331079</v>
      </c>
      <c r="I2181" s="20">
        <v>16.400785152783815</v>
      </c>
      <c r="J2181" s="20">
        <v>16.020718181415077</v>
      </c>
      <c r="K2181" s="20">
        <v>16.081183692202121</v>
      </c>
      <c r="L2181" s="20">
        <v>15.956840474051779</v>
      </c>
      <c r="M2181" s="55">
        <v>16.039814317075166</v>
      </c>
    </row>
    <row r="2182" spans="1:13" x14ac:dyDescent="0.35">
      <c r="A2182" s="19" t="str">
        <f>B2178&amp;C2178&amp;D2182</f>
        <v>DISTRIBUCION VOLUMEN X CRITERIO (kg ó litros).T.Alimentos TOTAL INGANDALUCIA</v>
      </c>
      <c r="B2182" s="19">
        <v>0</v>
      </c>
      <c r="C2182" s="19">
        <v>0</v>
      </c>
      <c r="D2182" s="19" t="s">
        <v>4</v>
      </c>
      <c r="E2182" s="20">
        <v>19.555365043894486</v>
      </c>
      <c r="F2182" s="20">
        <v>19.512767909195656</v>
      </c>
      <c r="G2182" s="20">
        <v>19.169009514717519</v>
      </c>
      <c r="H2182" s="20">
        <v>19.685442507249661</v>
      </c>
      <c r="I2182" s="20">
        <v>20.040117025037762</v>
      </c>
      <c r="J2182" s="20">
        <v>19.244872314753181</v>
      </c>
      <c r="K2182" s="20">
        <v>20.100459748967619</v>
      </c>
      <c r="L2182" s="20">
        <v>19.390185812307273</v>
      </c>
      <c r="M2182" s="55">
        <v>18.508691104858414</v>
      </c>
    </row>
    <row r="2183" spans="1:13" x14ac:dyDescent="0.35">
      <c r="A2183" s="19" t="str">
        <f>B2178&amp;C2178&amp;D2183</f>
        <v>DISTRIBUCION VOLUMEN X CRITERIO (kg ó litros).T.Alimentos TOTAL INGMDD AM</v>
      </c>
      <c r="B2183" s="19">
        <v>0</v>
      </c>
      <c r="C2183" s="19">
        <v>0</v>
      </c>
      <c r="D2183" s="19" t="s">
        <v>5</v>
      </c>
      <c r="E2183" s="20">
        <v>18.524894930271451</v>
      </c>
      <c r="F2183" s="20">
        <v>17.834796328724284</v>
      </c>
      <c r="G2183" s="20">
        <v>18.695144676699929</v>
      </c>
      <c r="H2183" s="20">
        <v>19.472124463642988</v>
      </c>
      <c r="I2183" s="20">
        <v>17.958421332810953</v>
      </c>
      <c r="J2183" s="20">
        <v>18.549089761464749</v>
      </c>
      <c r="K2183" s="20">
        <v>19.148062729932462</v>
      </c>
      <c r="L2183" s="20">
        <v>16.830579481507328</v>
      </c>
      <c r="M2183" s="55">
        <v>17.621726202745425</v>
      </c>
    </row>
    <row r="2184" spans="1:13" x14ac:dyDescent="0.35">
      <c r="A2184" s="19" t="str">
        <f>B2178&amp;C2178&amp;D2184</f>
        <v>DISTRIBUCION VOLUMEN X CRITERIO (kg ó litros).T.Alimentos TOTAL INGRTO CENTRO</v>
      </c>
      <c r="B2184" s="19">
        <v>0</v>
      </c>
      <c r="C2184" s="19">
        <v>0</v>
      </c>
      <c r="D2184" s="19" t="s">
        <v>6</v>
      </c>
      <c r="E2184" s="20">
        <v>8.12863418069864</v>
      </c>
      <c r="F2184" s="20">
        <v>8.5038556737146038</v>
      </c>
      <c r="G2184" s="20">
        <v>9.3735044716202296</v>
      </c>
      <c r="H2184" s="20">
        <v>8.6049980423450556</v>
      </c>
      <c r="I2184" s="20">
        <v>8.5158783151172663</v>
      </c>
      <c r="J2184" s="20">
        <v>8.1805766817562429</v>
      </c>
      <c r="K2184" s="20">
        <v>8.3942640083904543</v>
      </c>
      <c r="L2184" s="20">
        <v>9.7985699705239604</v>
      </c>
      <c r="M2184" s="55">
        <v>9.3720297288406869</v>
      </c>
    </row>
    <row r="2185" spans="1:13" x14ac:dyDescent="0.35">
      <c r="A2185" s="19" t="str">
        <f>B2178&amp;C2178&amp;D2185</f>
        <v>DISTRIBUCION VOLUMEN X CRITERIO (kg ó litros).T.Alimentos TOTAL INGNORTE-CENTRO</v>
      </c>
      <c r="B2185" s="19">
        <v>0</v>
      </c>
      <c r="C2185" s="19">
        <v>0</v>
      </c>
      <c r="D2185" s="19" t="s">
        <v>7</v>
      </c>
      <c r="E2185" s="20">
        <v>10.787395865086639</v>
      </c>
      <c r="F2185" s="20">
        <v>9.3588840053993323</v>
      </c>
      <c r="G2185" s="20">
        <v>10.27173381744495</v>
      </c>
      <c r="H2185" s="20">
        <v>8.8806642167223195</v>
      </c>
      <c r="I2185" s="20">
        <v>7.9518331248544492</v>
      </c>
      <c r="J2185" s="20">
        <v>9.1797071590325885</v>
      </c>
      <c r="K2185" s="20">
        <v>8.3917467543257871</v>
      </c>
      <c r="L2185" s="20">
        <v>9.0730177615002372</v>
      </c>
      <c r="M2185" s="55">
        <v>6.8877909059336666</v>
      </c>
    </row>
    <row r="2186" spans="1:13" x14ac:dyDescent="0.35">
      <c r="A2186" s="19" t="str">
        <f>B2178&amp;C2178&amp;D2186</f>
        <v>DISTRIBUCION VOLUMEN X CRITERIO (kg ó litros).T.Alimentos TOTAL INGNOROESTE</v>
      </c>
      <c r="B2186" s="19">
        <v>0</v>
      </c>
      <c r="C2186" s="19">
        <v>0</v>
      </c>
      <c r="D2186" s="19" t="s">
        <v>8</v>
      </c>
      <c r="E2186" s="20">
        <v>5.6792734074903404</v>
      </c>
      <c r="F2186" s="20">
        <v>6.6733620244304497</v>
      </c>
      <c r="G2186" s="20">
        <v>6.1043516705646717</v>
      </c>
      <c r="H2186" s="20">
        <v>7.1398700353463411</v>
      </c>
      <c r="I2186" s="20">
        <v>7.7096449649245127</v>
      </c>
      <c r="J2186" s="20">
        <v>7.9677784232276059</v>
      </c>
      <c r="K2186" s="20">
        <v>8.0226168966761424</v>
      </c>
      <c r="L2186" s="20">
        <v>8.1488111282078624</v>
      </c>
      <c r="M2186" s="55">
        <v>9.8970057294618989</v>
      </c>
    </row>
    <row r="2187" spans="1:13" x14ac:dyDescent="0.35">
      <c r="A2187" s="19" t="str">
        <f>B2178&amp;C2178&amp;D2187</f>
        <v>DISTRIBUCION VOLUMEN X CRITERIO (kg ó litros).T.Alimentos TOTAL ING&lt;2MIL</v>
      </c>
      <c r="B2187" s="19">
        <v>0</v>
      </c>
      <c r="C2187" s="19">
        <v>0</v>
      </c>
      <c r="D2187" s="19" t="s">
        <v>9</v>
      </c>
      <c r="E2187" s="20">
        <v>2.6738860707276615</v>
      </c>
      <c r="F2187" s="20">
        <v>3.0397989811729023</v>
      </c>
      <c r="G2187" s="20">
        <v>3.2540808443933402</v>
      </c>
      <c r="H2187" s="20">
        <v>2.9657504044045</v>
      </c>
      <c r="I2187" s="20">
        <v>2.8271556141232042</v>
      </c>
      <c r="J2187" s="20">
        <v>3.3186331287655837</v>
      </c>
      <c r="K2187" s="20">
        <v>2.8274026138038937</v>
      </c>
      <c r="L2187" s="20">
        <v>3.610017417621088</v>
      </c>
      <c r="M2187" s="55">
        <v>3.3843843873779167</v>
      </c>
    </row>
    <row r="2188" spans="1:13" x14ac:dyDescent="0.35">
      <c r="A2188" s="19" t="str">
        <f>B2178&amp;C2178&amp;D2188</f>
        <v>DISTRIBUCION VOLUMEN X CRITERIO (kg ó litros).T.Alimentos TOTAL ING2-5MIL</v>
      </c>
      <c r="B2188" s="19">
        <v>0</v>
      </c>
      <c r="C2188" s="19">
        <v>0</v>
      </c>
      <c r="D2188" s="19" t="s">
        <v>10</v>
      </c>
      <c r="E2188" s="20">
        <v>6.8402790979206332</v>
      </c>
      <c r="F2188" s="20">
        <v>6.5121520555518213</v>
      </c>
      <c r="G2188" s="20">
        <v>5.9492773987901799</v>
      </c>
      <c r="H2188" s="20">
        <v>6.8811663778817529</v>
      </c>
      <c r="I2188" s="20">
        <v>6.6730973243872409</v>
      </c>
      <c r="J2188" s="20">
        <v>6.4499055199263546</v>
      </c>
      <c r="K2188" s="20">
        <v>8.0500876979041642</v>
      </c>
      <c r="L2188" s="20">
        <v>7.3452993539523783</v>
      </c>
      <c r="M2188" s="55">
        <v>5.3467354499139068</v>
      </c>
    </row>
    <row r="2189" spans="1:13" x14ac:dyDescent="0.35">
      <c r="A2189" s="19" t="str">
        <f>B2178&amp;C2178&amp;D2189</f>
        <v>DISTRIBUCION VOLUMEN X CRITERIO (kg ó litros).T.Alimentos TOTAL ING5-10MIL</v>
      </c>
      <c r="B2189" s="19">
        <v>0</v>
      </c>
      <c r="C2189" s="19">
        <v>0</v>
      </c>
      <c r="D2189" s="19" t="s">
        <v>11</v>
      </c>
      <c r="E2189" s="20">
        <v>7.2812462723119529</v>
      </c>
      <c r="F2189" s="20">
        <v>8.5119791910559019</v>
      </c>
      <c r="G2189" s="20">
        <v>7.3235784264496422</v>
      </c>
      <c r="H2189" s="20">
        <v>6.6659657621258193</v>
      </c>
      <c r="I2189" s="20">
        <v>6.9228217584976699</v>
      </c>
      <c r="J2189" s="20">
        <v>7.7744763175892944</v>
      </c>
      <c r="K2189" s="20">
        <v>7.6190876744664529</v>
      </c>
      <c r="L2189" s="20">
        <v>7.6277277112886619</v>
      </c>
      <c r="M2189" s="55">
        <v>7.7573275196444555</v>
      </c>
    </row>
    <row r="2190" spans="1:13" x14ac:dyDescent="0.35">
      <c r="A2190" s="19" t="str">
        <f>B2178&amp;C2178&amp;D2190</f>
        <v>DISTRIBUCION VOLUMEN X CRITERIO (kg ó litros).T.Alimentos TOTAL ING10-30MIL</v>
      </c>
      <c r="B2190" s="19">
        <v>0</v>
      </c>
      <c r="C2190" s="19">
        <v>0</v>
      </c>
      <c r="D2190" s="19" t="s">
        <v>12</v>
      </c>
      <c r="E2190" s="20">
        <v>16.290111108638364</v>
      </c>
      <c r="F2190" s="20">
        <v>17.937020907932368</v>
      </c>
      <c r="G2190" s="20">
        <v>18.67628169117296</v>
      </c>
      <c r="H2190" s="20">
        <v>16.169246602869826</v>
      </c>
      <c r="I2190" s="20">
        <v>16.250912180759883</v>
      </c>
      <c r="J2190" s="20">
        <v>15.868967444444337</v>
      </c>
      <c r="K2190" s="20">
        <v>16.036015444542244</v>
      </c>
      <c r="L2190" s="20">
        <v>16.949875593203771</v>
      </c>
      <c r="M2190" s="55">
        <v>18.093909382073896</v>
      </c>
    </row>
    <row r="2191" spans="1:13" x14ac:dyDescent="0.35">
      <c r="A2191" s="19" t="str">
        <f>B2178&amp;C2178&amp;D2191</f>
        <v>DISTRIBUCION VOLUMEN X CRITERIO (kg ó litros).T.Alimentos TOTAL ING30-100MIL</v>
      </c>
      <c r="B2191" s="19">
        <v>0</v>
      </c>
      <c r="C2191" s="19">
        <v>0</v>
      </c>
      <c r="D2191" s="19" t="s">
        <v>13</v>
      </c>
      <c r="E2191" s="20">
        <v>21.300445611448616</v>
      </c>
      <c r="F2191" s="20">
        <v>21.908506332248677</v>
      </c>
      <c r="G2191" s="20">
        <v>21.103483653957106</v>
      </c>
      <c r="H2191" s="20">
        <v>21.984840143417756</v>
      </c>
      <c r="I2191" s="20">
        <v>23.624455838565449</v>
      </c>
      <c r="J2191" s="20">
        <v>22.017570225494946</v>
      </c>
      <c r="K2191" s="20">
        <v>22.236282649011883</v>
      </c>
      <c r="L2191" s="20">
        <v>21.500461957972082</v>
      </c>
      <c r="M2191" s="55">
        <v>20.856429660830575</v>
      </c>
    </row>
    <row r="2192" spans="1:13" x14ac:dyDescent="0.35">
      <c r="A2192" s="19" t="str">
        <f>B2178&amp;C2178&amp;D2192</f>
        <v>DISTRIBUCION VOLUMEN X CRITERIO (kg ó litros).T.Alimentos TOTAL ING100-200MIL</v>
      </c>
      <c r="B2192" s="19">
        <v>0</v>
      </c>
      <c r="C2192" s="19">
        <v>0</v>
      </c>
      <c r="D2192" s="19" t="s">
        <v>14</v>
      </c>
      <c r="E2192" s="20">
        <v>9.5250771305226696</v>
      </c>
      <c r="F2192" s="20">
        <v>9.9678116718293879</v>
      </c>
      <c r="G2192" s="20">
        <v>10.05002586009838</v>
      </c>
      <c r="H2192" s="20">
        <v>10.350836762504349</v>
      </c>
      <c r="I2192" s="20">
        <v>10.024055812069435</v>
      </c>
      <c r="J2192" s="20">
        <v>10.577655274931038</v>
      </c>
      <c r="K2192" s="20">
        <v>9.3077945610256627</v>
      </c>
      <c r="L2192" s="20">
        <v>9.5318302384682951</v>
      </c>
      <c r="M2192" s="55">
        <v>9.4002677606922678</v>
      </c>
    </row>
    <row r="2193" spans="1:13" x14ac:dyDescent="0.35">
      <c r="A2193" s="19" t="str">
        <f>B2178&amp;C2178&amp;D2193</f>
        <v>DISTRIBUCION VOLUMEN X CRITERIO (kg ó litros).T.Alimentos TOTAL ING200-500MIL</v>
      </c>
      <c r="B2193" s="19">
        <v>0</v>
      </c>
      <c r="C2193" s="19">
        <v>0</v>
      </c>
      <c r="D2193" s="19" t="s">
        <v>15</v>
      </c>
      <c r="E2193" s="20">
        <v>14.689110779721274</v>
      </c>
      <c r="F2193" s="20">
        <v>13.537236293164762</v>
      </c>
      <c r="G2193" s="20">
        <v>13.27035407965948</v>
      </c>
      <c r="H2193" s="20">
        <v>14.024680299634937</v>
      </c>
      <c r="I2193" s="20">
        <v>15.61106690073597</v>
      </c>
      <c r="J2193" s="20">
        <v>14.670843695856792</v>
      </c>
      <c r="K2193" s="20">
        <v>13.929091894500964</v>
      </c>
      <c r="L2193" s="20">
        <v>14.433959600872646</v>
      </c>
      <c r="M2193" s="55">
        <v>15.27022516286069</v>
      </c>
    </row>
    <row r="2194" spans="1:13" x14ac:dyDescent="0.35">
      <c r="A2194" s="19" t="str">
        <f>B2178&amp;C2178&amp;D2194</f>
        <v>DISTRIBUCION VOLUMEN X CRITERIO (kg ó litros).T.Alimentos TOTAL ING&gt;500MIL</v>
      </c>
      <c r="B2194" s="19">
        <v>0</v>
      </c>
      <c r="C2194" s="19">
        <v>0</v>
      </c>
      <c r="D2194" s="19" t="s">
        <v>16</v>
      </c>
      <c r="E2194" s="20">
        <v>21.399847376688214</v>
      </c>
      <c r="F2194" s="20">
        <v>18.585498588497064</v>
      </c>
      <c r="G2194" s="20">
        <v>20.372919530681877</v>
      </c>
      <c r="H2194" s="20">
        <v>20.957513318631069</v>
      </c>
      <c r="I2194" s="20">
        <v>18.066437187677511</v>
      </c>
      <c r="J2194" s="20">
        <v>19.321952054462002</v>
      </c>
      <c r="K2194" s="20">
        <v>19.994238544478275</v>
      </c>
      <c r="L2194" s="20">
        <v>19.000831360832933</v>
      </c>
      <c r="M2194" s="55">
        <v>19.890719318026822</v>
      </c>
    </row>
    <row r="2195" spans="1:13" x14ac:dyDescent="0.35">
      <c r="A2195" s="19" t="str">
        <f>B2178&amp;C2178&amp;D2195</f>
        <v>DISTRIBUCION VOLUMEN X CRITERIO (kg ó litros).T.Alimentos TOTAL INGDE 15 A 19 AÑOS</v>
      </c>
      <c r="B2195" s="19">
        <v>0</v>
      </c>
      <c r="C2195" s="19">
        <v>0</v>
      </c>
      <c r="D2195" s="19" t="s">
        <v>39</v>
      </c>
      <c r="E2195" s="20">
        <v>2.9498696147233288</v>
      </c>
      <c r="F2195" s="20">
        <v>1.9133511232169023</v>
      </c>
      <c r="G2195" s="20">
        <v>2.160640367620648</v>
      </c>
      <c r="H2195" s="20">
        <v>2.3992060968642761</v>
      </c>
      <c r="I2195" s="20">
        <v>2.9513289886846605</v>
      </c>
      <c r="J2195" s="20">
        <v>2.3696426294554596</v>
      </c>
      <c r="K2195" s="20">
        <v>2.1092869938990204</v>
      </c>
      <c r="L2195" s="20">
        <v>3.3393938995874199</v>
      </c>
      <c r="M2195" s="55">
        <v>3.1640171664917163</v>
      </c>
    </row>
    <row r="2196" spans="1:13" x14ac:dyDescent="0.35">
      <c r="A2196" s="19" t="str">
        <f>B2178&amp;C2178&amp;D2196</f>
        <v>DISTRIBUCION VOLUMEN X CRITERIO (kg ó litros).T.Alimentos TOTAL INGDE 20 A 24 AÑOS</v>
      </c>
      <c r="B2196" s="19">
        <v>0</v>
      </c>
      <c r="C2196" s="19">
        <v>0</v>
      </c>
      <c r="D2196" s="19" t="s">
        <v>40</v>
      </c>
      <c r="E2196" s="20">
        <v>3.7602390986534595</v>
      </c>
      <c r="F2196" s="20">
        <v>2.9913425663824289</v>
      </c>
      <c r="G2196" s="20">
        <v>3.5692436491309536</v>
      </c>
      <c r="H2196" s="20">
        <v>3.803679693164526</v>
      </c>
      <c r="I2196" s="20">
        <v>2.6151832036584066</v>
      </c>
      <c r="J2196" s="20">
        <v>2.8916188958940658</v>
      </c>
      <c r="K2196" s="20">
        <v>2.7673635882884637</v>
      </c>
      <c r="L2196" s="20">
        <v>3.1694747872198072</v>
      </c>
      <c r="M2196" s="55">
        <v>2.1248875233545674</v>
      </c>
    </row>
    <row r="2197" spans="1:13" x14ac:dyDescent="0.35">
      <c r="A2197" s="19" t="str">
        <f>B2178&amp;C2178&amp;D2197</f>
        <v>DISTRIBUCION VOLUMEN X CRITERIO (kg ó litros).T.Alimentos TOTAL INGDE 25 A 34 AÑOS</v>
      </c>
      <c r="B2197" s="19">
        <v>0</v>
      </c>
      <c r="C2197" s="19">
        <v>0</v>
      </c>
      <c r="D2197" s="19" t="s">
        <v>41</v>
      </c>
      <c r="E2197" s="20">
        <v>11.328583215885562</v>
      </c>
      <c r="F2197" s="20">
        <v>10.469321540644227</v>
      </c>
      <c r="G2197" s="20">
        <v>12.171326885526963</v>
      </c>
      <c r="H2197" s="20">
        <v>11.925755783899312</v>
      </c>
      <c r="I2197" s="20">
        <v>9.8491613738333967</v>
      </c>
      <c r="J2197" s="20">
        <v>11.256460773981114</v>
      </c>
      <c r="K2197" s="20">
        <v>13.047136611659296</v>
      </c>
      <c r="L2197" s="20">
        <v>11.645576957778353</v>
      </c>
      <c r="M2197" s="55">
        <v>11.169230910500842</v>
      </c>
    </row>
    <row r="2198" spans="1:13" x14ac:dyDescent="0.35">
      <c r="A2198" s="19" t="str">
        <f>B2178&amp;C2178&amp;D2198</f>
        <v>DISTRIBUCION VOLUMEN X CRITERIO (kg ó litros).T.Alimentos TOTAL INGDE 35 A 49 AÑOS</v>
      </c>
      <c r="B2198" s="19">
        <v>0</v>
      </c>
      <c r="C2198" s="19">
        <v>0</v>
      </c>
      <c r="D2198" s="19" t="s">
        <v>42</v>
      </c>
      <c r="E2198" s="20">
        <v>28.568401491499124</v>
      </c>
      <c r="F2198" s="20">
        <v>27.808673386166983</v>
      </c>
      <c r="G2198" s="20">
        <v>28.878090469447699</v>
      </c>
      <c r="H2198" s="20">
        <v>27.772584178780214</v>
      </c>
      <c r="I2198" s="20">
        <v>28.830136991005283</v>
      </c>
      <c r="J2198" s="20">
        <v>28.305891316894709</v>
      </c>
      <c r="K2198" s="20">
        <v>28.999894622468876</v>
      </c>
      <c r="L2198" s="20">
        <v>25.479256944467171</v>
      </c>
      <c r="M2198" s="55">
        <v>26.70950821214711</v>
      </c>
    </row>
    <row r="2199" spans="1:13" x14ac:dyDescent="0.35">
      <c r="A2199" s="19" t="str">
        <f>B2178&amp;C2178&amp;D2199</f>
        <v>DISTRIBUCION VOLUMEN X CRITERIO (kg ó litros).T.Alimentos TOTAL INGDE 50 A 59 AÑOS</v>
      </c>
      <c r="B2199" s="19">
        <v>0</v>
      </c>
      <c r="C2199" s="19">
        <v>0</v>
      </c>
      <c r="D2199" s="19" t="s">
        <v>43</v>
      </c>
      <c r="E2199" s="20">
        <v>25.927913506144602</v>
      </c>
      <c r="F2199" s="20">
        <v>26.751862836467811</v>
      </c>
      <c r="G2199" s="20">
        <v>26.511889020828995</v>
      </c>
      <c r="H2199" s="20">
        <v>23.948853127073189</v>
      </c>
      <c r="I2199" s="20">
        <v>25.55108189840572</v>
      </c>
      <c r="J2199" s="20">
        <v>25.628975407904303</v>
      </c>
      <c r="K2199" s="20">
        <v>25.690509843705144</v>
      </c>
      <c r="L2199" s="20">
        <v>26.187283889347068</v>
      </c>
      <c r="M2199" s="55">
        <v>26.539051876249321</v>
      </c>
    </row>
    <row r="2200" spans="1:13" x14ac:dyDescent="0.35">
      <c r="A2200" s="19" t="str">
        <f>B2178&amp;C2178&amp;D2200</f>
        <v>DISTRIBUCION VOLUMEN X CRITERIO (kg ó litros).T.Alimentos TOTAL INGDE 60 A 75 AÑOS</v>
      </c>
      <c r="B2200" s="19">
        <v>0</v>
      </c>
      <c r="C2200" s="19">
        <v>0</v>
      </c>
      <c r="D2200" s="19" t="s">
        <v>44</v>
      </c>
      <c r="E2200" s="20">
        <v>27.464995091515192</v>
      </c>
      <c r="F2200" s="20">
        <v>30.065451995043674</v>
      </c>
      <c r="G2200" s="20">
        <v>26.708809030870249</v>
      </c>
      <c r="H2200" s="20">
        <v>30.149921443539263</v>
      </c>
      <c r="I2200" s="20">
        <v>30.203109440711913</v>
      </c>
      <c r="J2200" s="20">
        <v>29.547414297817625</v>
      </c>
      <c r="K2200" s="20">
        <v>27.385808657453985</v>
      </c>
      <c r="L2200" s="20">
        <v>30.179015361847718</v>
      </c>
      <c r="M2200" s="55">
        <v>30.293303430560336</v>
      </c>
    </row>
    <row r="2201" spans="1:13" x14ac:dyDescent="0.35">
      <c r="A2201" s="19" t="str">
        <f>B2178&amp;C2178&amp;D2201</f>
        <v>DISTRIBUCION VOLUMEN X CRITERIO (kg ó litros).T.Alimentos TOTAL INGALTA Y MEDIA ALTA</v>
      </c>
      <c r="B2201" s="19">
        <v>0</v>
      </c>
      <c r="C2201" s="19">
        <v>0</v>
      </c>
      <c r="D2201" s="19" t="s">
        <v>17</v>
      </c>
      <c r="E2201" s="20">
        <v>29.878517951792904</v>
      </c>
      <c r="F2201" s="20">
        <v>32.000895400263005</v>
      </c>
      <c r="G2201" s="20">
        <v>29.158225277099426</v>
      </c>
      <c r="H2201" s="20">
        <v>31.971372259755555</v>
      </c>
      <c r="I2201" s="20">
        <v>29.673230289465337</v>
      </c>
      <c r="J2201" s="20">
        <v>28.59757939369484</v>
      </c>
      <c r="K2201" s="20">
        <v>27.377133968293293</v>
      </c>
      <c r="L2201" s="20">
        <v>27.459688624651569</v>
      </c>
      <c r="M2201" s="55">
        <v>27.349904342231635</v>
      </c>
    </row>
    <row r="2202" spans="1:13" x14ac:dyDescent="0.35">
      <c r="A2202" s="19" t="str">
        <f>B2178&amp;C2178&amp;D2202</f>
        <v>DISTRIBUCION VOLUMEN X CRITERIO (kg ó litros).T.Alimentos TOTAL INGMEDIA</v>
      </c>
      <c r="B2202" s="19">
        <v>0</v>
      </c>
      <c r="C2202" s="19">
        <v>0</v>
      </c>
      <c r="D2202" s="19" t="s">
        <v>18</v>
      </c>
      <c r="E2202" s="20">
        <v>30.108628715798513</v>
      </c>
      <c r="F2202" s="20">
        <v>29.695859568854026</v>
      </c>
      <c r="G2202" s="20">
        <v>29.608828036757696</v>
      </c>
      <c r="H2202" s="20">
        <v>28.691024411036715</v>
      </c>
      <c r="I2202" s="20">
        <v>31.706984085955618</v>
      </c>
      <c r="J2202" s="20">
        <v>30.402439858598544</v>
      </c>
      <c r="K2202" s="20">
        <v>31.652437663765408</v>
      </c>
      <c r="L2202" s="20">
        <v>32.506351777067962</v>
      </c>
      <c r="M2202" s="55">
        <v>31.893111319342943</v>
      </c>
    </row>
    <row r="2203" spans="1:13" x14ac:dyDescent="0.35">
      <c r="A2203" s="19" t="str">
        <f>B2178&amp;C2178&amp;D2203</f>
        <v>DISTRIBUCION VOLUMEN X CRITERIO (kg ó litros).T.Alimentos TOTAL INGMEDIA BAJA</v>
      </c>
      <c r="B2203" s="19">
        <v>0</v>
      </c>
      <c r="C2203" s="19">
        <v>0</v>
      </c>
      <c r="D2203" s="19" t="s">
        <v>19</v>
      </c>
      <c r="E2203" s="20">
        <v>23.248369938745647</v>
      </c>
      <c r="F2203" s="20">
        <v>23.008734535054344</v>
      </c>
      <c r="G2203" s="20">
        <v>24.6610454357861</v>
      </c>
      <c r="H2203" s="20">
        <v>22.128043490827228</v>
      </c>
      <c r="I2203" s="20">
        <v>20.672484342735672</v>
      </c>
      <c r="J2203" s="20">
        <v>21.618429914161695</v>
      </c>
      <c r="K2203" s="20">
        <v>22.338353029962736</v>
      </c>
      <c r="L2203" s="20">
        <v>22.405661404803688</v>
      </c>
      <c r="M2203" s="55">
        <v>23.369928104908151</v>
      </c>
    </row>
    <row r="2204" spans="1:13" x14ac:dyDescent="0.35">
      <c r="A2204" s="19" t="str">
        <f>B2178&amp;C2178&amp;D2204</f>
        <v>DISTRIBUCION VOLUMEN X CRITERIO (kg ó litros).T.Alimentos TOTAL INGBAJA</v>
      </c>
      <c r="B2204" s="19">
        <v>0</v>
      </c>
      <c r="C2204" s="19">
        <v>0</v>
      </c>
      <c r="D2204" s="19" t="s">
        <v>20</v>
      </c>
      <c r="E2204" s="20">
        <v>16.764484542564631</v>
      </c>
      <c r="F2204" s="20">
        <v>15.294514462027003</v>
      </c>
      <c r="G2204" s="20">
        <v>16.571901883095336</v>
      </c>
      <c r="H2204" s="20">
        <v>17.209559665717077</v>
      </c>
      <c r="I2204" s="20">
        <v>17.94730303022385</v>
      </c>
      <c r="J2204" s="20">
        <v>19.381555521634176</v>
      </c>
      <c r="K2204" s="20">
        <v>18.632075506149466</v>
      </c>
      <c r="L2204" s="20">
        <v>17.628299078848993</v>
      </c>
      <c r="M2204" s="55">
        <v>17.387055825863591</v>
      </c>
    </row>
    <row r="2205" spans="1:13" x14ac:dyDescent="0.35">
      <c r="A2205" s="19" t="str">
        <f>B2178&amp;C2178&amp;D2205</f>
        <v>DISTRIBUCION VOLUMEN X CRITERIO (kg ó litros).T.Alimentos TOTAL INGHOMBRE</v>
      </c>
      <c r="B2205" s="19">
        <v>0</v>
      </c>
      <c r="C2205" s="19">
        <v>0</v>
      </c>
      <c r="D2205" s="19" t="s">
        <v>21</v>
      </c>
      <c r="E2205" s="20">
        <v>45.50387275059704</v>
      </c>
      <c r="F2205" s="20">
        <v>49.182169674688211</v>
      </c>
      <c r="G2205" s="20">
        <v>49.071421704046848</v>
      </c>
      <c r="H2205" s="20">
        <v>48.692001058047133</v>
      </c>
      <c r="I2205" s="20">
        <v>48.536379178611583</v>
      </c>
      <c r="J2205" s="20">
        <v>47.550666449243316</v>
      </c>
      <c r="K2205" s="20">
        <v>47.284235745357613</v>
      </c>
      <c r="L2205" s="20">
        <v>48.620638888424416</v>
      </c>
      <c r="M2205" s="55">
        <v>50.838350135485022</v>
      </c>
    </row>
    <row r="2206" spans="1:13" x14ac:dyDescent="0.35">
      <c r="A2206" s="19" t="str">
        <f>B2178&amp;C2178&amp;D2206</f>
        <v>DISTRIBUCION VOLUMEN X CRITERIO (kg ó litros).T.Alimentos TOTAL INGMUJER</v>
      </c>
      <c r="B2206" s="19">
        <v>0</v>
      </c>
      <c r="C2206" s="19">
        <v>0</v>
      </c>
      <c r="D2206" s="19" t="s">
        <v>22</v>
      </c>
      <c r="E2206" s="20">
        <v>54.496128732819024</v>
      </c>
      <c r="F2206" s="20">
        <v>50.817832373149571</v>
      </c>
      <c r="G2206" s="20">
        <v>50.928578610345973</v>
      </c>
      <c r="H2206" s="20">
        <v>51.307997888499898</v>
      </c>
      <c r="I2206" s="20">
        <v>51.463622635402317</v>
      </c>
      <c r="J2206" s="20">
        <v>52.449335677270085</v>
      </c>
      <c r="K2206" s="20">
        <v>52.715764514464766</v>
      </c>
      <c r="L2206" s="20">
        <v>51.379364365007987</v>
      </c>
      <c r="M2206" s="55">
        <v>49.161649922080827</v>
      </c>
    </row>
    <row r="2207" spans="1:13" x14ac:dyDescent="0.35">
      <c r="A2207" s="19" t="str">
        <f>B2178&amp;C2207&amp;D2207</f>
        <v>DISTRIBUCION VOLUMEN X CRITERIO (kg ó litros).T.Carne Ing.T.ESPAÑA</v>
      </c>
      <c r="B2207" s="19">
        <v>0</v>
      </c>
      <c r="C2207" s="19" t="s">
        <v>126</v>
      </c>
      <c r="D2207" s="19" t="s">
        <v>36</v>
      </c>
      <c r="E2207" s="20">
        <v>100</v>
      </c>
      <c r="F2207" s="20">
        <v>100</v>
      </c>
      <c r="G2207" s="20">
        <v>100</v>
      </c>
      <c r="H2207" s="20">
        <v>100</v>
      </c>
      <c r="I2207" s="20">
        <v>100</v>
      </c>
      <c r="J2207" s="20">
        <v>100</v>
      </c>
      <c r="K2207" s="20">
        <v>100</v>
      </c>
      <c r="L2207" s="20">
        <v>100</v>
      </c>
      <c r="M2207" s="55">
        <v>100</v>
      </c>
    </row>
    <row r="2208" spans="1:13" x14ac:dyDescent="0.35">
      <c r="A2208" s="19" t="str">
        <f>B2178&amp;C2207&amp;D2208</f>
        <v>DISTRIBUCION VOLUMEN X CRITERIO (kg ó litros).T.Carne Ing.BCN AM</v>
      </c>
      <c r="B2208" s="19">
        <v>0</v>
      </c>
      <c r="C2208" s="19">
        <v>0</v>
      </c>
      <c r="D2208" s="19" t="s">
        <v>1</v>
      </c>
      <c r="E2208" s="20">
        <v>9.7543806515352944</v>
      </c>
      <c r="F2208" s="20">
        <v>8.4845426471570988</v>
      </c>
      <c r="G2208" s="20">
        <v>8.4122563431860442</v>
      </c>
      <c r="H2208" s="20">
        <v>8.3178207954922989</v>
      </c>
      <c r="I2208" s="20">
        <v>9.4166725759968593</v>
      </c>
      <c r="J2208" s="20">
        <v>8.693627140767326</v>
      </c>
      <c r="K2208" s="20">
        <v>7.1622959316461925</v>
      </c>
      <c r="L2208" s="20">
        <v>7.1889646201258097</v>
      </c>
      <c r="M2208" s="55">
        <v>9.5655542258505086</v>
      </c>
    </row>
    <row r="2209" spans="1:13" x14ac:dyDescent="0.35">
      <c r="A2209" s="19" t="str">
        <f>B2178&amp;C2207&amp;D2209</f>
        <v>DISTRIBUCION VOLUMEN X CRITERIO (kg ó litros).T.Carne Ing.REST.CAT ARAGON</v>
      </c>
      <c r="B2209" s="19">
        <v>0</v>
      </c>
      <c r="C2209" s="19">
        <v>0</v>
      </c>
      <c r="D2209" s="19" t="s">
        <v>2</v>
      </c>
      <c r="E2209" s="20">
        <v>9.707301727179793</v>
      </c>
      <c r="F2209" s="20">
        <v>11.644296119845299</v>
      </c>
      <c r="G2209" s="20">
        <v>12.407662292270565</v>
      </c>
      <c r="H2209" s="20">
        <v>12.06478501117979</v>
      </c>
      <c r="I2209" s="20">
        <v>10.846012856275019</v>
      </c>
      <c r="J2209" s="20">
        <v>11.072965155093033</v>
      </c>
      <c r="K2209" s="20">
        <v>11.556951054601623</v>
      </c>
      <c r="L2209" s="20">
        <v>11.095026762479932</v>
      </c>
      <c r="M2209" s="55">
        <v>12.342295051396128</v>
      </c>
    </row>
    <row r="2210" spans="1:13" x14ac:dyDescent="0.35">
      <c r="A2210" s="19" t="str">
        <f>B2178&amp;C2207&amp;D2210</f>
        <v>DISTRIBUCION VOLUMEN X CRITERIO (kg ó litros).T.Carne Ing.LEVANTE</v>
      </c>
      <c r="B2210" s="19">
        <v>0</v>
      </c>
      <c r="C2210" s="19">
        <v>0</v>
      </c>
      <c r="D2210" s="19" t="s">
        <v>3</v>
      </c>
      <c r="E2210" s="20">
        <v>15.822561237131755</v>
      </c>
      <c r="F2210" s="20">
        <v>16.615096850281201</v>
      </c>
      <c r="G2210" s="20">
        <v>15.749084501881933</v>
      </c>
      <c r="H2210" s="20">
        <v>17.18367158674079</v>
      </c>
      <c r="I2210" s="20">
        <v>16.250320040463436</v>
      </c>
      <c r="J2210" s="20">
        <v>15.068429627060908</v>
      </c>
      <c r="K2210" s="20">
        <v>16.376868906172177</v>
      </c>
      <c r="L2210" s="20">
        <v>14.81477956553279</v>
      </c>
      <c r="M2210" s="55">
        <v>15.74430135434762</v>
      </c>
    </row>
    <row r="2211" spans="1:13" x14ac:dyDescent="0.35">
      <c r="A2211" s="19" t="str">
        <f>B2178&amp;C2207&amp;D2211</f>
        <v>DISTRIBUCION VOLUMEN X CRITERIO (kg ó litros).T.Carne Ing.ANDALUCIA</v>
      </c>
      <c r="B2211" s="19">
        <v>0</v>
      </c>
      <c r="C2211" s="19">
        <v>0</v>
      </c>
      <c r="D2211" s="19" t="s">
        <v>4</v>
      </c>
      <c r="E2211" s="20">
        <v>19.711359586889561</v>
      </c>
      <c r="F2211" s="20">
        <v>18.796610106519594</v>
      </c>
      <c r="G2211" s="20">
        <v>19.585688153471516</v>
      </c>
      <c r="H2211" s="20">
        <v>19.306528807393381</v>
      </c>
      <c r="I2211" s="20">
        <v>20.629514160427338</v>
      </c>
      <c r="J2211" s="20">
        <v>19.238372009044014</v>
      </c>
      <c r="K2211" s="20">
        <v>20.888908919622672</v>
      </c>
      <c r="L2211" s="20">
        <v>21.418304938575076</v>
      </c>
      <c r="M2211" s="55">
        <v>17.234789605573898</v>
      </c>
    </row>
    <row r="2212" spans="1:13" x14ac:dyDescent="0.35">
      <c r="A2212" s="19" t="str">
        <f>B2178&amp;C2207&amp;D2212</f>
        <v>DISTRIBUCION VOLUMEN X CRITERIO (kg ó litros).T.Carne Ing.MDD AM</v>
      </c>
      <c r="B2212" s="19">
        <v>0</v>
      </c>
      <c r="C2212" s="19">
        <v>0</v>
      </c>
      <c r="D2212" s="19" t="s">
        <v>5</v>
      </c>
      <c r="E2212" s="20">
        <v>19.957104473345382</v>
      </c>
      <c r="F2212" s="20">
        <v>19.19351854854634</v>
      </c>
      <c r="G2212" s="20">
        <v>19.227618139146067</v>
      </c>
      <c r="H2212" s="20">
        <v>19.03518978642968</v>
      </c>
      <c r="I2212" s="20">
        <v>18.983011333583363</v>
      </c>
      <c r="J2212" s="20">
        <v>20.638164094485433</v>
      </c>
      <c r="K2212" s="20">
        <v>19.594361522697366</v>
      </c>
      <c r="L2212" s="20">
        <v>17.33413509629851</v>
      </c>
      <c r="M2212" s="55">
        <v>18.548551010497317</v>
      </c>
    </row>
    <row r="2213" spans="1:13" x14ac:dyDescent="0.35">
      <c r="A2213" s="19" t="str">
        <f>B2178&amp;C2207&amp;D2213</f>
        <v>DISTRIBUCION VOLUMEN X CRITERIO (kg ó litros).T.Carne Ing.RTO CENTRO</v>
      </c>
      <c r="B2213" s="19">
        <v>0</v>
      </c>
      <c r="C2213" s="19">
        <v>0</v>
      </c>
      <c r="D2213" s="19" t="s">
        <v>6</v>
      </c>
      <c r="E2213" s="20">
        <v>8.8095385631612402</v>
      </c>
      <c r="F2213" s="20">
        <v>9.0828793414258175</v>
      </c>
      <c r="G2213" s="20">
        <v>9.5191225509158546</v>
      </c>
      <c r="H2213" s="20">
        <v>8.7229809087179149</v>
      </c>
      <c r="I2213" s="20">
        <v>9.0423961259650714</v>
      </c>
      <c r="J2213" s="20">
        <v>8.9856230755890127</v>
      </c>
      <c r="K2213" s="20">
        <v>8.4691610290220947</v>
      </c>
      <c r="L2213" s="20">
        <v>10.500507550194049</v>
      </c>
      <c r="M2213" s="55">
        <v>9.7209743750149205</v>
      </c>
    </row>
    <row r="2214" spans="1:13" x14ac:dyDescent="0.35">
      <c r="A2214" s="19" t="str">
        <f>B2178&amp;C2207&amp;D2214</f>
        <v>DISTRIBUCION VOLUMEN X CRITERIO (kg ó litros).T.Carne Ing.NORTE-CENTRO</v>
      </c>
      <c r="B2214" s="19">
        <v>0</v>
      </c>
      <c r="C2214" s="19">
        <v>0</v>
      </c>
      <c r="D2214" s="19" t="s">
        <v>7</v>
      </c>
      <c r="E2214" s="20">
        <v>9.5687338116822449</v>
      </c>
      <c r="F2214" s="20">
        <v>9.1448348129184041</v>
      </c>
      <c r="G2214" s="20">
        <v>8.9195955292722964</v>
      </c>
      <c r="H2214" s="20">
        <v>8.5403110715219679</v>
      </c>
      <c r="I2214" s="20">
        <v>6.8934787618896083</v>
      </c>
      <c r="J2214" s="20">
        <v>8.4079638099275744</v>
      </c>
      <c r="K2214" s="20">
        <v>8.0221965817497853</v>
      </c>
      <c r="L2214" s="20">
        <v>8.7732709939096178</v>
      </c>
      <c r="M2214" s="55">
        <v>6.5866531252105318</v>
      </c>
    </row>
    <row r="2215" spans="1:13" x14ac:dyDescent="0.35">
      <c r="A2215" s="19" t="str">
        <f>B2178&amp;C2207&amp;D2215</f>
        <v>DISTRIBUCION VOLUMEN X CRITERIO (kg ó litros).T.Carne Ing.NOROESTE</v>
      </c>
      <c r="B2215" s="19">
        <v>0</v>
      </c>
      <c r="C2215" s="19">
        <v>0</v>
      </c>
      <c r="D2215" s="19" t="s">
        <v>8</v>
      </c>
      <c r="E2215" s="20">
        <v>6.6690186217154945</v>
      </c>
      <c r="F2215" s="20">
        <v>7.0382222247373676</v>
      </c>
      <c r="G2215" s="20">
        <v>6.1789738730529775</v>
      </c>
      <c r="H2215" s="20">
        <v>6.8287110624821974</v>
      </c>
      <c r="I2215" s="20">
        <v>7.9386003962742384</v>
      </c>
      <c r="J2215" s="20">
        <v>7.8948575356712833</v>
      </c>
      <c r="K2215" s="20">
        <v>7.929251736983506</v>
      </c>
      <c r="L2215" s="20">
        <v>8.8750137265836049</v>
      </c>
      <c r="M2215" s="55">
        <v>10.256883637831221</v>
      </c>
    </row>
    <row r="2216" spans="1:13" x14ac:dyDescent="0.35">
      <c r="A2216" s="19" t="str">
        <f>B2178&amp;C2207&amp;D2216</f>
        <v>DISTRIBUCION VOLUMEN X CRITERIO (kg ó litros).T.Carne Ing.&lt;2MIL</v>
      </c>
      <c r="B2216" s="19">
        <v>0</v>
      </c>
      <c r="C2216" s="19">
        <v>0</v>
      </c>
      <c r="D2216" s="19" t="s">
        <v>9</v>
      </c>
      <c r="E2216" s="20">
        <v>2.9182842832293159</v>
      </c>
      <c r="F2216" s="20">
        <v>3.010416502689123</v>
      </c>
      <c r="G2216" s="20">
        <v>2.9844939422607837</v>
      </c>
      <c r="H2216" s="20">
        <v>3.0034035747584902</v>
      </c>
      <c r="I2216" s="20">
        <v>2.5197567464279174</v>
      </c>
      <c r="J2216" s="20">
        <v>3.4914164411825559</v>
      </c>
      <c r="K2216" s="20">
        <v>2.9890812116492289</v>
      </c>
      <c r="L2216" s="20">
        <v>3.6848571633728491</v>
      </c>
      <c r="M2216" s="55">
        <v>2.729772621416223</v>
      </c>
    </row>
    <row r="2217" spans="1:13" x14ac:dyDescent="0.35">
      <c r="A2217" s="19" t="str">
        <f>B2178&amp;C2207&amp;D2217</f>
        <v>DISTRIBUCION VOLUMEN X CRITERIO (kg ó litros).T.Carne Ing.2-5MIL</v>
      </c>
      <c r="B2217" s="19">
        <v>0</v>
      </c>
      <c r="C2217" s="19">
        <v>0</v>
      </c>
      <c r="D2217" s="19" t="s">
        <v>10</v>
      </c>
      <c r="E2217" s="20">
        <v>6.6874579299317904</v>
      </c>
      <c r="F2217" s="20">
        <v>7.4367969680350701</v>
      </c>
      <c r="G2217" s="20">
        <v>6.2153876909736843</v>
      </c>
      <c r="H2217" s="20">
        <v>8.0423639329462215</v>
      </c>
      <c r="I2217" s="20">
        <v>7.6550419951157842</v>
      </c>
      <c r="J2217" s="20">
        <v>6.9612372519392975</v>
      </c>
      <c r="K2217" s="20">
        <v>9.7271222046624004</v>
      </c>
      <c r="L2217" s="20">
        <v>7.9046872274496307</v>
      </c>
      <c r="M2217" s="55">
        <v>6.3882761383695863</v>
      </c>
    </row>
    <row r="2218" spans="1:13" x14ac:dyDescent="0.35">
      <c r="A2218" s="19" t="str">
        <f>B2178&amp;C2207&amp;D2218</f>
        <v>DISTRIBUCION VOLUMEN X CRITERIO (kg ó litros).T.Carne Ing.5-10MIL</v>
      </c>
      <c r="B2218" s="19">
        <v>0</v>
      </c>
      <c r="C2218" s="19">
        <v>0</v>
      </c>
      <c r="D2218" s="19" t="s">
        <v>11</v>
      </c>
      <c r="E2218" s="20">
        <v>7.2691458365775761</v>
      </c>
      <c r="F2218" s="20">
        <v>8.1359991023715033</v>
      </c>
      <c r="G2218" s="20">
        <v>7.8063576250086504</v>
      </c>
      <c r="H2218" s="20">
        <v>6.425541959550241</v>
      </c>
      <c r="I2218" s="20">
        <v>6.7032028676555004</v>
      </c>
      <c r="J2218" s="20">
        <v>6.8642995970869105</v>
      </c>
      <c r="K2218" s="20">
        <v>6.8691873226381972</v>
      </c>
      <c r="L2218" s="20">
        <v>7.8827614720667638</v>
      </c>
      <c r="M2218" s="55">
        <v>7.162029432679395</v>
      </c>
    </row>
    <row r="2219" spans="1:13" x14ac:dyDescent="0.35">
      <c r="A2219" s="19" t="str">
        <f>B2178&amp;C2207&amp;D2219</f>
        <v>DISTRIBUCION VOLUMEN X CRITERIO (kg ó litros).T.Carne Ing.10-30MIL</v>
      </c>
      <c r="B2219" s="19">
        <v>0</v>
      </c>
      <c r="C2219" s="19">
        <v>0</v>
      </c>
      <c r="D2219" s="19" t="s">
        <v>12</v>
      </c>
      <c r="E2219" s="20">
        <v>16.325041710746355</v>
      </c>
      <c r="F2219" s="20">
        <v>19.096084496501181</v>
      </c>
      <c r="G2219" s="20">
        <v>19.60756260057029</v>
      </c>
      <c r="H2219" s="20">
        <v>17.722881090944004</v>
      </c>
      <c r="I2219" s="20">
        <v>17.810818437969196</v>
      </c>
      <c r="J2219" s="20">
        <v>15.833654366853237</v>
      </c>
      <c r="K2219" s="20">
        <v>15.909429474775926</v>
      </c>
      <c r="L2219" s="20">
        <v>17.288127258627377</v>
      </c>
      <c r="M2219" s="55">
        <v>17.798511029183302</v>
      </c>
    </row>
    <row r="2220" spans="1:13" x14ac:dyDescent="0.35">
      <c r="A2220" s="19" t="str">
        <f>B2178&amp;C2207&amp;D2220</f>
        <v>DISTRIBUCION VOLUMEN X CRITERIO (kg ó litros).T.Carne Ing.30-100MIL</v>
      </c>
      <c r="B2220" s="19">
        <v>0</v>
      </c>
      <c r="C2220" s="19">
        <v>0</v>
      </c>
      <c r="D2220" s="19" t="s">
        <v>13</v>
      </c>
      <c r="E2220" s="20">
        <v>21.282501670599206</v>
      </c>
      <c r="F2220" s="20">
        <v>21.53104707858262</v>
      </c>
      <c r="G2220" s="20">
        <v>20.873414584271053</v>
      </c>
      <c r="H2220" s="20">
        <v>21.671049533697186</v>
      </c>
      <c r="I2220" s="20">
        <v>22.513200048708057</v>
      </c>
      <c r="J2220" s="20">
        <v>22.305162737915957</v>
      </c>
      <c r="K2220" s="20">
        <v>22.761299620703834</v>
      </c>
      <c r="L2220" s="20">
        <v>20.49988473416175</v>
      </c>
      <c r="M2220" s="55">
        <v>21.837223829306204</v>
      </c>
    </row>
    <row r="2221" spans="1:13" x14ac:dyDescent="0.35">
      <c r="A2221" s="19" t="str">
        <f>B2178&amp;C2207&amp;D2221</f>
        <v>DISTRIBUCION VOLUMEN X CRITERIO (kg ó litros).T.Carne Ing.100-200MIL</v>
      </c>
      <c r="B2221" s="19">
        <v>0</v>
      </c>
      <c r="C2221" s="19">
        <v>0</v>
      </c>
      <c r="D2221" s="19" t="s">
        <v>14</v>
      </c>
      <c r="E2221" s="20">
        <v>9.4718940797632012</v>
      </c>
      <c r="F2221" s="20">
        <v>9.9526650963982775</v>
      </c>
      <c r="G2221" s="20">
        <v>10.213587765735198</v>
      </c>
      <c r="H2221" s="20">
        <v>10.370454223125597</v>
      </c>
      <c r="I2221" s="20">
        <v>9.4458373177786417</v>
      </c>
      <c r="J2221" s="20">
        <v>10.196905187945742</v>
      </c>
      <c r="K2221" s="20">
        <v>8.7367363599117205</v>
      </c>
      <c r="L2221" s="20">
        <v>9.4889688295925723</v>
      </c>
      <c r="M2221" s="55">
        <v>9.2263597368844508</v>
      </c>
    </row>
    <row r="2222" spans="1:13" x14ac:dyDescent="0.35">
      <c r="A2222" s="19" t="str">
        <f>B2178&amp;C2207&amp;D2222</f>
        <v>DISTRIBUCION VOLUMEN X CRITERIO (kg ó litros).T.Carne Ing.200-500MIL</v>
      </c>
      <c r="B2222" s="19">
        <v>0</v>
      </c>
      <c r="C2222" s="19">
        <v>0</v>
      </c>
      <c r="D2222" s="19" t="s">
        <v>15</v>
      </c>
      <c r="E2222" s="20">
        <v>14.438817181210373</v>
      </c>
      <c r="F2222" s="20">
        <v>12.710770406477334</v>
      </c>
      <c r="G2222" s="20">
        <v>12.678942678054062</v>
      </c>
      <c r="H2222" s="20">
        <v>13.488324860217315</v>
      </c>
      <c r="I2222" s="20">
        <v>16.397118025554246</v>
      </c>
      <c r="J2222" s="20">
        <v>15.067111249980139</v>
      </c>
      <c r="K2222" s="20">
        <v>14.827173502984046</v>
      </c>
      <c r="L2222" s="20">
        <v>15.953795623945316</v>
      </c>
      <c r="M2222" s="55">
        <v>15.830010892980034</v>
      </c>
    </row>
    <row r="2223" spans="1:13" x14ac:dyDescent="0.35">
      <c r="A2223" s="19" t="str">
        <f>B2178&amp;C2207&amp;D2223</f>
        <v>DISTRIBUCION VOLUMEN X CRITERIO (kg ó litros).T.Carne Ing.&gt;500MIL</v>
      </c>
      <c r="B2223" s="19">
        <v>0</v>
      </c>
      <c r="C2223" s="19">
        <v>0</v>
      </c>
      <c r="D2223" s="19" t="s">
        <v>16</v>
      </c>
      <c r="E2223" s="20">
        <v>21.606857831624929</v>
      </c>
      <c r="F2223" s="20">
        <v>18.126221826364326</v>
      </c>
      <c r="G2223" s="20">
        <v>19.620254528473659</v>
      </c>
      <c r="H2223" s="20">
        <v>19.275980269630001</v>
      </c>
      <c r="I2223" s="20">
        <v>16.955029432568047</v>
      </c>
      <c r="J2223" s="20">
        <v>19.280213547218558</v>
      </c>
      <c r="K2223" s="20">
        <v>18.179965138219497</v>
      </c>
      <c r="L2223" s="20">
        <v>17.296922614350855</v>
      </c>
      <c r="M2223" s="55">
        <v>19.027815418720945</v>
      </c>
    </row>
    <row r="2224" spans="1:13" x14ac:dyDescent="0.35">
      <c r="A2224" s="19" t="str">
        <f>B2178&amp;C2207&amp;D2224</f>
        <v>DISTRIBUCION VOLUMEN X CRITERIO (kg ó litros).T.Carne Ing.DE 15 A 19 AÑOS</v>
      </c>
      <c r="B2224" s="19">
        <v>0</v>
      </c>
      <c r="C2224" s="19">
        <v>0</v>
      </c>
      <c r="D2224" s="19" t="s">
        <v>39</v>
      </c>
      <c r="E2224" s="20">
        <v>3.5745146986789531</v>
      </c>
      <c r="F2224" s="20">
        <v>1.9202158888972021</v>
      </c>
      <c r="G2224" s="20">
        <v>2.4886575127121171</v>
      </c>
      <c r="H2224" s="20">
        <v>3.1849025978708534</v>
      </c>
      <c r="I2224" s="20">
        <v>4.5391018652762209</v>
      </c>
      <c r="J2224" s="20">
        <v>3.6302802905993219</v>
      </c>
      <c r="K2224" s="20">
        <v>2.3574104458425644</v>
      </c>
      <c r="L2224" s="20">
        <v>4.4976203816631761</v>
      </c>
      <c r="M2224" s="55">
        <v>3.4006920466405068</v>
      </c>
    </row>
    <row r="2225" spans="1:13" x14ac:dyDescent="0.35">
      <c r="A2225" s="19" t="str">
        <f>B2178&amp;C2207&amp;D2225</f>
        <v>DISTRIBUCION VOLUMEN X CRITERIO (kg ó litros).T.Carne Ing.DE 20 A 24 AÑOS</v>
      </c>
      <c r="B2225" s="19">
        <v>0</v>
      </c>
      <c r="C2225" s="19">
        <v>0</v>
      </c>
      <c r="D2225" s="19" t="s">
        <v>40</v>
      </c>
      <c r="E2225" s="20">
        <v>4.6739461970637795</v>
      </c>
      <c r="F2225" s="20">
        <v>3.981880998383744</v>
      </c>
      <c r="G2225" s="20">
        <v>4.4717401754765387</v>
      </c>
      <c r="H2225" s="20">
        <v>4.1338759575550137</v>
      </c>
      <c r="I2225" s="20">
        <v>3.4644113612481959</v>
      </c>
      <c r="J2225" s="20">
        <v>4.063070055396258</v>
      </c>
      <c r="K2225" s="20">
        <v>3.2541204820064054</v>
      </c>
      <c r="L2225" s="20">
        <v>4.1672812659038607</v>
      </c>
      <c r="M2225" s="55">
        <v>2.5467678451741893</v>
      </c>
    </row>
    <row r="2226" spans="1:13" x14ac:dyDescent="0.35">
      <c r="A2226" s="19" t="str">
        <f>B2178&amp;C2207&amp;D2226</f>
        <v>DISTRIBUCION VOLUMEN X CRITERIO (kg ó litros).T.Carne Ing.DE 25 A 34 AÑOS</v>
      </c>
      <c r="B2226" s="19">
        <v>0</v>
      </c>
      <c r="C2226" s="19">
        <v>0</v>
      </c>
      <c r="D2226" s="19" t="s">
        <v>41</v>
      </c>
      <c r="E2226" s="20">
        <v>13.331993475520848</v>
      </c>
      <c r="F2226" s="20">
        <v>12.819698971126961</v>
      </c>
      <c r="G2226" s="20">
        <v>14.620841587985842</v>
      </c>
      <c r="H2226" s="20">
        <v>14.097985264579235</v>
      </c>
      <c r="I2226" s="20">
        <v>11.447201272995791</v>
      </c>
      <c r="J2226" s="20">
        <v>13.860670852529127</v>
      </c>
      <c r="K2226" s="20">
        <v>16.313564821566267</v>
      </c>
      <c r="L2226" s="20">
        <v>14.555925634053771</v>
      </c>
      <c r="M2226" s="55">
        <v>13.27655859543038</v>
      </c>
    </row>
    <row r="2227" spans="1:13" x14ac:dyDescent="0.35">
      <c r="A2227" s="19" t="str">
        <f>B2178&amp;C2207&amp;D2227</f>
        <v>DISTRIBUCION VOLUMEN X CRITERIO (kg ó litros).T.Carne Ing.DE 35 A 49 AÑOS</v>
      </c>
      <c r="B2227" s="19">
        <v>0</v>
      </c>
      <c r="C2227" s="19">
        <v>0</v>
      </c>
      <c r="D2227" s="19" t="s">
        <v>42</v>
      </c>
      <c r="E2227" s="20">
        <v>31.655401958665173</v>
      </c>
      <c r="F2227" s="20">
        <v>31.576024538147429</v>
      </c>
      <c r="G2227" s="20">
        <v>31.516694985585648</v>
      </c>
      <c r="H2227" s="20">
        <v>31.363708708503314</v>
      </c>
      <c r="I2227" s="20">
        <v>32.445828655989345</v>
      </c>
      <c r="J2227" s="20">
        <v>31.021505042568204</v>
      </c>
      <c r="K2227" s="20">
        <v>31.82769144698181</v>
      </c>
      <c r="L2227" s="20">
        <v>28.48414092716267</v>
      </c>
      <c r="M2227" s="55">
        <v>29.930276228544965</v>
      </c>
    </row>
    <row r="2228" spans="1:13" x14ac:dyDescent="0.35">
      <c r="A2228" s="19" t="str">
        <f>B2178&amp;C2207&amp;D2228</f>
        <v>DISTRIBUCION VOLUMEN X CRITERIO (kg ó litros).T.Carne Ing.DE 50 A 59 AÑOS</v>
      </c>
      <c r="B2228" s="19">
        <v>0</v>
      </c>
      <c r="C2228" s="19">
        <v>0</v>
      </c>
      <c r="D2228" s="19" t="s">
        <v>43</v>
      </c>
      <c r="E2228" s="20">
        <v>25.673387463412382</v>
      </c>
      <c r="F2228" s="20">
        <v>26.701010314991873</v>
      </c>
      <c r="G2228" s="20">
        <v>25.736580504563932</v>
      </c>
      <c r="H2228" s="20">
        <v>24.148031791661904</v>
      </c>
      <c r="I2228" s="20">
        <v>25.466981902922608</v>
      </c>
      <c r="J2228" s="20">
        <v>23.895766212684546</v>
      </c>
      <c r="K2228" s="20">
        <v>25.087373806944761</v>
      </c>
      <c r="L2228" s="20">
        <v>26.013506803563036</v>
      </c>
      <c r="M2228" s="55">
        <v>26.845214680140899</v>
      </c>
    </row>
    <row r="2229" spans="1:13" x14ac:dyDescent="0.35">
      <c r="A2229" s="19" t="str">
        <f>B2178&amp;C2207&amp;D2229</f>
        <v>DISTRIBUCION VOLUMEN X CRITERIO (kg ó litros).T.Carne Ing.DE 60 A 75 AÑOS</v>
      </c>
      <c r="B2229" s="19">
        <v>0</v>
      </c>
      <c r="C2229" s="19">
        <v>0</v>
      </c>
      <c r="D2229" s="19" t="s">
        <v>44</v>
      </c>
      <c r="E2229" s="20">
        <v>21.090754213196444</v>
      </c>
      <c r="F2229" s="20">
        <v>23.00116774801171</v>
      </c>
      <c r="G2229" s="20">
        <v>21.165485360052198</v>
      </c>
      <c r="H2229" s="20">
        <v>23.071494859863606</v>
      </c>
      <c r="I2229" s="20">
        <v>22.636478768109495</v>
      </c>
      <c r="J2229" s="20">
        <v>23.528707545639737</v>
      </c>
      <c r="K2229" s="20">
        <v>21.15983081755947</v>
      </c>
      <c r="L2229" s="20">
        <v>22.281528028800007</v>
      </c>
      <c r="M2229" s="55">
        <v>24.000492629577415</v>
      </c>
    </row>
    <row r="2230" spans="1:13" x14ac:dyDescent="0.35">
      <c r="A2230" s="19" t="str">
        <f>B2178&amp;C2207&amp;D2230</f>
        <v>DISTRIBUCION VOLUMEN X CRITERIO (kg ó litros).T.Carne Ing.ALTA Y MEDIA ALTA</v>
      </c>
      <c r="B2230" s="19">
        <v>0</v>
      </c>
      <c r="C2230" s="19">
        <v>0</v>
      </c>
      <c r="D2230" s="19" t="s">
        <v>17</v>
      </c>
      <c r="E2230" s="20">
        <v>27.565982330680495</v>
      </c>
      <c r="F2230" s="20">
        <v>28.452121163598004</v>
      </c>
      <c r="G2230" s="20">
        <v>25.979874153015075</v>
      </c>
      <c r="H2230" s="20">
        <v>30.316244149475519</v>
      </c>
      <c r="I2230" s="20">
        <v>29.855023268356955</v>
      </c>
      <c r="J2230" s="20">
        <v>25.578961296806234</v>
      </c>
      <c r="K2230" s="20">
        <v>26.259890376880907</v>
      </c>
      <c r="L2230" s="20">
        <v>26.717304202780834</v>
      </c>
      <c r="M2230" s="55">
        <v>24.885021501282029</v>
      </c>
    </row>
    <row r="2231" spans="1:13" x14ac:dyDescent="0.35">
      <c r="A2231" s="19" t="str">
        <f>B2178&amp;C2207&amp;D2231</f>
        <v>DISTRIBUCION VOLUMEN X CRITERIO (kg ó litros).T.Carne Ing.MEDIA</v>
      </c>
      <c r="B2231" s="19">
        <v>0</v>
      </c>
      <c r="C2231" s="19">
        <v>0</v>
      </c>
      <c r="D2231" s="19" t="s">
        <v>18</v>
      </c>
      <c r="E2231" s="20">
        <v>30.52460969491656</v>
      </c>
      <c r="F2231" s="20">
        <v>30.401545809793181</v>
      </c>
      <c r="G2231" s="20">
        <v>30.375412858415114</v>
      </c>
      <c r="H2231" s="20">
        <v>27.954690782341086</v>
      </c>
      <c r="I2231" s="20">
        <v>30.024052143074815</v>
      </c>
      <c r="J2231" s="20">
        <v>30.249402059957308</v>
      </c>
      <c r="K2231" s="20">
        <v>31.548679946487784</v>
      </c>
      <c r="L2231" s="20">
        <v>31.296513671790404</v>
      </c>
      <c r="M2231" s="55">
        <v>30.415232990925084</v>
      </c>
    </row>
    <row r="2232" spans="1:13" x14ac:dyDescent="0.35">
      <c r="A2232" s="19" t="str">
        <f>B2178&amp;C2207&amp;D2232</f>
        <v>DISTRIBUCION VOLUMEN X CRITERIO (kg ó litros).T.Carne Ing.MEDIA BAJA</v>
      </c>
      <c r="B2232" s="19">
        <v>0</v>
      </c>
      <c r="C2232" s="19">
        <v>0</v>
      </c>
      <c r="D2232" s="19" t="s">
        <v>19</v>
      </c>
      <c r="E2232" s="20">
        <v>23.634286681472133</v>
      </c>
      <c r="F2232" s="20">
        <v>24.386900507478092</v>
      </c>
      <c r="G2232" s="20">
        <v>26.238421996181614</v>
      </c>
      <c r="H2232" s="20">
        <v>23.380278728101235</v>
      </c>
      <c r="I2232" s="20">
        <v>20.999645097156165</v>
      </c>
      <c r="J2232" s="20">
        <v>23.164876518689098</v>
      </c>
      <c r="K2232" s="20">
        <v>22.937689289444318</v>
      </c>
      <c r="L2232" s="20">
        <v>23.838085848581063</v>
      </c>
      <c r="M2232" s="55">
        <v>26.560163353820432</v>
      </c>
    </row>
    <row r="2233" spans="1:13" x14ac:dyDescent="0.35">
      <c r="A2233" s="19" t="str">
        <f>B2178&amp;C2207&amp;D2233</f>
        <v>DISTRIBUCION VOLUMEN X CRITERIO (kg ó litros).T.Carne Ing.BAJA</v>
      </c>
      <c r="B2233" s="19">
        <v>0</v>
      </c>
      <c r="C2233" s="19">
        <v>0</v>
      </c>
      <c r="D2233" s="19" t="s">
        <v>20</v>
      </c>
      <c r="E2233" s="20">
        <v>18.275122531390959</v>
      </c>
      <c r="F2233" s="20">
        <v>16.759433701477466</v>
      </c>
      <c r="G2233" s="20">
        <v>17.40629043240877</v>
      </c>
      <c r="H2233" s="20">
        <v>18.348785992859177</v>
      </c>
      <c r="I2233" s="20">
        <v>19.121284245136064</v>
      </c>
      <c r="J2233" s="20">
        <v>21.006766956185771</v>
      </c>
      <c r="K2233" s="20">
        <v>19.253732516676848</v>
      </c>
      <c r="L2233" s="20">
        <v>18.148098617981169</v>
      </c>
      <c r="M2233" s="55">
        <v>18.139587811266974</v>
      </c>
    </row>
    <row r="2234" spans="1:13" x14ac:dyDescent="0.35">
      <c r="A2234" s="19" t="str">
        <f>B2178&amp;C2207&amp;D2234</f>
        <v>DISTRIBUCION VOLUMEN X CRITERIO (kg ó litros).T.Carne Ing.HOMBRE</v>
      </c>
      <c r="B2234" s="19">
        <v>0</v>
      </c>
      <c r="C2234" s="19">
        <v>0</v>
      </c>
      <c r="D2234" s="19" t="s">
        <v>21</v>
      </c>
      <c r="E2234" s="20">
        <v>44.317161404650435</v>
      </c>
      <c r="F2234" s="20">
        <v>46.972581398064086</v>
      </c>
      <c r="G2234" s="20">
        <v>47.683153096750161</v>
      </c>
      <c r="H2234" s="20">
        <v>46.312845243690596</v>
      </c>
      <c r="I2234" s="20">
        <v>47.750886543576662</v>
      </c>
      <c r="J2234" s="20">
        <v>45.676678045729112</v>
      </c>
      <c r="K2234" s="20">
        <v>45.040980549511666</v>
      </c>
      <c r="L2234" s="20">
        <v>45.646523802572439</v>
      </c>
      <c r="M2234" s="55">
        <v>49.972842681431864</v>
      </c>
    </row>
    <row r="2235" spans="1:13" x14ac:dyDescent="0.35">
      <c r="A2235" s="19" t="str">
        <f>B2178&amp;C2207&amp;D2235</f>
        <v>DISTRIBUCION VOLUMEN X CRITERIO (kg ó litros).T.Carne Ing.MUJER</v>
      </c>
      <c r="B2235" s="19">
        <v>0</v>
      </c>
      <c r="C2235" s="19">
        <v>0</v>
      </c>
      <c r="D2235" s="19" t="s">
        <v>22</v>
      </c>
      <c r="E2235" s="20">
        <v>55.68284008951494</v>
      </c>
      <c r="F2235" s="20">
        <v>53.027417971187909</v>
      </c>
      <c r="G2235" s="20">
        <v>52.316845189303805</v>
      </c>
      <c r="H2235" s="20">
        <v>53.687157919409564</v>
      </c>
      <c r="I2235" s="20">
        <v>52.249116047273667</v>
      </c>
      <c r="J2235" s="20">
        <v>54.323323486391708</v>
      </c>
      <c r="K2235" s="20">
        <v>54.959015085427751</v>
      </c>
      <c r="L2235" s="20">
        <v>54.353479366155923</v>
      </c>
      <c r="M2235" s="55">
        <v>50.027158088031939</v>
      </c>
    </row>
    <row r="2236" spans="1:13" x14ac:dyDescent="0.35">
      <c r="A2236" s="19" t="str">
        <f>B2178&amp;C2236&amp;D2236</f>
        <v>DISTRIBUCION VOLUMEN X CRITERIO (kg ó litros)T.Carne Fresca IngT.ESPAÑA</v>
      </c>
      <c r="B2236" s="19">
        <v>0</v>
      </c>
      <c r="C2236" s="19" t="s">
        <v>127</v>
      </c>
      <c r="D2236" s="19" t="s">
        <v>36</v>
      </c>
      <c r="E2236" s="20">
        <v>100</v>
      </c>
      <c r="F2236" s="20">
        <v>100</v>
      </c>
      <c r="G2236" s="20">
        <v>100</v>
      </c>
      <c r="H2236" s="20">
        <v>100</v>
      </c>
      <c r="I2236" s="20">
        <v>100</v>
      </c>
      <c r="J2236" s="20">
        <v>100</v>
      </c>
      <c r="K2236" s="20">
        <v>100</v>
      </c>
      <c r="L2236" s="20">
        <v>100</v>
      </c>
      <c r="M2236" s="55">
        <v>100</v>
      </c>
    </row>
    <row r="2237" spans="1:13" x14ac:dyDescent="0.35">
      <c r="A2237" s="19" t="str">
        <f>B2178&amp;C2236&amp;D2237</f>
        <v>DISTRIBUCION VOLUMEN X CRITERIO (kg ó litros)T.Carne Fresca IngBCN AM</v>
      </c>
      <c r="B2237" s="19">
        <v>0</v>
      </c>
      <c r="C2237" s="19">
        <v>0</v>
      </c>
      <c r="D2237" s="19" t="s">
        <v>1</v>
      </c>
      <c r="E2237" s="20">
        <v>9.6387323737602451</v>
      </c>
      <c r="F2237" s="20">
        <v>8.2024021198281361</v>
      </c>
      <c r="G2237" s="20">
        <v>8.2162845274516698</v>
      </c>
      <c r="H2237" s="20">
        <v>8.0380795126502989</v>
      </c>
      <c r="I2237" s="20">
        <v>8.9250899828972727</v>
      </c>
      <c r="J2237" s="20">
        <v>8.6193685300907976</v>
      </c>
      <c r="K2237" s="20">
        <v>6.921574649547213</v>
      </c>
      <c r="L2237" s="20">
        <v>7.0459277508259408</v>
      </c>
      <c r="M2237" s="55">
        <v>9.4265102398051219</v>
      </c>
    </row>
    <row r="2238" spans="1:13" x14ac:dyDescent="0.35">
      <c r="A2238" s="19" t="str">
        <f>B2178&amp;C2236&amp;D2238</f>
        <v>DISTRIBUCION VOLUMEN X CRITERIO (kg ó litros)T.Carne Fresca IngREST.CAT ARAGON</v>
      </c>
      <c r="B2238" s="19">
        <v>0</v>
      </c>
      <c r="C2238" s="19">
        <v>0</v>
      </c>
      <c r="D2238" s="19" t="s">
        <v>2</v>
      </c>
      <c r="E2238" s="20">
        <v>9.2014154890245372</v>
      </c>
      <c r="F2238" s="20">
        <v>11.5728913094748</v>
      </c>
      <c r="G2238" s="20">
        <v>12.313124626473954</v>
      </c>
      <c r="H2238" s="20">
        <v>12.09730181022557</v>
      </c>
      <c r="I2238" s="20">
        <v>10.991834279515599</v>
      </c>
      <c r="J2238" s="20">
        <v>11.056144423530718</v>
      </c>
      <c r="K2238" s="20">
        <v>11.901905084849291</v>
      </c>
      <c r="L2238" s="20">
        <v>11.18538808881717</v>
      </c>
      <c r="M2238" s="55">
        <v>12.49805413129941</v>
      </c>
    </row>
    <row r="2239" spans="1:13" x14ac:dyDescent="0.35">
      <c r="A2239" s="19" t="str">
        <f>B2178&amp;C2236&amp;D2239</f>
        <v>DISTRIBUCION VOLUMEN X CRITERIO (kg ó litros)T.Carne Fresca IngLEVANTE</v>
      </c>
      <c r="B2239" s="19">
        <v>0</v>
      </c>
      <c r="C2239" s="19">
        <v>0</v>
      </c>
      <c r="D2239" s="19" t="s">
        <v>3</v>
      </c>
      <c r="E2239" s="20">
        <v>15.914649071738808</v>
      </c>
      <c r="F2239" s="20">
        <v>16.743998006103329</v>
      </c>
      <c r="G2239" s="20">
        <v>15.258074395001531</v>
      </c>
      <c r="H2239" s="20">
        <v>16.966507549507444</v>
      </c>
      <c r="I2239" s="20">
        <v>15.856362388763193</v>
      </c>
      <c r="J2239" s="20">
        <v>14.850306447730983</v>
      </c>
      <c r="K2239" s="20">
        <v>15.92350731196888</v>
      </c>
      <c r="L2239" s="20">
        <v>14.316899060976821</v>
      </c>
      <c r="M2239" s="55">
        <v>15.742736691383314</v>
      </c>
    </row>
    <row r="2240" spans="1:13" x14ac:dyDescent="0.35">
      <c r="A2240" s="19" t="str">
        <f>B2178&amp;C2236&amp;D2240</f>
        <v>DISTRIBUCION VOLUMEN X CRITERIO (kg ó litros)T.Carne Fresca IngANDALUCIA</v>
      </c>
      <c r="B2240" s="19">
        <v>0</v>
      </c>
      <c r="C2240" s="19">
        <v>0</v>
      </c>
      <c r="D2240" s="19" t="s">
        <v>4</v>
      </c>
      <c r="E2240" s="20">
        <v>19.478770447167097</v>
      </c>
      <c r="F2240" s="20">
        <v>18.567687246052937</v>
      </c>
      <c r="G2240" s="20">
        <v>19.338234527177569</v>
      </c>
      <c r="H2240" s="20">
        <v>18.90616181395259</v>
      </c>
      <c r="I2240" s="20">
        <v>20.557484899790825</v>
      </c>
      <c r="J2240" s="20">
        <v>18.69961677970975</v>
      </c>
      <c r="K2240" s="20">
        <v>20.539724406458387</v>
      </c>
      <c r="L2240" s="20">
        <v>21.216546756694896</v>
      </c>
      <c r="M2240" s="55">
        <v>16.867735546235245</v>
      </c>
    </row>
    <row r="2241" spans="1:13" x14ac:dyDescent="0.35">
      <c r="A2241" s="19" t="str">
        <f>B2178&amp;C2236&amp;D2241</f>
        <v>DISTRIBUCION VOLUMEN X CRITERIO (kg ó litros)T.Carne Fresca IngMDD AM</v>
      </c>
      <c r="B2241" s="19">
        <v>0</v>
      </c>
      <c r="C2241" s="19">
        <v>0</v>
      </c>
      <c r="D2241" s="19" t="s">
        <v>5</v>
      </c>
      <c r="E2241" s="20">
        <v>20.506863296165971</v>
      </c>
      <c r="F2241" s="20">
        <v>19.647343386662723</v>
      </c>
      <c r="G2241" s="20">
        <v>19.604300684124944</v>
      </c>
      <c r="H2241" s="20">
        <v>19.438244707775024</v>
      </c>
      <c r="I2241" s="20">
        <v>19.618501564068058</v>
      </c>
      <c r="J2241" s="20">
        <v>21.281355200654652</v>
      </c>
      <c r="K2241" s="20">
        <v>19.925138772198686</v>
      </c>
      <c r="L2241" s="20">
        <v>17.64451159524441</v>
      </c>
      <c r="M2241" s="55">
        <v>18.587422880826711</v>
      </c>
    </row>
    <row r="2242" spans="1:13" x14ac:dyDescent="0.35">
      <c r="A2242" s="19" t="str">
        <f>B2178&amp;C2236&amp;D2242</f>
        <v>DISTRIBUCION VOLUMEN X CRITERIO (kg ó litros)T.Carne Fresca IngRTO CENTRO</v>
      </c>
      <c r="B2242" s="19">
        <v>0</v>
      </c>
      <c r="C2242" s="19">
        <v>0</v>
      </c>
      <c r="D2242" s="19" t="s">
        <v>6</v>
      </c>
      <c r="E2242" s="20">
        <v>8.9221744975783626</v>
      </c>
      <c r="F2242" s="20">
        <v>9.1009856327720584</v>
      </c>
      <c r="G2242" s="20">
        <v>9.6575283347743159</v>
      </c>
      <c r="H2242" s="20">
        <v>8.5638972275205774</v>
      </c>
      <c r="I2242" s="20">
        <v>9.1203177117746357</v>
      </c>
      <c r="J2242" s="20">
        <v>9.0219575328559731</v>
      </c>
      <c r="K2242" s="20">
        <v>8.5320157105373173</v>
      </c>
      <c r="L2242" s="20">
        <v>10.52216104635915</v>
      </c>
      <c r="M2242" s="55">
        <v>9.7883132448139012</v>
      </c>
    </row>
    <row r="2243" spans="1:13" x14ac:dyDescent="0.35">
      <c r="A2243" s="19" t="str">
        <f>B2178&amp;C2236&amp;D2243</f>
        <v>DISTRIBUCION VOLUMEN X CRITERIO (kg ó litros)T.Carne Fresca IngNORTE-CENTRO</v>
      </c>
      <c r="B2243" s="19">
        <v>0</v>
      </c>
      <c r="C2243" s="19">
        <v>0</v>
      </c>
      <c r="D2243" s="19" t="s">
        <v>7</v>
      </c>
      <c r="E2243" s="20">
        <v>9.5060055399132626</v>
      </c>
      <c r="F2243" s="20">
        <v>9.0744757038518493</v>
      </c>
      <c r="G2243" s="20">
        <v>9.2114339384088169</v>
      </c>
      <c r="H2243" s="20">
        <v>8.8437745773348269</v>
      </c>
      <c r="I2243" s="20">
        <v>6.8632725014529008</v>
      </c>
      <c r="J2243" s="20">
        <v>8.5315856255964295</v>
      </c>
      <c r="K2243" s="20">
        <v>8.0714853371709143</v>
      </c>
      <c r="L2243" s="20">
        <v>8.9418120859594321</v>
      </c>
      <c r="M2243" s="55">
        <v>6.6820936091188026</v>
      </c>
    </row>
    <row r="2244" spans="1:13" x14ac:dyDescent="0.35">
      <c r="A2244" s="19" t="str">
        <f>B2178&amp;C2236&amp;D2244</f>
        <v>DISTRIBUCION VOLUMEN X CRITERIO (kg ó litros)T.Carne Fresca IngNOROESTE</v>
      </c>
      <c r="B2244" s="19">
        <v>0</v>
      </c>
      <c r="C2244" s="19">
        <v>0</v>
      </c>
      <c r="D2244" s="19" t="s">
        <v>8</v>
      </c>
      <c r="E2244" s="20">
        <v>6.8313879585595236</v>
      </c>
      <c r="F2244" s="20">
        <v>7.090218057948154</v>
      </c>
      <c r="G2244" s="20">
        <v>6.4010192483356265</v>
      </c>
      <c r="H2244" s="20">
        <v>7.1460319917975346</v>
      </c>
      <c r="I2244" s="20">
        <v>8.067143643200783</v>
      </c>
      <c r="J2244" s="20">
        <v>7.9396686500082856</v>
      </c>
      <c r="K2244" s="20">
        <v>8.1846439476842185</v>
      </c>
      <c r="L2244" s="20">
        <v>9.1267565492420335</v>
      </c>
      <c r="M2244" s="55">
        <v>10.407135291594814</v>
      </c>
    </row>
    <row r="2245" spans="1:13" x14ac:dyDescent="0.35">
      <c r="A2245" s="19" t="str">
        <f>B2178&amp;C2236&amp;D2245</f>
        <v>DISTRIBUCION VOLUMEN X CRITERIO (kg ó litros)T.Carne Fresca Ing&lt;2MIL</v>
      </c>
      <c r="B2245" s="19">
        <v>0</v>
      </c>
      <c r="C2245" s="19">
        <v>0</v>
      </c>
      <c r="D2245" s="19" t="s">
        <v>9</v>
      </c>
      <c r="E2245" s="20">
        <v>2.8119220644502527</v>
      </c>
      <c r="F2245" s="20">
        <v>2.9745378271569729</v>
      </c>
      <c r="G2245" s="20">
        <v>2.9373735099380891</v>
      </c>
      <c r="H2245" s="20">
        <v>2.9789115923798115</v>
      </c>
      <c r="I2245" s="20">
        <v>2.5163061645786167</v>
      </c>
      <c r="J2245" s="20">
        <v>3.3890177806365669</v>
      </c>
      <c r="K2245" s="20">
        <v>2.9322838652881291</v>
      </c>
      <c r="L2245" s="20">
        <v>3.4811075232104005</v>
      </c>
      <c r="M2245" s="55">
        <v>2.6595401628131112</v>
      </c>
    </row>
    <row r="2246" spans="1:13" x14ac:dyDescent="0.35">
      <c r="A2246" s="19" t="str">
        <f>B2178&amp;C2236&amp;D2246</f>
        <v>DISTRIBUCION VOLUMEN X CRITERIO (kg ó litros)T.Carne Fresca Ing2-5MIL</v>
      </c>
      <c r="B2246" s="19">
        <v>0</v>
      </c>
      <c r="C2246" s="19">
        <v>0</v>
      </c>
      <c r="D2246" s="19" t="s">
        <v>10</v>
      </c>
      <c r="E2246" s="20">
        <v>6.2962652020862233</v>
      </c>
      <c r="F2246" s="20">
        <v>6.9337793920681801</v>
      </c>
      <c r="G2246" s="20">
        <v>6.0599897358886317</v>
      </c>
      <c r="H2246" s="20">
        <v>7.6646766116884564</v>
      </c>
      <c r="I2246" s="20">
        <v>7.247022041858024</v>
      </c>
      <c r="J2246" s="20">
        <v>6.7797690000683914</v>
      </c>
      <c r="K2246" s="20">
        <v>9.8011853408931451</v>
      </c>
      <c r="L2246" s="20">
        <v>8.1534138474021081</v>
      </c>
      <c r="M2246" s="55">
        <v>6.3959606838601761</v>
      </c>
    </row>
    <row r="2247" spans="1:13" x14ac:dyDescent="0.35">
      <c r="A2247" s="19" t="str">
        <f>B2178&amp;C2236&amp;D2247</f>
        <v>DISTRIBUCION VOLUMEN X CRITERIO (kg ó litros)T.Carne Fresca Ing5-10MIL</v>
      </c>
      <c r="B2247" s="19">
        <v>0</v>
      </c>
      <c r="C2247" s="19">
        <v>0</v>
      </c>
      <c r="D2247" s="19" t="s">
        <v>11</v>
      </c>
      <c r="E2247" s="20">
        <v>7.267046678781286</v>
      </c>
      <c r="F2247" s="20">
        <v>8.3867204427743918</v>
      </c>
      <c r="G2247" s="20">
        <v>7.9965737488786397</v>
      </c>
      <c r="H2247" s="20">
        <v>6.4065255139673134</v>
      </c>
      <c r="I2247" s="20">
        <v>6.8160739143384577</v>
      </c>
      <c r="J2247" s="20">
        <v>6.6730285157199241</v>
      </c>
      <c r="K2247" s="20">
        <v>6.6644493650641232</v>
      </c>
      <c r="L2247" s="20">
        <v>7.8185427074801419</v>
      </c>
      <c r="M2247" s="55">
        <v>7.2197602332800797</v>
      </c>
    </row>
    <row r="2248" spans="1:13" x14ac:dyDescent="0.35">
      <c r="A2248" s="19" t="str">
        <f>B2178&amp;C2236&amp;D2248</f>
        <v>DISTRIBUCION VOLUMEN X CRITERIO (kg ó litros)T.Carne Fresca Ing10-30MIL</v>
      </c>
      <c r="B2248" s="19">
        <v>0</v>
      </c>
      <c r="C2248" s="19">
        <v>0</v>
      </c>
      <c r="D2248" s="19" t="s">
        <v>12</v>
      </c>
      <c r="E2248" s="20">
        <v>16.249152042890191</v>
      </c>
      <c r="F2248" s="20">
        <v>19.192129536729862</v>
      </c>
      <c r="G2248" s="20">
        <v>19.538307573002289</v>
      </c>
      <c r="H2248" s="20">
        <v>17.748686524050139</v>
      </c>
      <c r="I2248" s="20">
        <v>17.689661258181953</v>
      </c>
      <c r="J2248" s="20">
        <v>15.660045935494669</v>
      </c>
      <c r="K2248" s="20">
        <v>15.804022852117376</v>
      </c>
      <c r="L2248" s="20">
        <v>17.025316619991788</v>
      </c>
      <c r="M2248" s="55">
        <v>17.552060181543201</v>
      </c>
    </row>
    <row r="2249" spans="1:13" x14ac:dyDescent="0.35">
      <c r="A2249" s="19" t="str">
        <f>B2178&amp;C2236&amp;D2249</f>
        <v>DISTRIBUCION VOLUMEN X CRITERIO (kg ó litros)T.Carne Fresca Ing30-100MIL</v>
      </c>
      <c r="B2249" s="19">
        <v>0</v>
      </c>
      <c r="C2249" s="19">
        <v>0</v>
      </c>
      <c r="D2249" s="19" t="s">
        <v>13</v>
      </c>
      <c r="E2249" s="20">
        <v>21.430558975284754</v>
      </c>
      <c r="F2249" s="20">
        <v>21.562388447425935</v>
      </c>
      <c r="G2249" s="20">
        <v>20.912057590046512</v>
      </c>
      <c r="H2249" s="20">
        <v>21.724982703780142</v>
      </c>
      <c r="I2249" s="20">
        <v>22.552856444929724</v>
      </c>
      <c r="J2249" s="20">
        <v>22.687879326302081</v>
      </c>
      <c r="K2249" s="20">
        <v>22.791671630236639</v>
      </c>
      <c r="L2249" s="20">
        <v>20.492000564790992</v>
      </c>
      <c r="M2249" s="55">
        <v>22.11557415357688</v>
      </c>
    </row>
    <row r="2250" spans="1:13" x14ac:dyDescent="0.35">
      <c r="A2250" s="19" t="str">
        <f>B2178&amp;C2236&amp;D2250</f>
        <v>DISTRIBUCION VOLUMEN X CRITERIO (kg ó litros)T.Carne Fresca Ing100-200MIL</v>
      </c>
      <c r="B2250" s="19">
        <v>0</v>
      </c>
      <c r="C2250" s="19">
        <v>0</v>
      </c>
      <c r="D2250" s="19" t="s">
        <v>14</v>
      </c>
      <c r="E2250" s="20">
        <v>9.2760225878704041</v>
      </c>
      <c r="F2250" s="20">
        <v>9.8141012274323796</v>
      </c>
      <c r="G2250" s="20">
        <v>10.023100012214526</v>
      </c>
      <c r="H2250" s="20">
        <v>10.397683923838501</v>
      </c>
      <c r="I2250" s="20">
        <v>9.3096324282137175</v>
      </c>
      <c r="J2250" s="20">
        <v>10.067289229784784</v>
      </c>
      <c r="K2250" s="20">
        <v>8.7231838600971336</v>
      </c>
      <c r="L2250" s="20">
        <v>9.2643762326179964</v>
      </c>
      <c r="M2250" s="55">
        <v>8.9161806771873167</v>
      </c>
    </row>
    <row r="2251" spans="1:13" x14ac:dyDescent="0.35">
      <c r="A2251" s="19" t="str">
        <f>B2178&amp;C2236&amp;D2251</f>
        <v>DISTRIBUCION VOLUMEN X CRITERIO (kg ó litros)T.Carne Fresca Ing200-500MIL</v>
      </c>
      <c r="B2251" s="19">
        <v>0</v>
      </c>
      <c r="C2251" s="19">
        <v>0</v>
      </c>
      <c r="D2251" s="19" t="s">
        <v>15</v>
      </c>
      <c r="E2251" s="20">
        <v>14.622123007951195</v>
      </c>
      <c r="F2251" s="20">
        <v>12.792167233329183</v>
      </c>
      <c r="G2251" s="20">
        <v>12.864397644593547</v>
      </c>
      <c r="H2251" s="20">
        <v>13.747025817167218</v>
      </c>
      <c r="I2251" s="20">
        <v>16.973346313397002</v>
      </c>
      <c r="J2251" s="20">
        <v>15.305036710544806</v>
      </c>
      <c r="K2251" s="20">
        <v>15.001240873419322</v>
      </c>
      <c r="L2251" s="20">
        <v>16.317415376181231</v>
      </c>
      <c r="M2251" s="55">
        <v>16.157945716677354</v>
      </c>
    </row>
    <row r="2252" spans="1:13" x14ac:dyDescent="0.35">
      <c r="A2252" s="19" t="str">
        <f>B2178&amp;C2236&amp;D2252</f>
        <v>DISTRIBUCION VOLUMEN X CRITERIO (kg ó litros)T.Carne Fresca Ing&gt;500MIL</v>
      </c>
      <c r="B2252" s="19">
        <v>0</v>
      </c>
      <c r="C2252" s="19">
        <v>0</v>
      </c>
      <c r="D2252" s="19" t="s">
        <v>16</v>
      </c>
      <c r="E2252" s="20">
        <v>22.046909785663665</v>
      </c>
      <c r="F2252" s="20">
        <v>18.344178577292134</v>
      </c>
      <c r="G2252" s="20">
        <v>19.668200655461465</v>
      </c>
      <c r="H2252" s="20">
        <v>19.331506723945765</v>
      </c>
      <c r="I2252" s="20">
        <v>16.895106386590939</v>
      </c>
      <c r="J2252" s="20">
        <v>19.4379346224401</v>
      </c>
      <c r="K2252" s="20">
        <v>18.28195672364842</v>
      </c>
      <c r="L2252" s="20">
        <v>17.447832118519752</v>
      </c>
      <c r="M2252" s="55">
        <v>18.982976193785515</v>
      </c>
    </row>
    <row r="2253" spans="1:13" x14ac:dyDescent="0.35">
      <c r="A2253" s="19" t="str">
        <f>B2178&amp;C2236&amp;D2253</f>
        <v>DISTRIBUCION VOLUMEN X CRITERIO (kg ó litros)T.Carne Fresca IngDE 15 A 19 AÑOS</v>
      </c>
      <c r="B2253" s="19">
        <v>0</v>
      </c>
      <c r="C2253" s="19">
        <v>0</v>
      </c>
      <c r="D2253" s="19" t="s">
        <v>39</v>
      </c>
      <c r="E2253" s="20">
        <v>3.4947359288380735</v>
      </c>
      <c r="F2253" s="20">
        <v>2.0011471618302674</v>
      </c>
      <c r="G2253" s="20">
        <v>2.2935195141070177</v>
      </c>
      <c r="H2253" s="20">
        <v>2.6117325682497472</v>
      </c>
      <c r="I2253" s="20">
        <v>4.1562764773880536</v>
      </c>
      <c r="J2253" s="20">
        <v>3.4705580484133094</v>
      </c>
      <c r="K2253" s="20">
        <v>2.2670770714533792</v>
      </c>
      <c r="L2253" s="20">
        <v>4.5413852725321977</v>
      </c>
      <c r="M2253" s="55">
        <v>3.3869203645020836</v>
      </c>
    </row>
    <row r="2254" spans="1:13" x14ac:dyDescent="0.35">
      <c r="A2254" s="19" t="str">
        <f>B2178&amp;C2236&amp;D2254</f>
        <v>DISTRIBUCION VOLUMEN X CRITERIO (kg ó litros)T.Carne Fresca IngDE 20 A 24 AÑOS</v>
      </c>
      <c r="B2254" s="19">
        <v>0</v>
      </c>
      <c r="C2254" s="19">
        <v>0</v>
      </c>
      <c r="D2254" s="19" t="s">
        <v>40</v>
      </c>
      <c r="E2254" s="20">
        <v>4.53475700130537</v>
      </c>
      <c r="F2254" s="20">
        <v>3.9149356253671121</v>
      </c>
      <c r="G2254" s="20">
        <v>4.4330128349558979</v>
      </c>
      <c r="H2254" s="20">
        <v>4.1817258387234038</v>
      </c>
      <c r="I2254" s="20">
        <v>3.5121245877396441</v>
      </c>
      <c r="J2254" s="20">
        <v>4.1702532726059411</v>
      </c>
      <c r="K2254" s="20">
        <v>3.3437530946230005</v>
      </c>
      <c r="L2254" s="20">
        <v>4.2606640047134547</v>
      </c>
      <c r="M2254" s="55">
        <v>2.5854167673184842</v>
      </c>
    </row>
    <row r="2255" spans="1:13" x14ac:dyDescent="0.35">
      <c r="A2255" s="19" t="str">
        <f>B2178&amp;C2236&amp;D2255</f>
        <v>DISTRIBUCION VOLUMEN X CRITERIO (kg ó litros)T.Carne Fresca IngDE 25 A 34 AÑOS</v>
      </c>
      <c r="B2255" s="19">
        <v>0</v>
      </c>
      <c r="C2255" s="19">
        <v>0</v>
      </c>
      <c r="D2255" s="19" t="s">
        <v>41</v>
      </c>
      <c r="E2255" s="20">
        <v>13.263023549630201</v>
      </c>
      <c r="F2255" s="20">
        <v>12.969557776093312</v>
      </c>
      <c r="G2255" s="20">
        <v>14.562838215562154</v>
      </c>
      <c r="H2255" s="20">
        <v>14.112864977397461</v>
      </c>
      <c r="I2255" s="20">
        <v>11.524955479225241</v>
      </c>
      <c r="J2255" s="20">
        <v>13.877733424796604</v>
      </c>
      <c r="K2255" s="20">
        <v>16.161198067072235</v>
      </c>
      <c r="L2255" s="20">
        <v>14.610986549710764</v>
      </c>
      <c r="M2255" s="55">
        <v>13.031325546545505</v>
      </c>
    </row>
    <row r="2256" spans="1:13" x14ac:dyDescent="0.35">
      <c r="A2256" s="19" t="str">
        <f>B2178&amp;C2236&amp;D2256</f>
        <v>DISTRIBUCION VOLUMEN X CRITERIO (kg ó litros)T.Carne Fresca IngDE 35 A 49 AÑOS</v>
      </c>
      <c r="B2256" s="19">
        <v>0</v>
      </c>
      <c r="C2256" s="19">
        <v>0</v>
      </c>
      <c r="D2256" s="19" t="s">
        <v>42</v>
      </c>
      <c r="E2256" s="20">
        <v>31.868540461449324</v>
      </c>
      <c r="F2256" s="20">
        <v>31.831346517572694</v>
      </c>
      <c r="G2256" s="20">
        <v>31.927549773060537</v>
      </c>
      <c r="H2256" s="20">
        <v>32.071366258790157</v>
      </c>
      <c r="I2256" s="20">
        <v>33.022512975896525</v>
      </c>
      <c r="J2256" s="20">
        <v>31.492829111959537</v>
      </c>
      <c r="K2256" s="20">
        <v>31.833284275777007</v>
      </c>
      <c r="L2256" s="20">
        <v>28.607931584432862</v>
      </c>
      <c r="M2256" s="55">
        <v>30.037424024369486</v>
      </c>
    </row>
    <row r="2257" spans="1:13" x14ac:dyDescent="0.35">
      <c r="A2257" s="19" t="str">
        <f>B2178&amp;C2236&amp;D2257</f>
        <v>DISTRIBUCION VOLUMEN X CRITERIO (kg ó litros)T.Carne Fresca IngDE 50 A 59 AÑOS</v>
      </c>
      <c r="B2257" s="19">
        <v>0</v>
      </c>
      <c r="C2257" s="19">
        <v>0</v>
      </c>
      <c r="D2257" s="19" t="s">
        <v>43</v>
      </c>
      <c r="E2257" s="20">
        <v>25.432519907968793</v>
      </c>
      <c r="F2257" s="20">
        <v>26.408815703349507</v>
      </c>
      <c r="G2257" s="20">
        <v>25.507319611300311</v>
      </c>
      <c r="H2257" s="20">
        <v>23.981580815521209</v>
      </c>
      <c r="I2257" s="20">
        <v>25.354790756723787</v>
      </c>
      <c r="J2257" s="20">
        <v>23.572806850433846</v>
      </c>
      <c r="K2257" s="20">
        <v>25.182425898333037</v>
      </c>
      <c r="L2257" s="20">
        <v>25.789018249064068</v>
      </c>
      <c r="M2257" s="55">
        <v>26.754172583399118</v>
      </c>
    </row>
    <row r="2258" spans="1:13" x14ac:dyDescent="0.35">
      <c r="A2258" s="19" t="str">
        <f>B2178&amp;C2236&amp;D2258</f>
        <v>DISTRIBUCION VOLUMEN X CRITERIO (kg ó litros)T.Carne Fresca IngDE 60 A 75 AÑOS</v>
      </c>
      <c r="B2258" s="19">
        <v>0</v>
      </c>
      <c r="C2258" s="19">
        <v>0</v>
      </c>
      <c r="D2258" s="19" t="s">
        <v>44</v>
      </c>
      <c r="E2258" s="20">
        <v>21.406421018938186</v>
      </c>
      <c r="F2258" s="20">
        <v>22.874195930564291</v>
      </c>
      <c r="G2258" s="20">
        <v>21.275758785444257</v>
      </c>
      <c r="H2258" s="20">
        <v>23.040728195042245</v>
      </c>
      <c r="I2258" s="20">
        <v>22.429343465351248</v>
      </c>
      <c r="J2258" s="20">
        <v>23.415819937437952</v>
      </c>
      <c r="K2258" s="20">
        <v>21.212252639385579</v>
      </c>
      <c r="L2258" s="20">
        <v>22.19001760458152</v>
      </c>
      <c r="M2258" s="55">
        <v>24.20474193584473</v>
      </c>
    </row>
    <row r="2259" spans="1:13" x14ac:dyDescent="0.35">
      <c r="A2259" s="19" t="str">
        <f>B2178&amp;C2236&amp;D2259</f>
        <v>DISTRIBUCION VOLUMEN X CRITERIO (kg ó litros)T.Carne Fresca IngALTA Y MEDIA ALTA</v>
      </c>
      <c r="B2259" s="19">
        <v>0</v>
      </c>
      <c r="C2259" s="19">
        <v>0</v>
      </c>
      <c r="D2259" s="19" t="s">
        <v>17</v>
      </c>
      <c r="E2259" s="20">
        <v>27.692945183273899</v>
      </c>
      <c r="F2259" s="20">
        <v>28.56092213610361</v>
      </c>
      <c r="G2259" s="20">
        <v>26.102377931631981</v>
      </c>
      <c r="H2259" s="20">
        <v>30.262672247348242</v>
      </c>
      <c r="I2259" s="20">
        <v>29.527574405490704</v>
      </c>
      <c r="J2259" s="20">
        <v>25.34924592045703</v>
      </c>
      <c r="K2259" s="20">
        <v>26.248013270431297</v>
      </c>
      <c r="L2259" s="20">
        <v>26.394111344895311</v>
      </c>
      <c r="M2259" s="55">
        <v>24.738726846254178</v>
      </c>
    </row>
    <row r="2260" spans="1:13" x14ac:dyDescent="0.35">
      <c r="A2260" s="19" t="str">
        <f>B2178&amp;C2236&amp;D2260</f>
        <v>DISTRIBUCION VOLUMEN X CRITERIO (kg ó litros)T.Carne Fresca IngMEDIA</v>
      </c>
      <c r="B2260" s="19">
        <v>0</v>
      </c>
      <c r="C2260" s="19">
        <v>0</v>
      </c>
      <c r="D2260" s="19" t="s">
        <v>18</v>
      </c>
      <c r="E2260" s="20">
        <v>30.304923133608209</v>
      </c>
      <c r="F2260" s="20">
        <v>30.261430313228566</v>
      </c>
      <c r="G2260" s="20">
        <v>30.038863736445919</v>
      </c>
      <c r="H2260" s="20">
        <v>28.290102612276723</v>
      </c>
      <c r="I2260" s="20">
        <v>30.025238970801432</v>
      </c>
      <c r="J2260" s="20">
        <v>30.346841225316833</v>
      </c>
      <c r="K2260" s="20">
        <v>31.592400616010735</v>
      </c>
      <c r="L2260" s="20">
        <v>31.741243272726738</v>
      </c>
      <c r="M2260" s="55">
        <v>30.532871062250944</v>
      </c>
    </row>
    <row r="2261" spans="1:13" x14ac:dyDescent="0.35">
      <c r="A2261" s="19" t="str">
        <f>B2178&amp;C2236&amp;D2261</f>
        <v>DISTRIBUCION VOLUMEN X CRITERIO (kg ó litros)T.Carne Fresca IngMEDIA BAJA</v>
      </c>
      <c r="B2261" s="19">
        <v>0</v>
      </c>
      <c r="C2261" s="19">
        <v>0</v>
      </c>
      <c r="D2261" s="19" t="s">
        <v>19</v>
      </c>
      <c r="E2261" s="20">
        <v>23.622701127074524</v>
      </c>
      <c r="F2261" s="20">
        <v>24.468201258796935</v>
      </c>
      <c r="G2261" s="20">
        <v>26.635362067170014</v>
      </c>
      <c r="H2261" s="20">
        <v>23.460957907030782</v>
      </c>
      <c r="I2261" s="20">
        <v>21.138346830019259</v>
      </c>
      <c r="J2261" s="20">
        <v>23.153725622234774</v>
      </c>
      <c r="K2261" s="20">
        <v>23.044647249261349</v>
      </c>
      <c r="L2261" s="20">
        <v>23.64361524781814</v>
      </c>
      <c r="M2261" s="55">
        <v>26.790985992179671</v>
      </c>
    </row>
    <row r="2262" spans="1:13" x14ac:dyDescent="0.35">
      <c r="A2262" s="19" t="str">
        <f>B2178&amp;C2236&amp;D2262</f>
        <v>DISTRIBUCION VOLUMEN X CRITERIO (kg ó litros)T.Carne Fresca IngBAJA</v>
      </c>
      <c r="B2262" s="19">
        <v>0</v>
      </c>
      <c r="C2262" s="19">
        <v>0</v>
      </c>
      <c r="D2262" s="19" t="s">
        <v>20</v>
      </c>
      <c r="E2262" s="20">
        <v>18.379431879687825</v>
      </c>
      <c r="F2262" s="20">
        <v>16.709448432451968</v>
      </c>
      <c r="G2262" s="20">
        <v>17.22339459528564</v>
      </c>
      <c r="H2262" s="20">
        <v>17.986266709885538</v>
      </c>
      <c r="I2262" s="20">
        <v>19.308844537146825</v>
      </c>
      <c r="J2262" s="20">
        <v>21.150195468177714</v>
      </c>
      <c r="K2262" s="20">
        <v>19.114930420533401</v>
      </c>
      <c r="L2262" s="20">
        <v>18.221032203647365</v>
      </c>
      <c r="M2262" s="55">
        <v>17.937421463874621</v>
      </c>
    </row>
    <row r="2263" spans="1:13" x14ac:dyDescent="0.35">
      <c r="A2263" s="19" t="str">
        <f>B2178&amp;C2236&amp;D2263</f>
        <v>DISTRIBUCION VOLUMEN X CRITERIO (kg ó litros)T.Carne Fresca IngHOMBRE</v>
      </c>
      <c r="B2263" s="19">
        <v>0</v>
      </c>
      <c r="C2263" s="19">
        <v>0</v>
      </c>
      <c r="D2263" s="19" t="s">
        <v>21</v>
      </c>
      <c r="E2263" s="20">
        <v>44.316042290250586</v>
      </c>
      <c r="F2263" s="20">
        <v>47.023349644476866</v>
      </c>
      <c r="G2263" s="20">
        <v>48.175798300059704</v>
      </c>
      <c r="H2263" s="20">
        <v>46.000529110767218</v>
      </c>
      <c r="I2263" s="20">
        <v>47.324044705669046</v>
      </c>
      <c r="J2263" s="20">
        <v>45.581379973486428</v>
      </c>
      <c r="K2263" s="20">
        <v>45.206037342976622</v>
      </c>
      <c r="L2263" s="20">
        <v>45.489595375000306</v>
      </c>
      <c r="M2263" s="55">
        <v>49.928483351669712</v>
      </c>
    </row>
    <row r="2264" spans="1:13" x14ac:dyDescent="0.35">
      <c r="A2264" s="19" t="str">
        <f>B2178&amp;C2236&amp;D2264</f>
        <v>DISTRIBUCION VOLUMEN X CRITERIO (kg ó litros)T.Carne Fresca IngMUJER</v>
      </c>
      <c r="B2264" s="19">
        <v>0</v>
      </c>
      <c r="C2264" s="19">
        <v>0</v>
      </c>
      <c r="D2264" s="19" t="s">
        <v>22</v>
      </c>
      <c r="E2264" s="20">
        <v>55.683958980183533</v>
      </c>
      <c r="F2264" s="20">
        <v>52.976650474813226</v>
      </c>
      <c r="G2264" s="20">
        <v>51.824198998005443</v>
      </c>
      <c r="H2264" s="20">
        <v>53.999474987647829</v>
      </c>
      <c r="I2264" s="20">
        <v>52.675957524484687</v>
      </c>
      <c r="J2264" s="20">
        <v>54.418622148367987</v>
      </c>
      <c r="K2264" s="20">
        <v>54.793958087047109</v>
      </c>
      <c r="L2264" s="20">
        <v>54.510408570648835</v>
      </c>
      <c r="M2264" s="55">
        <v>50.071516425593245</v>
      </c>
    </row>
    <row r="2265" spans="1:13" x14ac:dyDescent="0.35">
      <c r="A2265" s="19" t="str">
        <f>B2178&amp;C2265&amp;D2265</f>
        <v>DISTRIBUCION VOLUMEN X CRITERIO (kg ó litros)Ternera Ing.T.ESPAÑA</v>
      </c>
      <c r="B2265" s="19">
        <v>0</v>
      </c>
      <c r="C2265" s="19" t="s">
        <v>128</v>
      </c>
      <c r="D2265" s="19" t="s">
        <v>36</v>
      </c>
      <c r="E2265" s="20">
        <v>100</v>
      </c>
      <c r="F2265" s="20">
        <v>100</v>
      </c>
      <c r="G2265" s="20">
        <v>100</v>
      </c>
      <c r="H2265" s="20">
        <v>100</v>
      </c>
      <c r="I2265" s="20">
        <v>100</v>
      </c>
      <c r="J2265" s="20">
        <v>100</v>
      </c>
      <c r="K2265" s="20">
        <v>100</v>
      </c>
      <c r="L2265" s="20">
        <v>100</v>
      </c>
      <c r="M2265" s="55">
        <v>100</v>
      </c>
    </row>
    <row r="2266" spans="1:13" x14ac:dyDescent="0.35">
      <c r="A2266" s="19" t="str">
        <f>B2178&amp;C2265&amp;D2266</f>
        <v>DISTRIBUCION VOLUMEN X CRITERIO (kg ó litros)Ternera Ing.BCN AM</v>
      </c>
      <c r="B2266" s="19">
        <v>0</v>
      </c>
      <c r="C2266" s="19">
        <v>0</v>
      </c>
      <c r="D2266" s="19" t="s">
        <v>1</v>
      </c>
      <c r="E2266" s="20">
        <v>8.1496160841078407</v>
      </c>
      <c r="F2266" s="20">
        <v>7.3067284971704671</v>
      </c>
      <c r="G2266" s="20">
        <v>8.6356106448973424</v>
      </c>
      <c r="H2266" s="20">
        <v>7.0147816411789341</v>
      </c>
      <c r="I2266" s="20">
        <v>8.1035114625833042</v>
      </c>
      <c r="J2266" s="20">
        <v>6.2856387109920977</v>
      </c>
      <c r="K2266" s="20">
        <v>6.2441530433416759</v>
      </c>
      <c r="L2266" s="20">
        <v>6.0182424044305147</v>
      </c>
      <c r="M2266" s="55">
        <v>7.0950766005746928</v>
      </c>
    </row>
    <row r="2267" spans="1:13" x14ac:dyDescent="0.35">
      <c r="A2267" s="19" t="str">
        <f>B2178&amp;C2265&amp;D2267</f>
        <v>DISTRIBUCION VOLUMEN X CRITERIO (kg ó litros)Ternera Ing.REST.CAT ARAGON</v>
      </c>
      <c r="B2267" s="19">
        <v>0</v>
      </c>
      <c r="C2267" s="19">
        <v>0</v>
      </c>
      <c r="D2267" s="19" t="s">
        <v>2</v>
      </c>
      <c r="E2267" s="20">
        <v>8.40295702792762</v>
      </c>
      <c r="F2267" s="20">
        <v>8.937753729209243</v>
      </c>
      <c r="G2267" s="20">
        <v>9.6776424462733157</v>
      </c>
      <c r="H2267" s="20">
        <v>10.770908780506781</v>
      </c>
      <c r="I2267" s="20">
        <v>8.5865870996074065</v>
      </c>
      <c r="J2267" s="20">
        <v>10.022057416529636</v>
      </c>
      <c r="K2267" s="20">
        <v>9.048483824563144</v>
      </c>
      <c r="L2267" s="20">
        <v>9.0782358324838199</v>
      </c>
      <c r="M2267" s="55">
        <v>10.524130795359207</v>
      </c>
    </row>
    <row r="2268" spans="1:13" x14ac:dyDescent="0.35">
      <c r="A2268" s="19" t="str">
        <f>B2178&amp;C2265&amp;D2268</f>
        <v>DISTRIBUCION VOLUMEN X CRITERIO (kg ó litros)Ternera Ing.LEVANTE</v>
      </c>
      <c r="B2268" s="19">
        <v>0</v>
      </c>
      <c r="C2268" s="19">
        <v>0</v>
      </c>
      <c r="D2268" s="19" t="s">
        <v>3</v>
      </c>
      <c r="E2268" s="20">
        <v>16.250676930277201</v>
      </c>
      <c r="F2268" s="20">
        <v>16.722658270440409</v>
      </c>
      <c r="G2268" s="20">
        <v>15.256330240761141</v>
      </c>
      <c r="H2268" s="20">
        <v>18.288751475073973</v>
      </c>
      <c r="I2268" s="20">
        <v>16.671755157670308</v>
      </c>
      <c r="J2268" s="20">
        <v>15.693650970894216</v>
      </c>
      <c r="K2268" s="20">
        <v>18.682009924011506</v>
      </c>
      <c r="L2268" s="20">
        <v>15.315002526794538</v>
      </c>
      <c r="M2268" s="55">
        <v>17.626364606856875</v>
      </c>
    </row>
    <row r="2269" spans="1:13" x14ac:dyDescent="0.35">
      <c r="A2269" s="19" t="str">
        <f>B2178&amp;C2265&amp;D2269</f>
        <v>DISTRIBUCION VOLUMEN X CRITERIO (kg ó litros)Ternera Ing.ANDALUCIA</v>
      </c>
      <c r="B2269" s="19">
        <v>0</v>
      </c>
      <c r="C2269" s="19">
        <v>0</v>
      </c>
      <c r="D2269" s="19" t="s">
        <v>4</v>
      </c>
      <c r="E2269" s="20">
        <v>16.120421870952267</v>
      </c>
      <c r="F2269" s="20">
        <v>16.73880927876813</v>
      </c>
      <c r="G2269" s="20">
        <v>19.192152834513063</v>
      </c>
      <c r="H2269" s="20">
        <v>17.136379293345122</v>
      </c>
      <c r="I2269" s="20">
        <v>19.006116950021546</v>
      </c>
      <c r="J2269" s="20">
        <v>17.903181633692178</v>
      </c>
      <c r="K2269" s="20">
        <v>17.819597593311784</v>
      </c>
      <c r="L2269" s="20">
        <v>19.171385256209337</v>
      </c>
      <c r="M2269" s="55">
        <v>15.337146564854676</v>
      </c>
    </row>
    <row r="2270" spans="1:13" x14ac:dyDescent="0.35">
      <c r="A2270" s="19" t="str">
        <f>B2178&amp;C2265&amp;D2270</f>
        <v>DISTRIBUCION VOLUMEN X CRITERIO (kg ó litros)Ternera Ing.MDD AM</v>
      </c>
      <c r="B2270" s="19">
        <v>0</v>
      </c>
      <c r="C2270" s="19">
        <v>0</v>
      </c>
      <c r="D2270" s="19" t="s">
        <v>5</v>
      </c>
      <c r="E2270" s="20">
        <v>24.138986458566581</v>
      </c>
      <c r="F2270" s="20">
        <v>21.531539840152483</v>
      </c>
      <c r="G2270" s="20">
        <v>22.288687684769325</v>
      </c>
      <c r="H2270" s="20">
        <v>19.473629997238049</v>
      </c>
      <c r="I2270" s="20">
        <v>22.300341154787461</v>
      </c>
      <c r="J2270" s="20">
        <v>21.767042607497125</v>
      </c>
      <c r="K2270" s="20">
        <v>22.316013936167618</v>
      </c>
      <c r="L2270" s="20">
        <v>19.242966698231729</v>
      </c>
      <c r="M2270" s="55">
        <v>21.076901736615667</v>
      </c>
    </row>
    <row r="2271" spans="1:13" x14ac:dyDescent="0.35">
      <c r="A2271" s="19" t="str">
        <f>B2178&amp;C2265&amp;D2271</f>
        <v>DISTRIBUCION VOLUMEN X CRITERIO (kg ó litros)Ternera Ing.RTO CENTRO</v>
      </c>
      <c r="B2271" s="19">
        <v>0</v>
      </c>
      <c r="C2271" s="19">
        <v>0</v>
      </c>
      <c r="D2271" s="19" t="s">
        <v>6</v>
      </c>
      <c r="E2271" s="20">
        <v>9.6704911680620764</v>
      </c>
      <c r="F2271" s="20">
        <v>9.5866079397208921</v>
      </c>
      <c r="G2271" s="20">
        <v>9.9606207027609432</v>
      </c>
      <c r="H2271" s="20">
        <v>9.2366939513166706</v>
      </c>
      <c r="I2271" s="20">
        <v>9.0263109457060526</v>
      </c>
      <c r="J2271" s="20">
        <v>10.053097925436006</v>
      </c>
      <c r="K2271" s="20">
        <v>8.0780868481544701</v>
      </c>
      <c r="L2271" s="20">
        <v>12.801674561996288</v>
      </c>
      <c r="M2271" s="55">
        <v>10.811849934627604</v>
      </c>
    </row>
    <row r="2272" spans="1:13" x14ac:dyDescent="0.35">
      <c r="A2272" s="19" t="str">
        <f>B2178&amp;C2265&amp;D2272</f>
        <v>DISTRIBUCION VOLUMEN X CRITERIO (kg ó litros)Ternera Ing.NORTE-CENTRO</v>
      </c>
      <c r="B2272" s="19">
        <v>0</v>
      </c>
      <c r="C2272" s="19">
        <v>0</v>
      </c>
      <c r="D2272" s="19" t="s">
        <v>7</v>
      </c>
      <c r="E2272" s="20">
        <v>9.7284823501290312</v>
      </c>
      <c r="F2272" s="20">
        <v>11.149905316163093</v>
      </c>
      <c r="G2272" s="20">
        <v>8.3478654193112227</v>
      </c>
      <c r="H2272" s="20">
        <v>9.804532144093109</v>
      </c>
      <c r="I2272" s="20">
        <v>7.4287494277151689</v>
      </c>
      <c r="J2272" s="20">
        <v>10.52067180305211</v>
      </c>
      <c r="K2272" s="20">
        <v>8.4190837391944697</v>
      </c>
      <c r="L2272" s="20">
        <v>9.4549043299063911</v>
      </c>
      <c r="M2272" s="55">
        <v>7.8626368570834231</v>
      </c>
    </row>
    <row r="2273" spans="1:13" x14ac:dyDescent="0.35">
      <c r="A2273" s="19" t="str">
        <f>B2178&amp;C2265&amp;D2273</f>
        <v>DISTRIBUCION VOLUMEN X CRITERIO (kg ó litros)Ternera Ing.NOROESTE</v>
      </c>
      <c r="B2273" s="19">
        <v>0</v>
      </c>
      <c r="C2273" s="19">
        <v>0</v>
      </c>
      <c r="D2273" s="19" t="s">
        <v>8</v>
      </c>
      <c r="E2273" s="20">
        <v>7.5383762392701792</v>
      </c>
      <c r="F2273" s="20">
        <v>8.0260067362021275</v>
      </c>
      <c r="G2273" s="20">
        <v>6.6410907833437314</v>
      </c>
      <c r="H2273" s="20">
        <v>8.2743208700801976</v>
      </c>
      <c r="I2273" s="20">
        <v>8.8766370666262837</v>
      </c>
      <c r="J2273" s="20">
        <v>7.7546582320749762</v>
      </c>
      <c r="K2273" s="20">
        <v>9.3925638773055944</v>
      </c>
      <c r="L2273" s="20">
        <v>8.9175921414621531</v>
      </c>
      <c r="M2273" s="55">
        <v>9.6658945106541054</v>
      </c>
    </row>
    <row r="2274" spans="1:13" x14ac:dyDescent="0.35">
      <c r="A2274" s="19" t="str">
        <f>B2178&amp;C2265&amp;D2274</f>
        <v>DISTRIBUCION VOLUMEN X CRITERIO (kg ó litros)Ternera Ing.&lt;2MIL</v>
      </c>
      <c r="B2274" s="19">
        <v>0</v>
      </c>
      <c r="C2274" s="19">
        <v>0</v>
      </c>
      <c r="D2274" s="19" t="s">
        <v>9</v>
      </c>
      <c r="E2274" s="20">
        <v>2.3187649863498079</v>
      </c>
      <c r="F2274" s="20">
        <v>3.4090306568074511</v>
      </c>
      <c r="G2274" s="20">
        <v>2.5247466548274486</v>
      </c>
      <c r="H2274" s="20">
        <v>2.5041269249301181</v>
      </c>
      <c r="I2274" s="20">
        <v>2.598105215534523</v>
      </c>
      <c r="J2274" s="20">
        <v>3.7039954229505541</v>
      </c>
      <c r="K2274" s="20">
        <v>2.5867916387897227</v>
      </c>
      <c r="L2274" s="20">
        <v>3.4735867110096761</v>
      </c>
      <c r="M2274" s="55">
        <v>2.6127627106343518</v>
      </c>
    </row>
    <row r="2275" spans="1:13" x14ac:dyDescent="0.35">
      <c r="A2275" s="19" t="str">
        <f>B2178&amp;C2265&amp;D2275</f>
        <v>DISTRIBUCION VOLUMEN X CRITERIO (kg ó litros)Ternera Ing.2-5MIL</v>
      </c>
      <c r="B2275" s="19">
        <v>0</v>
      </c>
      <c r="C2275" s="19">
        <v>0</v>
      </c>
      <c r="D2275" s="19" t="s">
        <v>10</v>
      </c>
      <c r="E2275" s="20">
        <v>5.8923277479795706</v>
      </c>
      <c r="F2275" s="20">
        <v>8.8280062084898105</v>
      </c>
      <c r="G2275" s="20">
        <v>5.4955564714295999</v>
      </c>
      <c r="H2275" s="20">
        <v>6.8284808323693476</v>
      </c>
      <c r="I2275" s="20">
        <v>6.8725355161048292</v>
      </c>
      <c r="J2275" s="20">
        <v>5.1814156965675533</v>
      </c>
      <c r="K2275" s="20">
        <v>9.313257087916746</v>
      </c>
      <c r="L2275" s="20">
        <v>7.12296333991255</v>
      </c>
      <c r="M2275" s="55">
        <v>5.988398792431175</v>
      </c>
    </row>
    <row r="2276" spans="1:13" x14ac:dyDescent="0.35">
      <c r="A2276" s="19" t="str">
        <f>B2178&amp;C2265&amp;D2276</f>
        <v>DISTRIBUCION VOLUMEN X CRITERIO (kg ó litros)Ternera Ing.5-10MIL</v>
      </c>
      <c r="B2276" s="19">
        <v>0</v>
      </c>
      <c r="C2276" s="19">
        <v>0</v>
      </c>
      <c r="D2276" s="19" t="s">
        <v>11</v>
      </c>
      <c r="E2276" s="20">
        <v>7.770581114593532</v>
      </c>
      <c r="F2276" s="20">
        <v>7.5519869432989832</v>
      </c>
      <c r="G2276" s="20">
        <v>6.1846500770971948</v>
      </c>
      <c r="H2276" s="20">
        <v>5.9970243679283897</v>
      </c>
      <c r="I2276" s="20">
        <v>6.1819009355580707</v>
      </c>
      <c r="J2276" s="20">
        <v>7.1627678681903655</v>
      </c>
      <c r="K2276" s="20">
        <v>6.2857823367498362</v>
      </c>
      <c r="L2276" s="20">
        <v>7.4754902905717291</v>
      </c>
      <c r="M2276" s="55">
        <v>6.4225087922300252</v>
      </c>
    </row>
    <row r="2277" spans="1:13" x14ac:dyDescent="0.35">
      <c r="A2277" s="19" t="str">
        <f>B2178&amp;C2265&amp;D2277</f>
        <v>DISTRIBUCION VOLUMEN X CRITERIO (kg ó litros)Ternera Ing.10-30MIL</v>
      </c>
      <c r="B2277" s="19">
        <v>0</v>
      </c>
      <c r="C2277" s="19">
        <v>0</v>
      </c>
      <c r="D2277" s="19" t="s">
        <v>12</v>
      </c>
      <c r="E2277" s="20">
        <v>13.412734659534348</v>
      </c>
      <c r="F2277" s="20">
        <v>17.487045530310681</v>
      </c>
      <c r="G2277" s="20">
        <v>18.479155940876431</v>
      </c>
      <c r="H2277" s="20">
        <v>18.637964019723029</v>
      </c>
      <c r="I2277" s="20">
        <v>17.844043913572147</v>
      </c>
      <c r="J2277" s="20">
        <v>16.401928386272971</v>
      </c>
      <c r="K2277" s="20">
        <v>14.391151922844708</v>
      </c>
      <c r="L2277" s="20">
        <v>15.271513129537736</v>
      </c>
      <c r="M2277" s="55">
        <v>15.208491311848091</v>
      </c>
    </row>
    <row r="2278" spans="1:13" x14ac:dyDescent="0.35">
      <c r="A2278" s="19" t="str">
        <f>B2178&amp;C2265&amp;D2278</f>
        <v>DISTRIBUCION VOLUMEN X CRITERIO (kg ó litros)Ternera Ing.30-100MIL</v>
      </c>
      <c r="B2278" s="19">
        <v>0</v>
      </c>
      <c r="C2278" s="19">
        <v>0</v>
      </c>
      <c r="D2278" s="19" t="s">
        <v>13</v>
      </c>
      <c r="E2278" s="20">
        <v>22.454740911827468</v>
      </c>
      <c r="F2278" s="20">
        <v>21.716745446492329</v>
      </c>
      <c r="G2278" s="20">
        <v>23.123809651054156</v>
      </c>
      <c r="H2278" s="20">
        <v>22.615711820267563</v>
      </c>
      <c r="I2278" s="20">
        <v>23.8433241769145</v>
      </c>
      <c r="J2278" s="20">
        <v>23.017355841958747</v>
      </c>
      <c r="K2278" s="20">
        <v>24.425380592460332</v>
      </c>
      <c r="L2278" s="20">
        <v>21.325917674576832</v>
      </c>
      <c r="M2278" s="55">
        <v>23.366192965979767</v>
      </c>
    </row>
    <row r="2279" spans="1:13" x14ac:dyDescent="0.35">
      <c r="A2279" s="19" t="str">
        <f>B2178&amp;C2265&amp;D2279</f>
        <v>DISTRIBUCION VOLUMEN X CRITERIO (kg ó litros)Ternera Ing.100-200MIL</v>
      </c>
      <c r="B2279" s="19">
        <v>0</v>
      </c>
      <c r="C2279" s="19">
        <v>0</v>
      </c>
      <c r="D2279" s="19" t="s">
        <v>14</v>
      </c>
      <c r="E2279" s="20">
        <v>10.151976007616305</v>
      </c>
      <c r="F2279" s="20">
        <v>9.3622673238683092</v>
      </c>
      <c r="G2279" s="20">
        <v>10.150841631026822</v>
      </c>
      <c r="H2279" s="20">
        <v>9.7768385936983861</v>
      </c>
      <c r="I2279" s="20">
        <v>8.5178790270524285</v>
      </c>
      <c r="J2279" s="20">
        <v>9.9269778621358284</v>
      </c>
      <c r="K2279" s="20">
        <v>7.6144282478935104</v>
      </c>
      <c r="L2279" s="20">
        <v>8.8023239350673155</v>
      </c>
      <c r="M2279" s="55">
        <v>9.9601173849135645</v>
      </c>
    </row>
    <row r="2280" spans="1:13" x14ac:dyDescent="0.35">
      <c r="A2280" s="19" t="str">
        <f>B2178&amp;C2265&amp;D2280</f>
        <v>DISTRIBUCION VOLUMEN X CRITERIO (kg ó litros)Ternera Ing.200-500MIL</v>
      </c>
      <c r="B2280" s="19">
        <v>0</v>
      </c>
      <c r="C2280" s="19">
        <v>0</v>
      </c>
      <c r="D2280" s="19" t="s">
        <v>15</v>
      </c>
      <c r="E2280" s="20">
        <v>13.802371127169241</v>
      </c>
      <c r="F2280" s="20">
        <v>12.359031723039287</v>
      </c>
      <c r="G2280" s="20">
        <v>13.087626845612879</v>
      </c>
      <c r="H2280" s="20">
        <v>14.715836549538007</v>
      </c>
      <c r="I2280" s="20">
        <v>17.978946212052012</v>
      </c>
      <c r="J2280" s="20">
        <v>14.83929465846639</v>
      </c>
      <c r="K2280" s="20">
        <v>15.036809842049642</v>
      </c>
      <c r="L2280" s="20">
        <v>18.841038386719049</v>
      </c>
      <c r="M2280" s="55">
        <v>17.013934912354301</v>
      </c>
    </row>
    <row r="2281" spans="1:13" x14ac:dyDescent="0.35">
      <c r="A2281" s="19" t="str">
        <f>B2178&amp;C2265&amp;D2281</f>
        <v>DISTRIBUCION VOLUMEN X CRITERIO (kg ó litros)Ternera Ing.&gt;500MIL</v>
      </c>
      <c r="B2281" s="19">
        <v>0</v>
      </c>
      <c r="C2281" s="19">
        <v>0</v>
      </c>
      <c r="D2281" s="19" t="s">
        <v>16</v>
      </c>
      <c r="E2281" s="20">
        <v>24.19651004667125</v>
      </c>
      <c r="F2281" s="20">
        <v>19.285896418158803</v>
      </c>
      <c r="G2281" s="20">
        <v>20.953612875776255</v>
      </c>
      <c r="H2281" s="20">
        <v>18.924018659130589</v>
      </c>
      <c r="I2281" s="20">
        <v>16.163271209082435</v>
      </c>
      <c r="J2281" s="20">
        <v>19.766263661119144</v>
      </c>
      <c r="K2281" s="20">
        <v>20.346398395143055</v>
      </c>
      <c r="L2281" s="20">
        <v>17.687173801083787</v>
      </c>
      <c r="M2281" s="55">
        <v>19.427592984716483</v>
      </c>
    </row>
    <row r="2282" spans="1:13" x14ac:dyDescent="0.35">
      <c r="A2282" s="19" t="str">
        <f>B2178&amp;C2265&amp;D2282</f>
        <v>DISTRIBUCION VOLUMEN X CRITERIO (kg ó litros)Ternera Ing.DE 15 A 19 AÑOS</v>
      </c>
      <c r="B2282" s="19">
        <v>0</v>
      </c>
      <c r="C2282" s="19">
        <v>0</v>
      </c>
      <c r="D2282" s="19" t="s">
        <v>39</v>
      </c>
      <c r="E2282" s="20">
        <v>2.2303129793797685</v>
      </c>
      <c r="F2282" s="20">
        <v>1.7933509263610048</v>
      </c>
      <c r="G2282" s="20">
        <v>2.6289573120630347</v>
      </c>
      <c r="H2282" s="20">
        <v>1.960490504902167</v>
      </c>
      <c r="I2282" s="20">
        <v>4.6865587697334936</v>
      </c>
      <c r="J2282" s="20">
        <v>4.4870859187415899</v>
      </c>
      <c r="K2282" s="20">
        <v>2.3868644322898502</v>
      </c>
      <c r="L2282" s="20">
        <v>6.6973486750744007</v>
      </c>
      <c r="M2282" s="55">
        <v>4.2008065085673385</v>
      </c>
    </row>
    <row r="2283" spans="1:13" x14ac:dyDescent="0.35">
      <c r="A2283" s="19" t="str">
        <f>B2178&amp;C2265&amp;D2283</f>
        <v>DISTRIBUCION VOLUMEN X CRITERIO (kg ó litros)Ternera Ing.DE 20 A 24 AÑOS</v>
      </c>
      <c r="B2283" s="19">
        <v>0</v>
      </c>
      <c r="C2283" s="19">
        <v>0</v>
      </c>
      <c r="D2283" s="19" t="s">
        <v>40</v>
      </c>
      <c r="E2283" s="20">
        <v>5.4076557808878629</v>
      </c>
      <c r="F2283" s="20">
        <v>3.6401342624662831</v>
      </c>
      <c r="G2283" s="20">
        <v>5.489034203648786</v>
      </c>
      <c r="H2283" s="20">
        <v>4.6781624238090851</v>
      </c>
      <c r="I2283" s="20">
        <v>3.5070611089409565</v>
      </c>
      <c r="J2283" s="20">
        <v>4.592523849383233</v>
      </c>
      <c r="K2283" s="20">
        <v>4.3320183039045519</v>
      </c>
      <c r="L2283" s="20">
        <v>4.9949062760257332</v>
      </c>
      <c r="M2283" s="55">
        <v>2.6613252678379964</v>
      </c>
    </row>
    <row r="2284" spans="1:13" x14ac:dyDescent="0.35">
      <c r="A2284" s="19" t="str">
        <f>B2178&amp;C2265&amp;D2284</f>
        <v>DISTRIBUCION VOLUMEN X CRITERIO (kg ó litros)Ternera Ing.DE 25 A 34 AÑOS</v>
      </c>
      <c r="B2284" s="19">
        <v>0</v>
      </c>
      <c r="C2284" s="19">
        <v>0</v>
      </c>
      <c r="D2284" s="19" t="s">
        <v>41</v>
      </c>
      <c r="E2284" s="20">
        <v>12.842177121249943</v>
      </c>
      <c r="F2284" s="20">
        <v>13.747750973437828</v>
      </c>
      <c r="G2284" s="20">
        <v>16.0924200181976</v>
      </c>
      <c r="H2284" s="20">
        <v>15.676024149425736</v>
      </c>
      <c r="I2284" s="20">
        <v>12.070137222554388</v>
      </c>
      <c r="J2284" s="20">
        <v>15.34509795846696</v>
      </c>
      <c r="K2284" s="20">
        <v>17.592940253438254</v>
      </c>
      <c r="L2284" s="20">
        <v>14.798937986810373</v>
      </c>
      <c r="M2284" s="55">
        <v>14.550236220501425</v>
      </c>
    </row>
    <row r="2285" spans="1:13" x14ac:dyDescent="0.35">
      <c r="A2285" s="19" t="str">
        <f>B2178&amp;C2265&amp;D2285</f>
        <v>DISTRIBUCION VOLUMEN X CRITERIO (kg ó litros)Ternera Ing.DE 35 A 49 AÑOS</v>
      </c>
      <c r="B2285" s="19">
        <v>0</v>
      </c>
      <c r="C2285" s="19">
        <v>0</v>
      </c>
      <c r="D2285" s="19" t="s">
        <v>42</v>
      </c>
      <c r="E2285" s="20">
        <v>33.367239109169489</v>
      </c>
      <c r="F2285" s="20">
        <v>30.81655946731842</v>
      </c>
      <c r="G2285" s="20">
        <v>31.025587582178687</v>
      </c>
      <c r="H2285" s="20">
        <v>30.788081150166764</v>
      </c>
      <c r="I2285" s="20">
        <v>31.949096529538163</v>
      </c>
      <c r="J2285" s="20">
        <v>31.464472031279971</v>
      </c>
      <c r="K2285" s="20">
        <v>31.355501649749211</v>
      </c>
      <c r="L2285" s="20">
        <v>27.248410189504472</v>
      </c>
      <c r="M2285" s="55">
        <v>31.172458948221689</v>
      </c>
    </row>
    <row r="2286" spans="1:13" x14ac:dyDescent="0.35">
      <c r="A2286" s="19" t="str">
        <f>B2178&amp;C2265&amp;D2286</f>
        <v>DISTRIBUCION VOLUMEN X CRITERIO (kg ó litros)Ternera Ing.DE 50 A 59 AÑOS</v>
      </c>
      <c r="B2286" s="19">
        <v>0</v>
      </c>
      <c r="C2286" s="19">
        <v>0</v>
      </c>
      <c r="D2286" s="19" t="s">
        <v>43</v>
      </c>
      <c r="E2286" s="20">
        <v>25.189875037787505</v>
      </c>
      <c r="F2286" s="20">
        <v>26.784827235975232</v>
      </c>
      <c r="G2286" s="20">
        <v>26.702314992288901</v>
      </c>
      <c r="H2286" s="20">
        <v>25.735746415111205</v>
      </c>
      <c r="I2286" s="20">
        <v>26.875116964251177</v>
      </c>
      <c r="J2286" s="20">
        <v>23.153695963445884</v>
      </c>
      <c r="K2286" s="20">
        <v>24.371340896360532</v>
      </c>
      <c r="L2286" s="20">
        <v>27.060343017879678</v>
      </c>
      <c r="M2286" s="55">
        <v>27.07117187862152</v>
      </c>
    </row>
    <row r="2287" spans="1:13" x14ac:dyDescent="0.35">
      <c r="A2287" s="19" t="str">
        <f>B2178&amp;C2265&amp;D2287</f>
        <v>DISTRIBUCION VOLUMEN X CRITERIO (kg ó litros)Ternera Ing.DE 60 A 75 AÑOS</v>
      </c>
      <c r="B2287" s="19">
        <v>0</v>
      </c>
      <c r="C2287" s="19">
        <v>0</v>
      </c>
      <c r="D2287" s="19" t="s">
        <v>44</v>
      </c>
      <c r="E2287" s="20">
        <v>20.962744697828118</v>
      </c>
      <c r="F2287" s="20">
        <v>23.217384321329384</v>
      </c>
      <c r="G2287" s="20">
        <v>18.061682340954441</v>
      </c>
      <c r="H2287" s="20">
        <v>21.161493359580355</v>
      </c>
      <c r="I2287" s="20">
        <v>20.912032014642314</v>
      </c>
      <c r="J2287" s="20">
        <v>20.957122918228276</v>
      </c>
      <c r="K2287" s="20">
        <v>19.961324667233338</v>
      </c>
      <c r="L2287" s="20">
        <v>19.200058136794013</v>
      </c>
      <c r="M2287" s="55">
        <v>20.344002010524335</v>
      </c>
    </row>
    <row r="2288" spans="1:13" x14ac:dyDescent="0.35">
      <c r="A2288" s="19" t="str">
        <f>B2178&amp;C2265&amp;D2288</f>
        <v>DISTRIBUCION VOLUMEN X CRITERIO (kg ó litros)Ternera Ing.ALTA Y MEDIA ALTA</v>
      </c>
      <c r="B2288" s="19">
        <v>0</v>
      </c>
      <c r="C2288" s="19">
        <v>0</v>
      </c>
      <c r="D2288" s="19" t="s">
        <v>17</v>
      </c>
      <c r="E2288" s="20">
        <v>27.525599219355268</v>
      </c>
      <c r="F2288" s="20">
        <v>28.655184047711955</v>
      </c>
      <c r="G2288" s="20">
        <v>24.733399737529961</v>
      </c>
      <c r="H2288" s="20">
        <v>28.832522545568839</v>
      </c>
      <c r="I2288" s="20">
        <v>29.622800190730764</v>
      </c>
      <c r="J2288" s="20">
        <v>24.980191055801694</v>
      </c>
      <c r="K2288" s="20">
        <v>26.245204118542802</v>
      </c>
      <c r="L2288" s="20">
        <v>24.526836677271387</v>
      </c>
      <c r="M2288" s="55">
        <v>26.084615472712454</v>
      </c>
    </row>
    <row r="2289" spans="1:13" x14ac:dyDescent="0.35">
      <c r="A2289" s="19" t="str">
        <f>B2178&amp;C2265&amp;D2289</f>
        <v>DISTRIBUCION VOLUMEN X CRITERIO (kg ó litros)Ternera Ing.MEDIA</v>
      </c>
      <c r="B2289" s="19">
        <v>0</v>
      </c>
      <c r="C2289" s="19">
        <v>0</v>
      </c>
      <c r="D2289" s="19" t="s">
        <v>18</v>
      </c>
      <c r="E2289" s="20">
        <v>31.869189751221818</v>
      </c>
      <c r="F2289" s="20">
        <v>29.700458261839728</v>
      </c>
      <c r="G2289" s="20">
        <v>30.93333052847591</v>
      </c>
      <c r="H2289" s="20">
        <v>30.927086339813968</v>
      </c>
      <c r="I2289" s="20">
        <v>31.127131403192216</v>
      </c>
      <c r="J2289" s="20">
        <v>34.521530538335426</v>
      </c>
      <c r="K2289" s="20">
        <v>31.457344297151625</v>
      </c>
      <c r="L2289" s="20">
        <v>35.187067077367843</v>
      </c>
      <c r="M2289" s="55">
        <v>31.658129611030539</v>
      </c>
    </row>
    <row r="2290" spans="1:13" x14ac:dyDescent="0.35">
      <c r="A2290" s="19" t="str">
        <f>B2178&amp;C2265&amp;D2290</f>
        <v>DISTRIBUCION VOLUMEN X CRITERIO (kg ó litros)Ternera Ing.MEDIA BAJA</v>
      </c>
      <c r="B2290" s="19">
        <v>0</v>
      </c>
      <c r="C2290" s="19">
        <v>0</v>
      </c>
      <c r="D2290" s="19" t="s">
        <v>19</v>
      </c>
      <c r="E2290" s="20">
        <v>23.623461370524208</v>
      </c>
      <c r="F2290" s="20">
        <v>27.133722253288191</v>
      </c>
      <c r="G2290" s="20">
        <v>26.180845923744041</v>
      </c>
      <c r="H2290" s="20">
        <v>22.425957210474664</v>
      </c>
      <c r="I2290" s="20">
        <v>19.581814447325318</v>
      </c>
      <c r="J2290" s="20">
        <v>21.865779762329662</v>
      </c>
      <c r="K2290" s="20">
        <v>21.944437711866545</v>
      </c>
      <c r="L2290" s="20">
        <v>23.867886817209278</v>
      </c>
      <c r="M2290" s="55">
        <v>26.74443331906761</v>
      </c>
    </row>
    <row r="2291" spans="1:13" x14ac:dyDescent="0.35">
      <c r="A2291" s="19" t="str">
        <f>B2178&amp;C2265&amp;D2291</f>
        <v>DISTRIBUCION VOLUMEN X CRITERIO (kg ó litros)Ternera Ing.BAJA</v>
      </c>
      <c r="B2291" s="19">
        <v>0</v>
      </c>
      <c r="C2291" s="19">
        <v>0</v>
      </c>
      <c r="D2291" s="19" t="s">
        <v>20</v>
      </c>
      <c r="E2291" s="20">
        <v>16.981758082366355</v>
      </c>
      <c r="F2291" s="20">
        <v>14.510652625193693</v>
      </c>
      <c r="G2291" s="20">
        <v>18.152420401432519</v>
      </c>
      <c r="H2291" s="20">
        <v>17.814434760268153</v>
      </c>
      <c r="I2291" s="20">
        <v>19.668263145676189</v>
      </c>
      <c r="J2291" s="20">
        <v>18.632502824296182</v>
      </c>
      <c r="K2291" s="20">
        <v>20.353001818733436</v>
      </c>
      <c r="L2291" s="20">
        <v>16.418216154954663</v>
      </c>
      <c r="M2291" s="55">
        <v>15.512819655023213</v>
      </c>
    </row>
    <row r="2292" spans="1:13" x14ac:dyDescent="0.35">
      <c r="A2292" s="19" t="str">
        <f>B2178&amp;C2265&amp;D2292</f>
        <v>DISTRIBUCION VOLUMEN X CRITERIO (kg ó litros)Ternera Ing.HOMBRE</v>
      </c>
      <c r="B2292" s="19">
        <v>0</v>
      </c>
      <c r="C2292" s="19">
        <v>0</v>
      </c>
      <c r="D2292" s="19" t="s">
        <v>21</v>
      </c>
      <c r="E2292" s="20">
        <v>47.580212151051704</v>
      </c>
      <c r="F2292" s="20">
        <v>49.672964852293887</v>
      </c>
      <c r="G2292" s="20">
        <v>46.487163017225576</v>
      </c>
      <c r="H2292" s="20">
        <v>46.83304138305855</v>
      </c>
      <c r="I2292" s="20">
        <v>47.204691867169032</v>
      </c>
      <c r="J2292" s="20">
        <v>46.296938662626808</v>
      </c>
      <c r="K2292" s="20">
        <v>46.921195521264039</v>
      </c>
      <c r="L2292" s="20">
        <v>47.753601977047516</v>
      </c>
      <c r="M2292" s="55">
        <v>49.222045580280707</v>
      </c>
    </row>
    <row r="2293" spans="1:13" x14ac:dyDescent="0.35">
      <c r="A2293" s="19" t="str">
        <f>B2178&amp;C2265&amp;D2293</f>
        <v>DISTRIBUCION VOLUMEN X CRITERIO (kg ó litros)Ternera Ing.MUJER</v>
      </c>
      <c r="B2293" s="19">
        <v>0</v>
      </c>
      <c r="C2293" s="19">
        <v>0</v>
      </c>
      <c r="D2293" s="19" t="s">
        <v>22</v>
      </c>
      <c r="E2293" s="20">
        <v>52.419792638923667</v>
      </c>
      <c r="F2293" s="20">
        <v>50.327040499297617</v>
      </c>
      <c r="G2293" s="20">
        <v>53.512825574276043</v>
      </c>
      <c r="H2293" s="20">
        <v>53.166961189359554</v>
      </c>
      <c r="I2293" s="20">
        <v>52.795306808975262</v>
      </c>
      <c r="J2293" s="20">
        <v>53.703062982253115</v>
      </c>
      <c r="K2293" s="20">
        <v>53.078792898107828</v>
      </c>
      <c r="L2293" s="20">
        <v>52.246406939074255</v>
      </c>
      <c r="M2293" s="55">
        <v>50.7779564771892</v>
      </c>
    </row>
    <row r="2294" spans="1:13" x14ac:dyDescent="0.35">
      <c r="A2294" s="19" t="str">
        <f>B2178&amp;C2294&amp;D2294</f>
        <v>DISTRIBUCION VOLUMEN X CRITERIO (kg ó litros)Pollo Ing.T.ESPAÑA</v>
      </c>
      <c r="B2294" s="19">
        <v>0</v>
      </c>
      <c r="C2294" s="19" t="s">
        <v>129</v>
      </c>
      <c r="D2294" s="19" t="s">
        <v>36</v>
      </c>
      <c r="E2294" s="20">
        <v>100</v>
      </c>
      <c r="F2294" s="20">
        <v>100</v>
      </c>
      <c r="G2294" s="20">
        <v>100</v>
      </c>
      <c r="H2294" s="20">
        <v>100</v>
      </c>
      <c r="I2294" s="20">
        <v>100</v>
      </c>
      <c r="J2294" s="20">
        <v>100</v>
      </c>
      <c r="K2294" s="20">
        <v>100</v>
      </c>
      <c r="L2294" s="20">
        <v>100</v>
      </c>
      <c r="M2294" s="55">
        <v>100</v>
      </c>
    </row>
    <row r="2295" spans="1:13" x14ac:dyDescent="0.35">
      <c r="A2295" s="19" t="str">
        <f>B2178&amp;C2294&amp;D2295</f>
        <v>DISTRIBUCION VOLUMEN X CRITERIO (kg ó litros)Pollo Ing.BCN AM</v>
      </c>
      <c r="B2295" s="19">
        <v>0</v>
      </c>
      <c r="C2295" s="19">
        <v>0</v>
      </c>
      <c r="D2295" s="19" t="s">
        <v>1</v>
      </c>
      <c r="E2295" s="20">
        <v>10.281676916553362</v>
      </c>
      <c r="F2295" s="20">
        <v>9.1683020327135676</v>
      </c>
      <c r="G2295" s="20">
        <v>7.4268629347709521</v>
      </c>
      <c r="H2295" s="20">
        <v>9.071636649101352</v>
      </c>
      <c r="I2295" s="20">
        <v>9.4756881025489044</v>
      </c>
      <c r="J2295" s="20">
        <v>10.209250555577315</v>
      </c>
      <c r="K2295" s="20">
        <v>7.774535423667114</v>
      </c>
      <c r="L2295" s="20">
        <v>8.4575808591288659</v>
      </c>
      <c r="M2295" s="55">
        <v>10.717941744003591</v>
      </c>
    </row>
    <row r="2296" spans="1:13" x14ac:dyDescent="0.35">
      <c r="A2296" s="19" t="str">
        <f>B2178&amp;C2294&amp;D2296</f>
        <v>DISTRIBUCION VOLUMEN X CRITERIO (kg ó litros)Pollo Ing.REST.CAT ARAGON</v>
      </c>
      <c r="B2296" s="19">
        <v>0</v>
      </c>
      <c r="C2296" s="19">
        <v>0</v>
      </c>
      <c r="D2296" s="19" t="s">
        <v>2</v>
      </c>
      <c r="E2296" s="20">
        <v>9.5361236858073362</v>
      </c>
      <c r="F2296" s="20">
        <v>10.777336191658788</v>
      </c>
      <c r="G2296" s="20">
        <v>12.656836657743012</v>
      </c>
      <c r="H2296" s="20">
        <v>11.311729281757042</v>
      </c>
      <c r="I2296" s="20">
        <v>13.203020901206447</v>
      </c>
      <c r="J2296" s="20">
        <v>10.457842048694884</v>
      </c>
      <c r="K2296" s="20">
        <v>12.499899569536414</v>
      </c>
      <c r="L2296" s="20">
        <v>11.092817004854663</v>
      </c>
      <c r="M2296" s="55">
        <v>11.803438709918588</v>
      </c>
    </row>
    <row r="2297" spans="1:13" x14ac:dyDescent="0.35">
      <c r="A2297" s="19" t="str">
        <f>B2178&amp;C2294&amp;D2297</f>
        <v>DISTRIBUCION VOLUMEN X CRITERIO (kg ó litros)Pollo Ing.LEVANTE</v>
      </c>
      <c r="B2297" s="19">
        <v>0</v>
      </c>
      <c r="C2297" s="19">
        <v>0</v>
      </c>
      <c r="D2297" s="19" t="s">
        <v>3</v>
      </c>
      <c r="E2297" s="20">
        <v>15.384374614860979</v>
      </c>
      <c r="F2297" s="20">
        <v>17.167486878081192</v>
      </c>
      <c r="G2297" s="20">
        <v>14.406813541739469</v>
      </c>
      <c r="H2297" s="20">
        <v>17.183075433751188</v>
      </c>
      <c r="I2297" s="20">
        <v>15.183113107556315</v>
      </c>
      <c r="J2297" s="20">
        <v>13.373540597357064</v>
      </c>
      <c r="K2297" s="20">
        <v>13.914732498487636</v>
      </c>
      <c r="L2297" s="20">
        <v>13.982799811320126</v>
      </c>
      <c r="M2297" s="55">
        <v>16.003612462531507</v>
      </c>
    </row>
    <row r="2298" spans="1:13" x14ac:dyDescent="0.35">
      <c r="A2298" s="19" t="str">
        <f>B2178&amp;C2294&amp;D2298</f>
        <v>DISTRIBUCION VOLUMEN X CRITERIO (kg ó litros)Pollo Ing.ANDALUCIA</v>
      </c>
      <c r="B2298" s="19">
        <v>0</v>
      </c>
      <c r="C2298" s="19">
        <v>0</v>
      </c>
      <c r="D2298" s="19" t="s">
        <v>4</v>
      </c>
      <c r="E2298" s="20">
        <v>21.376260130742907</v>
      </c>
      <c r="F2298" s="20">
        <v>19.753166014249672</v>
      </c>
      <c r="G2298" s="20">
        <v>20.184871332473616</v>
      </c>
      <c r="H2298" s="20">
        <v>19.432739235261213</v>
      </c>
      <c r="I2298" s="20">
        <v>20.727153723977672</v>
      </c>
      <c r="J2298" s="20">
        <v>17.455193596560015</v>
      </c>
      <c r="K2298" s="20">
        <v>22.37396140139715</v>
      </c>
      <c r="L2298" s="20">
        <v>20.967012306532332</v>
      </c>
      <c r="M2298" s="55">
        <v>16.98076506738342</v>
      </c>
    </row>
    <row r="2299" spans="1:13" x14ac:dyDescent="0.35">
      <c r="A2299" s="19" t="str">
        <f>B2178&amp;C2294&amp;D2299</f>
        <v>DISTRIBUCION VOLUMEN X CRITERIO (kg ó litros)Pollo Ing.MDD AM</v>
      </c>
      <c r="B2299" s="19">
        <v>0</v>
      </c>
      <c r="C2299" s="19">
        <v>0</v>
      </c>
      <c r="D2299" s="19" t="s">
        <v>5</v>
      </c>
      <c r="E2299" s="20">
        <v>20.408392634991486</v>
      </c>
      <c r="F2299" s="20">
        <v>21.336256708051025</v>
      </c>
      <c r="G2299" s="20">
        <v>20.968214715288546</v>
      </c>
      <c r="H2299" s="20">
        <v>21.75773489138275</v>
      </c>
      <c r="I2299" s="20">
        <v>20.190169290748283</v>
      </c>
      <c r="J2299" s="20">
        <v>24.877254679000714</v>
      </c>
      <c r="K2299" s="20">
        <v>20.553483667366642</v>
      </c>
      <c r="L2299" s="20">
        <v>17.937346698993359</v>
      </c>
      <c r="M2299" s="55">
        <v>20.172737878673868</v>
      </c>
    </row>
    <row r="2300" spans="1:13" x14ac:dyDescent="0.35">
      <c r="A2300" s="19" t="str">
        <f>B2178&amp;C2294&amp;D2300</f>
        <v>DISTRIBUCION VOLUMEN X CRITERIO (kg ó litros)Pollo Ing.RTO CENTRO</v>
      </c>
      <c r="B2300" s="19">
        <v>0</v>
      </c>
      <c r="C2300" s="19">
        <v>0</v>
      </c>
      <c r="D2300" s="19" t="s">
        <v>6</v>
      </c>
      <c r="E2300" s="20">
        <v>9.3367546490484976</v>
      </c>
      <c r="F2300" s="20">
        <v>9.1175201554245593</v>
      </c>
      <c r="G2300" s="20">
        <v>10.515875333466843</v>
      </c>
      <c r="H2300" s="20">
        <v>8.9863085648136973</v>
      </c>
      <c r="I2300" s="20">
        <v>8.6197575863242175</v>
      </c>
      <c r="J2300" s="20">
        <v>9.1652140517252452</v>
      </c>
      <c r="K2300" s="20">
        <v>9.6306520757535861</v>
      </c>
      <c r="L2300" s="20">
        <v>10.319111991422304</v>
      </c>
      <c r="M2300" s="55">
        <v>10.996178440459659</v>
      </c>
    </row>
    <row r="2301" spans="1:13" x14ac:dyDescent="0.35">
      <c r="A2301" s="19" t="str">
        <f>B2178&amp;C2294&amp;D2301</f>
        <v>DISTRIBUCION VOLUMEN X CRITERIO (kg ó litros)Pollo Ing.NORTE-CENTRO</v>
      </c>
      <c r="B2301" s="19">
        <v>0</v>
      </c>
      <c r="C2301" s="19">
        <v>0</v>
      </c>
      <c r="D2301" s="19" t="s">
        <v>7</v>
      </c>
      <c r="E2301" s="20">
        <v>7.9432255382716903</v>
      </c>
      <c r="F2301" s="20">
        <v>6.5039359281905629</v>
      </c>
      <c r="G2301" s="20">
        <v>7.6744775163563013</v>
      </c>
      <c r="H2301" s="20">
        <v>6.7061695786705053</v>
      </c>
      <c r="I2301" s="20">
        <v>5.9665945943545848</v>
      </c>
      <c r="J2301" s="20">
        <v>6.5218073779396297</v>
      </c>
      <c r="K2301" s="20">
        <v>6.4242468544521909</v>
      </c>
      <c r="L2301" s="20">
        <v>8.4121742922399996</v>
      </c>
      <c r="M2301" s="55">
        <v>4.4034862309941722</v>
      </c>
    </row>
    <row r="2302" spans="1:13" x14ac:dyDescent="0.35">
      <c r="A2302" s="19" t="str">
        <f>B2178&amp;C2294&amp;D2302</f>
        <v>DISTRIBUCION VOLUMEN X CRITERIO (kg ó litros)Pollo Ing.NOROESTE</v>
      </c>
      <c r="B2302" s="19">
        <v>0</v>
      </c>
      <c r="C2302" s="19">
        <v>0</v>
      </c>
      <c r="D2302" s="19" t="s">
        <v>8</v>
      </c>
      <c r="E2302" s="20">
        <v>5.7331857294704154</v>
      </c>
      <c r="F2302" s="20">
        <v>6.175993946136205</v>
      </c>
      <c r="G2302" s="20">
        <v>6.1660434278754765</v>
      </c>
      <c r="H2302" s="20">
        <v>5.5506058116043606</v>
      </c>
      <c r="I2302" s="20">
        <v>6.6345155770991955</v>
      </c>
      <c r="J2302" s="20">
        <v>7.9399069866730763</v>
      </c>
      <c r="K2302" s="20">
        <v>6.8284797291429484</v>
      </c>
      <c r="L2302" s="20">
        <v>8.8311588404838179</v>
      </c>
      <c r="M2302" s="55">
        <v>8.9218419403097062</v>
      </c>
    </row>
    <row r="2303" spans="1:13" x14ac:dyDescent="0.35">
      <c r="A2303" s="19" t="str">
        <f>B2178&amp;C2294&amp;D2303</f>
        <v>DISTRIBUCION VOLUMEN X CRITERIO (kg ó litros)Pollo Ing.&lt;2MIL</v>
      </c>
      <c r="B2303" s="19">
        <v>0</v>
      </c>
      <c r="C2303" s="19">
        <v>0</v>
      </c>
      <c r="D2303" s="19" t="s">
        <v>9</v>
      </c>
      <c r="E2303" s="20">
        <v>3.3551437890755742</v>
      </c>
      <c r="F2303" s="20">
        <v>2.8582703724023819</v>
      </c>
      <c r="G2303" s="20">
        <v>3.0916917043348433</v>
      </c>
      <c r="H2303" s="20">
        <v>3.0890168789376391</v>
      </c>
      <c r="I2303" s="20">
        <v>2.167804840236029</v>
      </c>
      <c r="J2303" s="20">
        <v>3.768152694296218</v>
      </c>
      <c r="K2303" s="20">
        <v>3.8276353523128228</v>
      </c>
      <c r="L2303" s="20">
        <v>3.7214920118409647</v>
      </c>
      <c r="M2303" s="55">
        <v>2.5413634516120318</v>
      </c>
    </row>
    <row r="2304" spans="1:13" x14ac:dyDescent="0.35">
      <c r="A2304" s="19" t="str">
        <f>B2178&amp;C2294&amp;D2304</f>
        <v>DISTRIBUCION VOLUMEN X CRITERIO (kg ó litros)Pollo Ing.2-5MIL</v>
      </c>
      <c r="B2304" s="19">
        <v>0</v>
      </c>
      <c r="C2304" s="19">
        <v>0</v>
      </c>
      <c r="D2304" s="19" t="s">
        <v>10</v>
      </c>
      <c r="E2304" s="20">
        <v>5.6461356483754424</v>
      </c>
      <c r="F2304" s="20">
        <v>6.8706621182481591</v>
      </c>
      <c r="G2304" s="20">
        <v>8.173750712005365</v>
      </c>
      <c r="H2304" s="20">
        <v>8.0229534623769201</v>
      </c>
      <c r="I2304" s="20">
        <v>6.6986824818197981</v>
      </c>
      <c r="J2304" s="20">
        <v>6.3115035251781357</v>
      </c>
      <c r="K2304" s="20">
        <v>9.6539431265812663</v>
      </c>
      <c r="L2304" s="20">
        <v>6.6125133770397717</v>
      </c>
      <c r="M2304" s="55">
        <v>5.3038057802102481</v>
      </c>
    </row>
    <row r="2305" spans="1:13" x14ac:dyDescent="0.35">
      <c r="A2305" s="19" t="str">
        <f>B2178&amp;C2294&amp;D2305</f>
        <v>DISTRIBUCION VOLUMEN X CRITERIO (kg ó litros)Pollo Ing.5-10MIL</v>
      </c>
      <c r="B2305" s="19">
        <v>0</v>
      </c>
      <c r="C2305" s="19">
        <v>0</v>
      </c>
      <c r="D2305" s="19" t="s">
        <v>11</v>
      </c>
      <c r="E2305" s="20">
        <v>6.15914443519332</v>
      </c>
      <c r="F2305" s="20">
        <v>6.9904291359543764</v>
      </c>
      <c r="G2305" s="20">
        <v>7.15120458057498</v>
      </c>
      <c r="H2305" s="20">
        <v>6.0115255004030379</v>
      </c>
      <c r="I2305" s="20">
        <v>6.7203136198568618</v>
      </c>
      <c r="J2305" s="20">
        <v>5.5408564436626602</v>
      </c>
      <c r="K2305" s="20">
        <v>5.3892198297000897</v>
      </c>
      <c r="L2305" s="20">
        <v>6.4233270956187427</v>
      </c>
      <c r="M2305" s="55">
        <v>5.1878710231723701</v>
      </c>
    </row>
    <row r="2306" spans="1:13" x14ac:dyDescent="0.35">
      <c r="A2306" s="19" t="str">
        <f>B2178&amp;C2294&amp;D2306</f>
        <v>DISTRIBUCION VOLUMEN X CRITERIO (kg ó litros)Pollo Ing.10-30MIL</v>
      </c>
      <c r="B2306" s="19">
        <v>0</v>
      </c>
      <c r="C2306" s="19">
        <v>0</v>
      </c>
      <c r="D2306" s="19" t="s">
        <v>12</v>
      </c>
      <c r="E2306" s="20">
        <v>17.323935023241123</v>
      </c>
      <c r="F2306" s="20">
        <v>17.771448821102691</v>
      </c>
      <c r="G2306" s="20">
        <v>18.918319259672554</v>
      </c>
      <c r="H2306" s="20">
        <v>16.795519099712919</v>
      </c>
      <c r="I2306" s="20">
        <v>15.968833064732577</v>
      </c>
      <c r="J2306" s="20">
        <v>13.036575887442615</v>
      </c>
      <c r="K2306" s="20">
        <v>15.057714070493375</v>
      </c>
      <c r="L2306" s="20">
        <v>18.217930164304001</v>
      </c>
      <c r="M2306" s="55">
        <v>18.455616385541003</v>
      </c>
    </row>
    <row r="2307" spans="1:13" x14ac:dyDescent="0.35">
      <c r="A2307" s="19" t="str">
        <f>B2178&amp;C2294&amp;D2307</f>
        <v>DISTRIBUCION VOLUMEN X CRITERIO (kg ó litros)Pollo Ing.30-100MIL</v>
      </c>
      <c r="B2307" s="19">
        <v>0</v>
      </c>
      <c r="C2307" s="19">
        <v>0</v>
      </c>
      <c r="D2307" s="19" t="s">
        <v>13</v>
      </c>
      <c r="E2307" s="20">
        <v>22.270866481805058</v>
      </c>
      <c r="F2307" s="20">
        <v>23.09344410444886</v>
      </c>
      <c r="G2307" s="20">
        <v>20.86187031537948</v>
      </c>
      <c r="H2307" s="20">
        <v>21.970053171317129</v>
      </c>
      <c r="I2307" s="20">
        <v>22.784227012442745</v>
      </c>
      <c r="J2307" s="20">
        <v>25.339148906104537</v>
      </c>
      <c r="K2307" s="20">
        <v>23.817615650027129</v>
      </c>
      <c r="L2307" s="20">
        <v>21.195349169737053</v>
      </c>
      <c r="M2307" s="55">
        <v>24.15435148526684</v>
      </c>
    </row>
    <row r="2308" spans="1:13" x14ac:dyDescent="0.35">
      <c r="A2308" s="19" t="str">
        <f>B2178&amp;C2294&amp;D2308</f>
        <v>DISTRIBUCION VOLUMEN X CRITERIO (kg ó litros)Pollo Ing.100-200MIL</v>
      </c>
      <c r="B2308" s="19">
        <v>0</v>
      </c>
      <c r="C2308" s="19">
        <v>0</v>
      </c>
      <c r="D2308" s="19" t="s">
        <v>14</v>
      </c>
      <c r="E2308" s="20">
        <v>8.3089586796611226</v>
      </c>
      <c r="F2308" s="20">
        <v>9.8308646683282923</v>
      </c>
      <c r="G2308" s="20">
        <v>9.1974311984900634</v>
      </c>
      <c r="H2308" s="20">
        <v>9.2602388416321837</v>
      </c>
      <c r="I2308" s="20">
        <v>9.1909552006930273</v>
      </c>
      <c r="J2308" s="20">
        <v>7.3541606007379201</v>
      </c>
      <c r="K2308" s="20">
        <v>7.9118104429812171</v>
      </c>
      <c r="L2308" s="20">
        <v>9.0225876048348503</v>
      </c>
      <c r="M2308" s="55">
        <v>6.6279333515523637</v>
      </c>
    </row>
    <row r="2309" spans="1:13" x14ac:dyDescent="0.35">
      <c r="A2309" s="19" t="str">
        <f>B2178&amp;C2294&amp;D2309</f>
        <v>DISTRIBUCION VOLUMEN X CRITERIO (kg ó litros)Pollo Ing.200-500MIL</v>
      </c>
      <c r="B2309" s="19">
        <v>0</v>
      </c>
      <c r="C2309" s="19">
        <v>0</v>
      </c>
      <c r="D2309" s="19" t="s">
        <v>15</v>
      </c>
      <c r="E2309" s="20">
        <v>17.484245737544605</v>
      </c>
      <c r="F2309" s="20">
        <v>14.439087366708081</v>
      </c>
      <c r="G2309" s="20">
        <v>13.262564646168862</v>
      </c>
      <c r="H2309" s="20">
        <v>14.335461792783599</v>
      </c>
      <c r="I2309" s="20">
        <v>19.574512150439034</v>
      </c>
      <c r="J2309" s="20">
        <v>18.664649673900794</v>
      </c>
      <c r="K2309" s="20">
        <v>16.468163056044688</v>
      </c>
      <c r="L2309" s="20">
        <v>17.827928614643433</v>
      </c>
      <c r="M2309" s="55">
        <v>18.454205816315131</v>
      </c>
    </row>
    <row r="2310" spans="1:13" x14ac:dyDescent="0.35">
      <c r="A2310" s="19" t="str">
        <f>B2178&amp;C2294&amp;D2310</f>
        <v>DISTRIBUCION VOLUMEN X CRITERIO (kg ó litros)Pollo Ing.&gt;500MIL</v>
      </c>
      <c r="B2310" s="19">
        <v>0</v>
      </c>
      <c r="C2310" s="19">
        <v>0</v>
      </c>
      <c r="D2310" s="19" t="s">
        <v>16</v>
      </c>
      <c r="E2310" s="20">
        <v>19.451565689139773</v>
      </c>
      <c r="F2310" s="20">
        <v>18.145793233466804</v>
      </c>
      <c r="G2310" s="20">
        <v>19.343162592466086</v>
      </c>
      <c r="H2310" s="20">
        <v>20.515231669194659</v>
      </c>
      <c r="I2310" s="20">
        <v>16.894680937309918</v>
      </c>
      <c r="J2310" s="20">
        <v>19.984956455789245</v>
      </c>
      <c r="K2310" s="20">
        <v>17.873884508823771</v>
      </c>
      <c r="L2310" s="20">
        <v>16.97887552447834</v>
      </c>
      <c r="M2310" s="55">
        <v>19.274847596983481</v>
      </c>
    </row>
    <row r="2311" spans="1:13" x14ac:dyDescent="0.35">
      <c r="A2311" s="19" t="str">
        <f>B2178&amp;C2294&amp;D2311</f>
        <v>DISTRIBUCION VOLUMEN X CRITERIO (kg ó litros)Pollo Ing.DE 15 A 19 AÑOS</v>
      </c>
      <c r="B2311" s="19">
        <v>0</v>
      </c>
      <c r="C2311" s="19">
        <v>0</v>
      </c>
      <c r="D2311" s="19" t="s">
        <v>39</v>
      </c>
      <c r="E2311" s="20">
        <v>5.5151053323604167</v>
      </c>
      <c r="F2311" s="20">
        <v>3.1601115259287216</v>
      </c>
      <c r="G2311" s="20">
        <v>2.2871641446944766</v>
      </c>
      <c r="H2311" s="20">
        <v>4.288750850735874</v>
      </c>
      <c r="I2311" s="20">
        <v>4.677010963793288</v>
      </c>
      <c r="J2311" s="20">
        <v>2.7721725072970935</v>
      </c>
      <c r="K2311" s="20">
        <v>2.6752424667694807</v>
      </c>
      <c r="L2311" s="20">
        <v>4.5800203160421651</v>
      </c>
      <c r="M2311" s="55">
        <v>3.5356946942321956</v>
      </c>
    </row>
    <row r="2312" spans="1:13" x14ac:dyDescent="0.35">
      <c r="A2312" s="19" t="str">
        <f>B2178&amp;C2294&amp;D2312</f>
        <v>DISTRIBUCION VOLUMEN X CRITERIO (kg ó litros)Pollo Ing.DE 20 A 24 AÑOS</v>
      </c>
      <c r="B2312" s="19">
        <v>0</v>
      </c>
      <c r="C2312" s="19">
        <v>0</v>
      </c>
      <c r="D2312" s="19" t="s">
        <v>40</v>
      </c>
      <c r="E2312" s="20">
        <v>4.6483839196488397</v>
      </c>
      <c r="F2312" s="20">
        <v>4.4543247403776425</v>
      </c>
      <c r="G2312" s="20">
        <v>4.9668765044293668</v>
      </c>
      <c r="H2312" s="20">
        <v>4.2644479891612717</v>
      </c>
      <c r="I2312" s="20">
        <v>4.5641596800522564</v>
      </c>
      <c r="J2312" s="20">
        <v>5.4116591384888517</v>
      </c>
      <c r="K2312" s="20">
        <v>4.136194699356964</v>
      </c>
      <c r="L2312" s="20">
        <v>5.7609734595583024</v>
      </c>
      <c r="M2312" s="55">
        <v>3.1592468963381215</v>
      </c>
    </row>
    <row r="2313" spans="1:13" x14ac:dyDescent="0.35">
      <c r="A2313" s="19" t="str">
        <f>B2178&amp;C2294&amp;D2313</f>
        <v>DISTRIBUCION VOLUMEN X CRITERIO (kg ó litros)Pollo Ing.DE 25 A 34 AÑOS</v>
      </c>
      <c r="B2313" s="19">
        <v>0</v>
      </c>
      <c r="C2313" s="19">
        <v>0</v>
      </c>
      <c r="D2313" s="19" t="s">
        <v>41</v>
      </c>
      <c r="E2313" s="20">
        <v>14.825421469659267</v>
      </c>
      <c r="F2313" s="20">
        <v>15.803095983674922</v>
      </c>
      <c r="G2313" s="20">
        <v>16.538282054528665</v>
      </c>
      <c r="H2313" s="20">
        <v>16.54499838786889</v>
      </c>
      <c r="I2313" s="20">
        <v>13.256009486839707</v>
      </c>
      <c r="J2313" s="20">
        <v>15.282023768374597</v>
      </c>
      <c r="K2313" s="20">
        <v>19.023674155091872</v>
      </c>
      <c r="L2313" s="20">
        <v>16.985943738304744</v>
      </c>
      <c r="M2313" s="55">
        <v>15.216020081174516</v>
      </c>
    </row>
    <row r="2314" spans="1:13" x14ac:dyDescent="0.35">
      <c r="A2314" s="19" t="str">
        <f>B2178&amp;C2294&amp;D2314</f>
        <v>DISTRIBUCION VOLUMEN X CRITERIO (kg ó litros)Pollo Ing.DE 35 A 49 AÑOS</v>
      </c>
      <c r="B2314" s="19">
        <v>0</v>
      </c>
      <c r="C2314" s="19">
        <v>0</v>
      </c>
      <c r="D2314" s="19" t="s">
        <v>42</v>
      </c>
      <c r="E2314" s="20">
        <v>36.719177378478726</v>
      </c>
      <c r="F2314" s="20">
        <v>36.700938384175387</v>
      </c>
      <c r="G2314" s="20">
        <v>37.988174919102818</v>
      </c>
      <c r="H2314" s="20">
        <v>38.774745351985139</v>
      </c>
      <c r="I2314" s="20">
        <v>36.195927586937053</v>
      </c>
      <c r="J2314" s="20">
        <v>35.120049069934652</v>
      </c>
      <c r="K2314" s="20">
        <v>35.046365445375386</v>
      </c>
      <c r="L2314" s="20">
        <v>33.923690182226565</v>
      </c>
      <c r="M2314" s="55">
        <v>35.372558454958877</v>
      </c>
    </row>
    <row r="2315" spans="1:13" x14ac:dyDescent="0.35">
      <c r="A2315" s="19" t="str">
        <f>B2178&amp;C2294&amp;D2315</f>
        <v>DISTRIBUCION VOLUMEN X CRITERIO (kg ó litros)Pollo Ing.DE 50 A 59 AÑOS</v>
      </c>
      <c r="B2315" s="19">
        <v>0</v>
      </c>
      <c r="C2315" s="19">
        <v>0</v>
      </c>
      <c r="D2315" s="19" t="s">
        <v>43</v>
      </c>
      <c r="E2315" s="20">
        <v>23.458693194120887</v>
      </c>
      <c r="F2315" s="20">
        <v>24.173193214381861</v>
      </c>
      <c r="G2315" s="20">
        <v>24.575148511674957</v>
      </c>
      <c r="H2315" s="20">
        <v>20.456312712469664</v>
      </c>
      <c r="I2315" s="20">
        <v>24.041322933462631</v>
      </c>
      <c r="J2315" s="20">
        <v>22.463472845423198</v>
      </c>
      <c r="K2315" s="20">
        <v>23.775791724571071</v>
      </c>
      <c r="L2315" s="20">
        <v>23.149225554727078</v>
      </c>
      <c r="M2315" s="55">
        <v>24.448950842182846</v>
      </c>
    </row>
    <row r="2316" spans="1:13" x14ac:dyDescent="0.35">
      <c r="A2316" s="19" t="str">
        <f>B2178&amp;C2294&amp;D2316</f>
        <v>DISTRIBUCION VOLUMEN X CRITERIO (kg ó litros)Pollo Ing.DE 60 A 75 AÑOS</v>
      </c>
      <c r="B2316" s="19">
        <v>0</v>
      </c>
      <c r="C2316" s="19">
        <v>0</v>
      </c>
      <c r="D2316" s="19" t="s">
        <v>44</v>
      </c>
      <c r="E2316" s="20">
        <v>14.833209317925311</v>
      </c>
      <c r="F2316" s="20">
        <v>15.708329686735587</v>
      </c>
      <c r="G2316" s="20">
        <v>13.644349195282379</v>
      </c>
      <c r="H2316" s="20">
        <v>15.670743887389818</v>
      </c>
      <c r="I2316" s="20">
        <v>17.26557883838213</v>
      </c>
      <c r="J2316" s="20">
        <v>18.95062567853628</v>
      </c>
      <c r="K2316" s="20">
        <v>15.342716950855756</v>
      </c>
      <c r="L2316" s="20">
        <v>15.600149670907459</v>
      </c>
      <c r="M2316" s="55">
        <v>18.267532402477794</v>
      </c>
    </row>
    <row r="2317" spans="1:13" x14ac:dyDescent="0.35">
      <c r="A2317" s="19" t="str">
        <f>B2178&amp;C2294&amp;D2317</f>
        <v>DISTRIBUCION VOLUMEN X CRITERIO (kg ó litros)Pollo Ing.ALTA Y MEDIA ALTA</v>
      </c>
      <c r="B2317" s="19">
        <v>0</v>
      </c>
      <c r="C2317" s="19">
        <v>0</v>
      </c>
      <c r="D2317" s="19" t="s">
        <v>17</v>
      </c>
      <c r="E2317" s="20">
        <v>25.745263335656531</v>
      </c>
      <c r="F2317" s="20">
        <v>26.793164077230763</v>
      </c>
      <c r="G2317" s="20">
        <v>25.08833183211318</v>
      </c>
      <c r="H2317" s="20">
        <v>26.459953508541268</v>
      </c>
      <c r="I2317" s="20">
        <v>25.350257717691495</v>
      </c>
      <c r="J2317" s="20">
        <v>22.311885952689252</v>
      </c>
      <c r="K2317" s="20">
        <v>23.410108447538931</v>
      </c>
      <c r="L2317" s="20">
        <v>22.811715322947531</v>
      </c>
      <c r="M2317" s="55">
        <v>19.789723475643253</v>
      </c>
    </row>
    <row r="2318" spans="1:13" x14ac:dyDescent="0.35">
      <c r="A2318" s="19" t="str">
        <f>B2178&amp;C2294&amp;D2318</f>
        <v>DISTRIBUCION VOLUMEN X CRITERIO (kg ó litros)Pollo Ing.MEDIA</v>
      </c>
      <c r="B2318" s="19">
        <v>0</v>
      </c>
      <c r="C2318" s="19">
        <v>0</v>
      </c>
      <c r="D2318" s="19" t="s">
        <v>18</v>
      </c>
      <c r="E2318" s="20">
        <v>28.759191534722113</v>
      </c>
      <c r="F2318" s="20">
        <v>30.610263601538339</v>
      </c>
      <c r="G2318" s="20">
        <v>27.669500168198507</v>
      </c>
      <c r="H2318" s="20">
        <v>25.619072059394998</v>
      </c>
      <c r="I2318" s="20">
        <v>27.699551947030198</v>
      </c>
      <c r="J2318" s="20">
        <v>26.125005363760501</v>
      </c>
      <c r="K2318" s="20">
        <v>31.4795506017219</v>
      </c>
      <c r="L2318" s="20">
        <v>30.127875481970818</v>
      </c>
      <c r="M2318" s="55">
        <v>29.652715564891665</v>
      </c>
    </row>
    <row r="2319" spans="1:13" x14ac:dyDescent="0.35">
      <c r="A2319" s="19" t="str">
        <f>B2178&amp;C2294&amp;D2319</f>
        <v>DISTRIBUCION VOLUMEN X CRITERIO (kg ó litros)Pollo Ing.MEDIA BAJA</v>
      </c>
      <c r="B2319" s="19">
        <v>0</v>
      </c>
      <c r="C2319" s="19">
        <v>0</v>
      </c>
      <c r="D2319" s="19" t="s">
        <v>19</v>
      </c>
      <c r="E2319" s="20">
        <v>22.899654992263972</v>
      </c>
      <c r="F2319" s="20">
        <v>22.222115013717701</v>
      </c>
      <c r="G2319" s="20">
        <v>26.651704128268801</v>
      </c>
      <c r="H2319" s="20">
        <v>25.448130960786486</v>
      </c>
      <c r="I2319" s="20">
        <v>23.913512935815497</v>
      </c>
      <c r="J2319" s="20">
        <v>25.321316163258849</v>
      </c>
      <c r="K2319" s="20">
        <v>23.193097380977193</v>
      </c>
      <c r="L2319" s="20">
        <v>25.173342841139235</v>
      </c>
      <c r="M2319" s="55">
        <v>29.382380864125423</v>
      </c>
    </row>
    <row r="2320" spans="1:13" x14ac:dyDescent="0.35">
      <c r="A2320" s="19" t="str">
        <f>B2178&amp;C2294&amp;D2320</f>
        <v>DISTRIBUCION VOLUMEN X CRITERIO (kg ó litros)Pollo Ing.BAJA</v>
      </c>
      <c r="B2320" s="19">
        <v>0</v>
      </c>
      <c r="C2320" s="19">
        <v>0</v>
      </c>
      <c r="D2320" s="19" t="s">
        <v>20</v>
      </c>
      <c r="E2320" s="20">
        <v>22.595884821959768</v>
      </c>
      <c r="F2320" s="20">
        <v>20.374449826054544</v>
      </c>
      <c r="G2320" s="20">
        <v>20.590458708679247</v>
      </c>
      <c r="H2320" s="20">
        <v>22.472843640967763</v>
      </c>
      <c r="I2320" s="20">
        <v>23.036684415354951</v>
      </c>
      <c r="J2320" s="20">
        <v>26.241808389481065</v>
      </c>
      <c r="K2320" s="20">
        <v>21.917230152250671</v>
      </c>
      <c r="L2320" s="20">
        <v>21.887064503297953</v>
      </c>
      <c r="M2320" s="55">
        <v>21.175195775594275</v>
      </c>
    </row>
    <row r="2321" spans="1:13" x14ac:dyDescent="0.35">
      <c r="A2321" s="19" t="str">
        <f>B2178&amp;C2294&amp;D2321</f>
        <v>DISTRIBUCION VOLUMEN X CRITERIO (kg ó litros)Pollo Ing.HOMBRE</v>
      </c>
      <c r="B2321" s="19">
        <v>0</v>
      </c>
      <c r="C2321" s="19">
        <v>0</v>
      </c>
      <c r="D2321" s="19" t="s">
        <v>21</v>
      </c>
      <c r="E2321" s="20">
        <v>37.244745393563491</v>
      </c>
      <c r="F2321" s="20">
        <v>39.828048938559007</v>
      </c>
      <c r="G2321" s="20">
        <v>42.007691359765154</v>
      </c>
      <c r="H2321" s="20">
        <v>41.891074366392047</v>
      </c>
      <c r="I2321" s="20">
        <v>42.448215216044211</v>
      </c>
      <c r="J2321" s="20">
        <v>39.87797931539793</v>
      </c>
      <c r="K2321" s="20">
        <v>39.94133534273589</v>
      </c>
      <c r="L2321" s="20">
        <v>38.713708739925487</v>
      </c>
      <c r="M2321" s="55">
        <v>45.61658547087282</v>
      </c>
    </row>
    <row r="2322" spans="1:13" x14ac:dyDescent="0.35">
      <c r="A2322" s="19" t="str">
        <f>B2178&amp;C2294&amp;D2322</f>
        <v>DISTRIBUCION VOLUMEN X CRITERIO (kg ó litros)Pollo Ing.MUJER</v>
      </c>
      <c r="B2322" s="19">
        <v>0</v>
      </c>
      <c r="C2322" s="19">
        <v>0</v>
      </c>
      <c r="D2322" s="19" t="s">
        <v>22</v>
      </c>
      <c r="E2322" s="20">
        <v>62.755250676462595</v>
      </c>
      <c r="F2322" s="20">
        <v>60.171950322991762</v>
      </c>
      <c r="G2322" s="20">
        <v>57.992301636181509</v>
      </c>
      <c r="H2322" s="20">
        <v>58.108936103538532</v>
      </c>
      <c r="I2322" s="20">
        <v>57.551798417922441</v>
      </c>
      <c r="J2322" s="20">
        <v>60.122026360465163</v>
      </c>
      <c r="K2322" s="20">
        <v>60.058662083869429</v>
      </c>
      <c r="L2322" s="20">
        <v>61.286290861126915</v>
      </c>
      <c r="M2322" s="55">
        <v>54.383409372450011</v>
      </c>
    </row>
    <row r="2323" spans="1:13" x14ac:dyDescent="0.35">
      <c r="A2323" s="19" t="str">
        <f>B2178&amp;C2323&amp;D2323</f>
        <v>DISTRIBUCION VOLUMEN X CRITERIO (kg ó litros)Porcino Ing.T.ESPAÑA</v>
      </c>
      <c r="B2323" s="19">
        <v>0</v>
      </c>
      <c r="C2323" s="19" t="s">
        <v>130</v>
      </c>
      <c r="D2323" s="19" t="s">
        <v>36</v>
      </c>
      <c r="E2323" s="20">
        <v>100</v>
      </c>
      <c r="F2323" s="20">
        <v>100</v>
      </c>
      <c r="G2323" s="20">
        <v>100</v>
      </c>
      <c r="H2323" s="20">
        <v>100</v>
      </c>
      <c r="I2323" s="20">
        <v>100</v>
      </c>
      <c r="J2323" s="20">
        <v>100</v>
      </c>
      <c r="K2323" s="20">
        <v>100</v>
      </c>
      <c r="L2323" s="20">
        <v>100</v>
      </c>
      <c r="M2323" s="55">
        <v>100</v>
      </c>
    </row>
    <row r="2324" spans="1:13" x14ac:dyDescent="0.35">
      <c r="A2324" s="19" t="str">
        <f>B2178&amp;C2323&amp;D2324</f>
        <v>DISTRIBUCION VOLUMEN X CRITERIO (kg ó litros)Porcino Ing.BCN AM</v>
      </c>
      <c r="B2324" s="19">
        <v>0</v>
      </c>
      <c r="C2324" s="19">
        <v>0</v>
      </c>
      <c r="D2324" s="19" t="s">
        <v>1</v>
      </c>
      <c r="E2324" s="20">
        <v>10.885704497133796</v>
      </c>
      <c r="F2324" s="20">
        <v>8.4940252616638325</v>
      </c>
      <c r="G2324" s="20">
        <v>8.4340916435409046</v>
      </c>
      <c r="H2324" s="20">
        <v>8.4139718325076078</v>
      </c>
      <c r="I2324" s="20">
        <v>7.8000026185202689</v>
      </c>
      <c r="J2324" s="20">
        <v>8.1934182452264039</v>
      </c>
      <c r="K2324" s="20">
        <v>8.6318658883968702</v>
      </c>
      <c r="L2324" s="20">
        <v>7.8340756054091534</v>
      </c>
      <c r="M2324" s="55">
        <v>10.526739865311328</v>
      </c>
    </row>
    <row r="2325" spans="1:13" x14ac:dyDescent="0.35">
      <c r="A2325" s="19" t="str">
        <f>B2178&amp;C2323&amp;D2325</f>
        <v>DISTRIBUCION VOLUMEN X CRITERIO (kg ó litros)Porcino Ing.REST.CAT ARAGON</v>
      </c>
      <c r="B2325" s="19">
        <v>0</v>
      </c>
      <c r="C2325" s="19">
        <v>0</v>
      </c>
      <c r="D2325" s="19" t="s">
        <v>2</v>
      </c>
      <c r="E2325" s="20">
        <v>7.9423516547812198</v>
      </c>
      <c r="F2325" s="20">
        <v>9.6289639061622871</v>
      </c>
      <c r="G2325" s="20">
        <v>11.039707813878145</v>
      </c>
      <c r="H2325" s="20">
        <v>9.5755419374581532</v>
      </c>
      <c r="I2325" s="20">
        <v>7.8446858099711427</v>
      </c>
      <c r="J2325" s="20">
        <v>10.983845492589674</v>
      </c>
      <c r="K2325" s="20">
        <v>11.390381468223151</v>
      </c>
      <c r="L2325" s="20">
        <v>9.2508575136941289</v>
      </c>
      <c r="M2325" s="55">
        <v>10.002233271984412</v>
      </c>
    </row>
    <row r="2326" spans="1:13" x14ac:dyDescent="0.35">
      <c r="A2326" s="19" t="str">
        <f>B2178&amp;C2323&amp;D2326</f>
        <v>DISTRIBUCION VOLUMEN X CRITERIO (kg ó litros)Porcino Ing.LEVANTE</v>
      </c>
      <c r="B2326" s="19">
        <v>0</v>
      </c>
      <c r="C2326" s="19">
        <v>0</v>
      </c>
      <c r="D2326" s="19" t="s">
        <v>3</v>
      </c>
      <c r="E2326" s="20">
        <v>16.808591294857006</v>
      </c>
      <c r="F2326" s="20">
        <v>15.549235173499214</v>
      </c>
      <c r="G2326" s="20">
        <v>16.71264309447454</v>
      </c>
      <c r="H2326" s="20">
        <v>13.169127495191152</v>
      </c>
      <c r="I2326" s="20">
        <v>13.663819300217661</v>
      </c>
      <c r="J2326" s="20">
        <v>14.266911375161746</v>
      </c>
      <c r="K2326" s="20">
        <v>15.640422360184644</v>
      </c>
      <c r="L2326" s="20">
        <v>13.040414057076283</v>
      </c>
      <c r="M2326" s="55">
        <v>12.021978328571151</v>
      </c>
    </row>
    <row r="2327" spans="1:13" x14ac:dyDescent="0.35">
      <c r="A2327" s="19" t="str">
        <f>B2178&amp;C2323&amp;D2327</f>
        <v>DISTRIBUCION VOLUMEN X CRITERIO (kg ó litros)Porcino Ing.ANDALUCIA</v>
      </c>
      <c r="B2327" s="19">
        <v>0</v>
      </c>
      <c r="C2327" s="19">
        <v>0</v>
      </c>
      <c r="D2327" s="19" t="s">
        <v>4</v>
      </c>
      <c r="E2327" s="20">
        <v>29.28073029128641</v>
      </c>
      <c r="F2327" s="20">
        <v>27.158055604744142</v>
      </c>
      <c r="G2327" s="20">
        <v>25.459912107898653</v>
      </c>
      <c r="H2327" s="20">
        <v>28.741173075668808</v>
      </c>
      <c r="I2327" s="20">
        <v>27.282365570933585</v>
      </c>
      <c r="J2327" s="20">
        <v>27.987542873047015</v>
      </c>
      <c r="K2327" s="20">
        <v>26.754957263649814</v>
      </c>
      <c r="L2327" s="20">
        <v>27.597714484274878</v>
      </c>
      <c r="M2327" s="55">
        <v>25.666715031004006</v>
      </c>
    </row>
    <row r="2328" spans="1:13" x14ac:dyDescent="0.35">
      <c r="A2328" s="19" t="str">
        <f>B2178&amp;C2323&amp;D2328</f>
        <v>DISTRIBUCION VOLUMEN X CRITERIO (kg ó litros)Porcino Ing.MDD AM</v>
      </c>
      <c r="B2328" s="19">
        <v>0</v>
      </c>
      <c r="C2328" s="19">
        <v>0</v>
      </c>
      <c r="D2328" s="19" t="s">
        <v>5</v>
      </c>
      <c r="E2328" s="20">
        <v>11.508169917226372</v>
      </c>
      <c r="F2328" s="20">
        <v>14.7092513044208</v>
      </c>
      <c r="G2328" s="20">
        <v>13.873166928580197</v>
      </c>
      <c r="H2328" s="20">
        <v>13.830672925157698</v>
      </c>
      <c r="I2328" s="20">
        <v>13.685080953738913</v>
      </c>
      <c r="J2328" s="20">
        <v>13.556109419707749</v>
      </c>
      <c r="K2328" s="20">
        <v>12.436949052873224</v>
      </c>
      <c r="L2328" s="20">
        <v>13.714342202561555</v>
      </c>
      <c r="M2328" s="55">
        <v>11.478848687836971</v>
      </c>
    </row>
    <row r="2329" spans="1:13" x14ac:dyDescent="0.35">
      <c r="A2329" s="19" t="str">
        <f>B2178&amp;C2323&amp;D2329</f>
        <v>DISTRIBUCION VOLUMEN X CRITERIO (kg ó litros)Porcino Ing.RTO CENTRO</v>
      </c>
      <c r="B2329" s="19">
        <v>0</v>
      </c>
      <c r="C2329" s="19">
        <v>0</v>
      </c>
      <c r="D2329" s="19" t="s">
        <v>6</v>
      </c>
      <c r="E2329" s="20">
        <v>5.9853220402095957</v>
      </c>
      <c r="F2329" s="20">
        <v>8.2187925064133189</v>
      </c>
      <c r="G2329" s="20">
        <v>8.4438324765993631</v>
      </c>
      <c r="H2329" s="20">
        <v>8.000922912254218</v>
      </c>
      <c r="I2329" s="20">
        <v>10.983299024669817</v>
      </c>
      <c r="J2329" s="20">
        <v>8.6490672312806183</v>
      </c>
      <c r="K2329" s="20">
        <v>8.1533561612671352</v>
      </c>
      <c r="L2329" s="20">
        <v>7.4992762011811847</v>
      </c>
      <c r="M2329" s="55">
        <v>8.7938128016280537</v>
      </c>
    </row>
    <row r="2330" spans="1:13" x14ac:dyDescent="0.35">
      <c r="A2330" s="19" t="str">
        <f>B2178&amp;C2323&amp;D2330</f>
        <v>DISTRIBUCION VOLUMEN X CRITERIO (kg ó litros)Porcino Ing.NORTE-CENTRO</v>
      </c>
      <c r="B2330" s="19">
        <v>0</v>
      </c>
      <c r="C2330" s="19">
        <v>0</v>
      </c>
      <c r="D2330" s="19" t="s">
        <v>7</v>
      </c>
      <c r="E2330" s="20">
        <v>8.6011980482412973</v>
      </c>
      <c r="F2330" s="20">
        <v>8.014881426536796</v>
      </c>
      <c r="G2330" s="20">
        <v>10.300441277054544</v>
      </c>
      <c r="H2330" s="20">
        <v>9.6471761457103895</v>
      </c>
      <c r="I2330" s="20">
        <v>6.8728903778090729</v>
      </c>
      <c r="J2330" s="20">
        <v>6.070307099193923</v>
      </c>
      <c r="K2330" s="20">
        <v>7.8170904389026532</v>
      </c>
      <c r="L2330" s="20">
        <v>8.124990576271415</v>
      </c>
      <c r="M2330" s="55">
        <v>5.5080395983262171</v>
      </c>
    </row>
    <row r="2331" spans="1:13" x14ac:dyDescent="0.35">
      <c r="A2331" s="19" t="str">
        <f>B2178&amp;C2323&amp;D2331</f>
        <v>DISTRIBUCION VOLUMEN X CRITERIO (kg ó litros)Porcino Ing.NOROESTE</v>
      </c>
      <c r="B2331" s="19">
        <v>0</v>
      </c>
      <c r="C2331" s="19">
        <v>0</v>
      </c>
      <c r="D2331" s="19" t="s">
        <v>8</v>
      </c>
      <c r="E2331" s="20">
        <v>8.9879219037176572</v>
      </c>
      <c r="F2331" s="20">
        <v>8.2267902258009027</v>
      </c>
      <c r="G2331" s="20">
        <v>5.7362140703744204</v>
      </c>
      <c r="H2331" s="20">
        <v>8.621413944468733</v>
      </c>
      <c r="I2331" s="20">
        <v>11.867848734832098</v>
      </c>
      <c r="J2331" s="20">
        <v>10.292808073008189</v>
      </c>
      <c r="K2331" s="20">
        <v>9.1749870297073954</v>
      </c>
      <c r="L2331" s="20">
        <v>12.938342601685562</v>
      </c>
      <c r="M2331" s="55">
        <v>16.001646757880881</v>
      </c>
    </row>
    <row r="2332" spans="1:13" x14ac:dyDescent="0.35">
      <c r="A2332" s="19" t="str">
        <f>B2178&amp;C2323&amp;D2332</f>
        <v>DISTRIBUCION VOLUMEN X CRITERIO (kg ó litros)Porcino Ing.&lt;2MIL</v>
      </c>
      <c r="B2332" s="19">
        <v>0</v>
      </c>
      <c r="C2332" s="19">
        <v>0</v>
      </c>
      <c r="D2332" s="19" t="s">
        <v>9</v>
      </c>
      <c r="E2332" s="20">
        <v>2.2964116282471978</v>
      </c>
      <c r="F2332" s="20">
        <v>3.0647706602197138</v>
      </c>
      <c r="G2332" s="20">
        <v>2.927238303256297</v>
      </c>
      <c r="H2332" s="20">
        <v>3.0091261389099002</v>
      </c>
      <c r="I2332" s="20">
        <v>2.7797838265936567</v>
      </c>
      <c r="J2332" s="20">
        <v>2.4890616634929894</v>
      </c>
      <c r="K2332" s="20">
        <v>2.1349129230334043</v>
      </c>
      <c r="L2332" s="20">
        <v>2.9634799668668852</v>
      </c>
      <c r="M2332" s="55">
        <v>3.2102644620858198</v>
      </c>
    </row>
    <row r="2333" spans="1:13" x14ac:dyDescent="0.35">
      <c r="A2333" s="19" t="str">
        <f>B2178&amp;C2323&amp;D2333</f>
        <v>DISTRIBUCION VOLUMEN X CRITERIO (kg ó litros)Porcino Ing.2-5MIL</v>
      </c>
      <c r="B2333" s="19">
        <v>0</v>
      </c>
      <c r="C2333" s="19">
        <v>0</v>
      </c>
      <c r="D2333" s="19" t="s">
        <v>10</v>
      </c>
      <c r="E2333" s="20">
        <v>7.9393425079134019</v>
      </c>
      <c r="F2333" s="20">
        <v>4.8056462695170579</v>
      </c>
      <c r="G2333" s="20">
        <v>4.3873191880548905</v>
      </c>
      <c r="H2333" s="20">
        <v>10.339670959997061</v>
      </c>
      <c r="I2333" s="20">
        <v>10.353745794408878</v>
      </c>
      <c r="J2333" s="20">
        <v>12.190414777519251</v>
      </c>
      <c r="K2333" s="20">
        <v>7.7210012424895806</v>
      </c>
      <c r="L2333" s="20">
        <v>9.2833983718491577</v>
      </c>
      <c r="M2333" s="55">
        <v>7.5346087489560025</v>
      </c>
    </row>
    <row r="2334" spans="1:13" x14ac:dyDescent="0.35">
      <c r="A2334" s="19" t="str">
        <f>B2178&amp;C2323&amp;D2334</f>
        <v>DISTRIBUCION VOLUMEN X CRITERIO (kg ó litros)Porcino Ing.5-10MIL</v>
      </c>
      <c r="B2334" s="19">
        <v>0</v>
      </c>
      <c r="C2334" s="19">
        <v>0</v>
      </c>
      <c r="D2334" s="19" t="s">
        <v>11</v>
      </c>
      <c r="E2334" s="20">
        <v>10.56853107160711</v>
      </c>
      <c r="F2334" s="20">
        <v>10.00733137483715</v>
      </c>
      <c r="G2334" s="20">
        <v>9.5237866223763241</v>
      </c>
      <c r="H2334" s="20">
        <v>7.676825150622939</v>
      </c>
      <c r="I2334" s="20">
        <v>9.9022041062855628</v>
      </c>
      <c r="J2334" s="20">
        <v>8.7133694822992496</v>
      </c>
      <c r="K2334" s="20">
        <v>13.767071690188338</v>
      </c>
      <c r="L2334" s="20">
        <v>9.7439442870739601</v>
      </c>
      <c r="M2334" s="55">
        <v>11.094962948405545</v>
      </c>
    </row>
    <row r="2335" spans="1:13" x14ac:dyDescent="0.35">
      <c r="A2335" s="19" t="str">
        <f>B2178&amp;C2323&amp;D2335</f>
        <v>DISTRIBUCION VOLUMEN X CRITERIO (kg ó litros)Porcino Ing.10-30MIL</v>
      </c>
      <c r="B2335" s="19">
        <v>0</v>
      </c>
      <c r="C2335" s="19">
        <v>0</v>
      </c>
      <c r="D2335" s="19" t="s">
        <v>12</v>
      </c>
      <c r="E2335" s="20">
        <v>19.638629211993543</v>
      </c>
      <c r="F2335" s="20">
        <v>21.833373590870426</v>
      </c>
      <c r="G2335" s="20">
        <v>23.276563036226275</v>
      </c>
      <c r="H2335" s="20">
        <v>17.988746325322332</v>
      </c>
      <c r="I2335" s="20">
        <v>20.53195820260046</v>
      </c>
      <c r="J2335" s="20">
        <v>17.890180430008268</v>
      </c>
      <c r="K2335" s="20">
        <v>19.74200003593101</v>
      </c>
      <c r="L2335" s="20">
        <v>20.134302606898174</v>
      </c>
      <c r="M2335" s="55">
        <v>21.951434552201732</v>
      </c>
    </row>
    <row r="2336" spans="1:13" x14ac:dyDescent="0.35">
      <c r="A2336" s="19" t="str">
        <f>B2178&amp;C2323&amp;D2336</f>
        <v>DISTRIBUCION VOLUMEN X CRITERIO (kg ó litros)Porcino Ing.30-100MIL</v>
      </c>
      <c r="B2336" s="19">
        <v>0</v>
      </c>
      <c r="C2336" s="19">
        <v>0</v>
      </c>
      <c r="D2336" s="19" t="s">
        <v>13</v>
      </c>
      <c r="E2336" s="20">
        <v>19.263112385638426</v>
      </c>
      <c r="F2336" s="20">
        <v>19.959373536800879</v>
      </c>
      <c r="G2336" s="20">
        <v>19.536063191001677</v>
      </c>
      <c r="H2336" s="20">
        <v>20.651354068236394</v>
      </c>
      <c r="I2336" s="20">
        <v>18.614297581911536</v>
      </c>
      <c r="J2336" s="20">
        <v>17.458381269110436</v>
      </c>
      <c r="K2336" s="20">
        <v>19.287417248937988</v>
      </c>
      <c r="L2336" s="20">
        <v>20.623489937601196</v>
      </c>
      <c r="M2336" s="55">
        <v>20.8929543093676</v>
      </c>
    </row>
    <row r="2337" spans="1:13" x14ac:dyDescent="0.35">
      <c r="A2337" s="19" t="str">
        <f>B2178&amp;C2323&amp;D2337</f>
        <v>DISTRIBUCION VOLUMEN X CRITERIO (kg ó litros)Porcino Ing.100-200MIL</v>
      </c>
      <c r="B2337" s="19">
        <v>0</v>
      </c>
      <c r="C2337" s="19">
        <v>0</v>
      </c>
      <c r="D2337" s="19" t="s">
        <v>14</v>
      </c>
      <c r="E2337" s="20">
        <v>9.7109878486105909</v>
      </c>
      <c r="F2337" s="20">
        <v>12.011595139387994</v>
      </c>
      <c r="G2337" s="20">
        <v>10.305676243606118</v>
      </c>
      <c r="H2337" s="20">
        <v>10.060169884181379</v>
      </c>
      <c r="I2337" s="20">
        <v>9.8615438254754348</v>
      </c>
      <c r="J2337" s="20">
        <v>14.177073821311984</v>
      </c>
      <c r="K2337" s="20">
        <v>9.9767643129124206</v>
      </c>
      <c r="L2337" s="20">
        <v>9.5826190315828477</v>
      </c>
      <c r="M2337" s="55">
        <v>7.8649172196798443</v>
      </c>
    </row>
    <row r="2338" spans="1:13" x14ac:dyDescent="0.35">
      <c r="A2338" s="19" t="str">
        <f>B2178&amp;C2323&amp;D2338</f>
        <v>DISTRIBUCION VOLUMEN X CRITERIO (kg ó litros)Porcino Ing.200-500MIL</v>
      </c>
      <c r="B2338" s="19">
        <v>0</v>
      </c>
      <c r="C2338" s="19">
        <v>0</v>
      </c>
      <c r="D2338" s="19" t="s">
        <v>15</v>
      </c>
      <c r="E2338" s="20">
        <v>10.478440135605826</v>
      </c>
      <c r="F2338" s="20">
        <v>10.785579066426148</v>
      </c>
      <c r="G2338" s="20">
        <v>11.840436547131921</v>
      </c>
      <c r="H2338" s="20">
        <v>13.838594082247067</v>
      </c>
      <c r="I2338" s="20">
        <v>10.11811046498457</v>
      </c>
      <c r="J2338" s="20">
        <v>9.9482240910066153</v>
      </c>
      <c r="K2338" s="20">
        <v>11.717577405231355</v>
      </c>
      <c r="L2338" s="20">
        <v>9.6072609469913175</v>
      </c>
      <c r="M2338" s="55">
        <v>9.5443560403248142</v>
      </c>
    </row>
    <row r="2339" spans="1:13" x14ac:dyDescent="0.35">
      <c r="A2339" s="19" t="str">
        <f>B2178&amp;C2323&amp;D2339</f>
        <v>DISTRIBUCION VOLUMEN X CRITERIO (kg ó litros)Porcino Ing.&gt;500MIL</v>
      </c>
      <c r="B2339" s="19">
        <v>0</v>
      </c>
      <c r="C2339" s="19">
        <v>0</v>
      </c>
      <c r="D2339" s="19" t="s">
        <v>16</v>
      </c>
      <c r="E2339" s="20">
        <v>20.10454158202754</v>
      </c>
      <c r="F2339" s="20">
        <v>17.53232599330391</v>
      </c>
      <c r="G2339" s="20">
        <v>18.202924411927128</v>
      </c>
      <c r="H2339" s="20">
        <v>16.43551365694044</v>
      </c>
      <c r="I2339" s="20">
        <v>17.838352059588413</v>
      </c>
      <c r="J2339" s="20">
        <v>17.133306319507849</v>
      </c>
      <c r="K2339" s="20">
        <v>15.653260937023012</v>
      </c>
      <c r="L2339" s="20">
        <v>18.061514447465736</v>
      </c>
      <c r="M2339" s="55">
        <v>17.906517316083562</v>
      </c>
    </row>
    <row r="2340" spans="1:13" x14ac:dyDescent="0.35">
      <c r="A2340" s="19" t="str">
        <f>B2178&amp;C2323&amp;D2340</f>
        <v>DISTRIBUCION VOLUMEN X CRITERIO (kg ó litros)Porcino Ing.DE 15 A 19 AÑOS</v>
      </c>
      <c r="B2340" s="19">
        <v>0</v>
      </c>
      <c r="C2340" s="19">
        <v>0</v>
      </c>
      <c r="D2340" s="19" t="s">
        <v>39</v>
      </c>
      <c r="E2340" s="20">
        <v>2.5447689931291864</v>
      </c>
      <c r="F2340" s="20">
        <v>0.4150869587144857</v>
      </c>
      <c r="G2340" s="20">
        <v>1.9042248935198638</v>
      </c>
      <c r="H2340" s="20">
        <v>1.02840246794655</v>
      </c>
      <c r="I2340" s="20">
        <v>2.6197062868114855</v>
      </c>
      <c r="J2340" s="20">
        <v>5.1497523652170409</v>
      </c>
      <c r="K2340" s="20">
        <v>2.2734464238873611</v>
      </c>
      <c r="L2340" s="20">
        <v>2.4667008076058865</v>
      </c>
      <c r="M2340" s="55">
        <v>3.2470921769319094</v>
      </c>
    </row>
    <row r="2341" spans="1:13" x14ac:dyDescent="0.35">
      <c r="A2341" s="19" t="str">
        <f>B2178&amp;C2323&amp;D2341</f>
        <v>DISTRIBUCION VOLUMEN X CRITERIO (kg ó litros)Porcino Ing.DE 20 A 24 AÑOS</v>
      </c>
      <c r="B2341" s="19">
        <v>0</v>
      </c>
      <c r="C2341" s="19">
        <v>0</v>
      </c>
      <c r="D2341" s="19" t="s">
        <v>40</v>
      </c>
      <c r="E2341" s="20">
        <v>2.9616093040539306</v>
      </c>
      <c r="F2341" s="20">
        <v>3.2504117783231106</v>
      </c>
      <c r="G2341" s="20">
        <v>2.6032282800391164</v>
      </c>
      <c r="H2341" s="20">
        <v>3.4591649340806692</v>
      </c>
      <c r="I2341" s="20">
        <v>1.8836752539636001</v>
      </c>
      <c r="J2341" s="20">
        <v>2.1681780430563804</v>
      </c>
      <c r="K2341" s="20">
        <v>1.0234252527564187</v>
      </c>
      <c r="L2341" s="20">
        <v>0.8494799493441606</v>
      </c>
      <c r="M2341" s="55">
        <v>1.3527507891093731</v>
      </c>
    </row>
    <row r="2342" spans="1:13" x14ac:dyDescent="0.35">
      <c r="A2342" s="19" t="str">
        <f>B2178&amp;C2323&amp;D2342</f>
        <v>DISTRIBUCION VOLUMEN X CRITERIO (kg ó litros)Porcino Ing.DE 25 A 34 AÑOS</v>
      </c>
      <c r="B2342" s="19">
        <v>0</v>
      </c>
      <c r="C2342" s="19">
        <v>0</v>
      </c>
      <c r="D2342" s="19" t="s">
        <v>41</v>
      </c>
      <c r="E2342" s="20">
        <v>10.096300760925677</v>
      </c>
      <c r="F2342" s="20">
        <v>8.5868911493297908</v>
      </c>
      <c r="G2342" s="20">
        <v>9.92503129825797</v>
      </c>
      <c r="H2342" s="20">
        <v>9.2537012605702014</v>
      </c>
      <c r="I2342" s="20">
        <v>6.6711845313057312</v>
      </c>
      <c r="J2342" s="20">
        <v>9.1988649652108592</v>
      </c>
      <c r="K2342" s="20">
        <v>8.783473576845104</v>
      </c>
      <c r="L2342" s="20">
        <v>9.951785116145162</v>
      </c>
      <c r="M2342" s="55">
        <v>9.4613959989010858</v>
      </c>
    </row>
    <row r="2343" spans="1:13" x14ac:dyDescent="0.35">
      <c r="A2343" s="19" t="str">
        <f>B2178&amp;C2323&amp;D2343</f>
        <v>DISTRIBUCION VOLUMEN X CRITERIO (kg ó litros)Porcino Ing.DE 35 A 49 AÑOS</v>
      </c>
      <c r="B2343" s="19">
        <v>0</v>
      </c>
      <c r="C2343" s="19">
        <v>0</v>
      </c>
      <c r="D2343" s="19" t="s">
        <v>42</v>
      </c>
      <c r="E2343" s="20">
        <v>24.808044822903305</v>
      </c>
      <c r="F2343" s="20">
        <v>26.690510988231726</v>
      </c>
      <c r="G2343" s="20">
        <v>25.548380638457623</v>
      </c>
      <c r="H2343" s="20">
        <v>25.447609317122293</v>
      </c>
      <c r="I2343" s="20">
        <v>31.85018414239665</v>
      </c>
      <c r="J2343" s="20">
        <v>32.314672891366527</v>
      </c>
      <c r="K2343" s="20">
        <v>28.369791885942547</v>
      </c>
      <c r="L2343" s="20">
        <v>23.059295452376926</v>
      </c>
      <c r="M2343" s="55">
        <v>24.117980269649671</v>
      </c>
    </row>
    <row r="2344" spans="1:13" x14ac:dyDescent="0.35">
      <c r="A2344" s="19" t="str">
        <f>B2178&amp;C2323&amp;D2344</f>
        <v>DISTRIBUCION VOLUMEN X CRITERIO (kg ó litros)Porcino Ing.DE 50 A 59 AÑOS</v>
      </c>
      <c r="B2344" s="19">
        <v>0</v>
      </c>
      <c r="C2344" s="19">
        <v>0</v>
      </c>
      <c r="D2344" s="19" t="s">
        <v>43</v>
      </c>
      <c r="E2344" s="20">
        <v>24.796707354612881</v>
      </c>
      <c r="F2344" s="20">
        <v>28.977327571699661</v>
      </c>
      <c r="G2344" s="20">
        <v>24.306042301498966</v>
      </c>
      <c r="H2344" s="20">
        <v>27.481340447444293</v>
      </c>
      <c r="I2344" s="20">
        <v>24.634109758037525</v>
      </c>
      <c r="J2344" s="20">
        <v>22.144089516685568</v>
      </c>
      <c r="K2344" s="20">
        <v>26.931554100370825</v>
      </c>
      <c r="L2344" s="20">
        <v>27.434305249373793</v>
      </c>
      <c r="M2344" s="55">
        <v>28.058449785943267</v>
      </c>
    </row>
    <row r="2345" spans="1:13" x14ac:dyDescent="0.35">
      <c r="A2345" s="19" t="str">
        <f>B2178&amp;C2323&amp;D2345</f>
        <v>DISTRIBUCION VOLUMEN X CRITERIO (kg ó litros)Porcino Ing.DE 60 A 75 AÑOS</v>
      </c>
      <c r="B2345" s="19">
        <v>0</v>
      </c>
      <c r="C2345" s="19">
        <v>0</v>
      </c>
      <c r="D2345" s="19" t="s">
        <v>44</v>
      </c>
      <c r="E2345" s="20">
        <v>34.792562572849555</v>
      </c>
      <c r="F2345" s="20">
        <v>32.079767126021999</v>
      </c>
      <c r="G2345" s="20">
        <v>35.713099574998857</v>
      </c>
      <c r="H2345" s="20">
        <v>33.329784202928337</v>
      </c>
      <c r="I2345" s="20">
        <v>32.341135675339117</v>
      </c>
      <c r="J2345" s="20">
        <v>29.024451633634392</v>
      </c>
      <c r="K2345" s="20">
        <v>32.618316004509055</v>
      </c>
      <c r="L2345" s="20">
        <v>36.238443808357331</v>
      </c>
      <c r="M2345" s="55">
        <v>33.762342353693285</v>
      </c>
    </row>
    <row r="2346" spans="1:13" x14ac:dyDescent="0.35">
      <c r="A2346" s="19" t="str">
        <f>B2178&amp;C2323&amp;D2346</f>
        <v>DISTRIBUCION VOLUMEN X CRITERIO (kg ó litros)Porcino Ing.ALTA Y MEDIA ALTA</v>
      </c>
      <c r="B2346" s="19">
        <v>0</v>
      </c>
      <c r="C2346" s="19">
        <v>0</v>
      </c>
      <c r="D2346" s="19" t="s">
        <v>17</v>
      </c>
      <c r="E2346" s="20">
        <v>28.044085769380207</v>
      </c>
      <c r="F2346" s="20">
        <v>30.444433540361803</v>
      </c>
      <c r="G2346" s="20">
        <v>29.781377728659752</v>
      </c>
      <c r="H2346" s="20">
        <v>35.427170220657807</v>
      </c>
      <c r="I2346" s="20">
        <v>33.069057619599498</v>
      </c>
      <c r="J2346" s="20">
        <v>30.201269068713298</v>
      </c>
      <c r="K2346" s="20">
        <v>28.382520655802217</v>
      </c>
      <c r="L2346" s="20">
        <v>31.187941120972422</v>
      </c>
      <c r="M2346" s="55">
        <v>30.023046872809587</v>
      </c>
    </row>
    <row r="2347" spans="1:13" x14ac:dyDescent="0.35">
      <c r="A2347" s="19" t="str">
        <f>B2178&amp;C2323&amp;D2347</f>
        <v>DISTRIBUCION VOLUMEN X CRITERIO (kg ó litros)Porcino Ing.MEDIA</v>
      </c>
      <c r="B2347" s="19">
        <v>0</v>
      </c>
      <c r="C2347" s="19">
        <v>0</v>
      </c>
      <c r="D2347" s="19" t="s">
        <v>18</v>
      </c>
      <c r="E2347" s="20">
        <v>30.186761961254753</v>
      </c>
      <c r="F2347" s="20">
        <v>35.02254407507619</v>
      </c>
      <c r="G2347" s="20">
        <v>33.876601630055106</v>
      </c>
      <c r="H2347" s="20">
        <v>30.498193429306237</v>
      </c>
      <c r="I2347" s="20">
        <v>34.732705959550373</v>
      </c>
      <c r="J2347" s="20">
        <v>31.074568241083018</v>
      </c>
      <c r="K2347" s="20">
        <v>34.973553285711496</v>
      </c>
      <c r="L2347" s="20">
        <v>33.205890980254793</v>
      </c>
      <c r="M2347" s="55">
        <v>31.779551004913237</v>
      </c>
    </row>
    <row r="2348" spans="1:13" x14ac:dyDescent="0.35">
      <c r="A2348" s="19" t="str">
        <f>B2178&amp;C2323&amp;D2348</f>
        <v>DISTRIBUCION VOLUMEN X CRITERIO (kg ó litros)Porcino Ing.MEDIA BAJA</v>
      </c>
      <c r="B2348" s="19">
        <v>0</v>
      </c>
      <c r="C2348" s="19">
        <v>0</v>
      </c>
      <c r="D2348" s="19" t="s">
        <v>19</v>
      </c>
      <c r="E2348" s="20">
        <v>24.701765707914774</v>
      </c>
      <c r="F2348" s="20">
        <v>20.248270950903894</v>
      </c>
      <c r="G2348" s="20">
        <v>22.087784152947837</v>
      </c>
      <c r="H2348" s="20">
        <v>21.914439683379786</v>
      </c>
      <c r="I2348" s="20">
        <v>18.80029250343161</v>
      </c>
      <c r="J2348" s="20">
        <v>20.467004327437742</v>
      </c>
      <c r="K2348" s="20">
        <v>19.692212658508033</v>
      </c>
      <c r="L2348" s="20">
        <v>22.845618223873259</v>
      </c>
      <c r="M2348" s="55">
        <v>21.964317926505377</v>
      </c>
    </row>
    <row r="2349" spans="1:13" x14ac:dyDescent="0.35">
      <c r="A2349" s="19" t="str">
        <f>B2178&amp;C2323&amp;D2349</f>
        <v>DISTRIBUCION VOLUMEN X CRITERIO (kg ó litros)Porcino Ing.BAJA</v>
      </c>
      <c r="B2349" s="19">
        <v>0</v>
      </c>
      <c r="C2349" s="19">
        <v>0</v>
      </c>
      <c r="D2349" s="19" t="s">
        <v>20</v>
      </c>
      <c r="E2349" s="20">
        <v>17.067384085694272</v>
      </c>
      <c r="F2349" s="20">
        <v>14.28474976407847</v>
      </c>
      <c r="G2349" s="20">
        <v>14.25424729601103</v>
      </c>
      <c r="H2349" s="20">
        <v>12.160199834365718</v>
      </c>
      <c r="I2349" s="20">
        <v>13.397937411432878</v>
      </c>
      <c r="J2349" s="20">
        <v>18.257170471655172</v>
      </c>
      <c r="K2349" s="20">
        <v>16.951717146573326</v>
      </c>
      <c r="L2349" s="20">
        <v>12.760558555754994</v>
      </c>
      <c r="M2349" s="55">
        <v>16.233100302389591</v>
      </c>
    </row>
    <row r="2350" spans="1:13" x14ac:dyDescent="0.35">
      <c r="A2350" s="19" t="str">
        <f>B2178&amp;C2323&amp;D2350</f>
        <v>DISTRIBUCION VOLUMEN X CRITERIO (kg ó litros)Porcino Ing.HOMBRE</v>
      </c>
      <c r="B2350" s="19">
        <v>0</v>
      </c>
      <c r="C2350" s="19">
        <v>0</v>
      </c>
      <c r="D2350" s="19" t="s">
        <v>21</v>
      </c>
      <c r="E2350" s="20">
        <v>53.630198110892188</v>
      </c>
      <c r="F2350" s="20">
        <v>55.365577742728213</v>
      </c>
      <c r="G2350" s="20">
        <v>58.811142376492619</v>
      </c>
      <c r="H2350" s="20">
        <v>53.199010842584968</v>
      </c>
      <c r="I2350" s="20">
        <v>60.857067560363852</v>
      </c>
      <c r="J2350" s="20">
        <v>54.919874703565796</v>
      </c>
      <c r="K2350" s="20">
        <v>51.588681621981756</v>
      </c>
      <c r="L2350" s="20">
        <v>55.139563706147399</v>
      </c>
      <c r="M2350" s="55">
        <v>59.988615345748507</v>
      </c>
    </row>
    <row r="2351" spans="1:13" x14ac:dyDescent="0.35">
      <c r="A2351" s="19" t="str">
        <f>B2178&amp;C2323&amp;D2351</f>
        <v>DISTRIBUCION VOLUMEN X CRITERIO (kg ó litros)Porcino Ing.MUJER</v>
      </c>
      <c r="B2351" s="19">
        <v>0</v>
      </c>
      <c r="C2351" s="19">
        <v>0</v>
      </c>
      <c r="D2351" s="19" t="s">
        <v>22</v>
      </c>
      <c r="E2351" s="20">
        <v>46.369807128200407</v>
      </c>
      <c r="F2351" s="20">
        <v>44.634418722356031</v>
      </c>
      <c r="G2351" s="20">
        <v>41.188873787858384</v>
      </c>
      <c r="H2351" s="20">
        <v>46.800990569639815</v>
      </c>
      <c r="I2351" s="20">
        <v>39.142912668776717</v>
      </c>
      <c r="J2351" s="20">
        <v>45.080128845329099</v>
      </c>
      <c r="K2351" s="20">
        <v>48.411325639467918</v>
      </c>
      <c r="L2351" s="20">
        <v>44.860450191121679</v>
      </c>
      <c r="M2351" s="55">
        <v>40.01140925275066</v>
      </c>
    </row>
    <row r="2352" spans="1:13" x14ac:dyDescent="0.35">
      <c r="A2352" s="19" t="str">
        <f>B2178&amp;C2352&amp;D2352</f>
        <v>DISTRIBUCION VOLUMEN X CRITERIO (kg ó litros)Ovino Ing.T.ESPAÑA</v>
      </c>
      <c r="B2352" s="19">
        <v>0</v>
      </c>
      <c r="C2352" s="19" t="s">
        <v>131</v>
      </c>
      <c r="D2352" s="19" t="s">
        <v>36</v>
      </c>
      <c r="E2352" s="20">
        <v>100</v>
      </c>
      <c r="F2352" s="20">
        <v>100</v>
      </c>
      <c r="G2352" s="20">
        <v>100</v>
      </c>
      <c r="H2352" s="20">
        <v>100</v>
      </c>
      <c r="I2352" s="20">
        <v>100</v>
      </c>
      <c r="J2352" s="20">
        <v>100</v>
      </c>
      <c r="K2352" s="20">
        <v>100</v>
      </c>
      <c r="L2352" s="20">
        <v>100</v>
      </c>
      <c r="M2352" s="55">
        <v>100</v>
      </c>
    </row>
    <row r="2353" spans="1:13" x14ac:dyDescent="0.35">
      <c r="A2353" s="19" t="str">
        <f>B2178&amp;C2352&amp;D2353</f>
        <v>DISTRIBUCION VOLUMEN X CRITERIO (kg ó litros)Ovino Ing.BCN AM</v>
      </c>
      <c r="B2353" s="19">
        <v>0</v>
      </c>
      <c r="C2353" s="19">
        <v>0</v>
      </c>
      <c r="D2353" s="19" t="s">
        <v>1</v>
      </c>
      <c r="E2353" s="20">
        <v>13.114428023699402</v>
      </c>
      <c r="F2353" s="20">
        <v>6.3749452820406685</v>
      </c>
      <c r="G2353" s="20">
        <v>9.8501986107517219</v>
      </c>
      <c r="H2353" s="20">
        <v>4.5170109041508582</v>
      </c>
      <c r="I2353" s="20">
        <v>11.711338433526407</v>
      </c>
      <c r="J2353" s="20">
        <v>9.5227009724773541</v>
      </c>
      <c r="K2353" s="20">
        <v>3.6484892117132057</v>
      </c>
      <c r="L2353" s="20">
        <v>3.8953840123536754</v>
      </c>
      <c r="M2353" s="55">
        <v>8.6647592728360934</v>
      </c>
    </row>
    <row r="2354" spans="1:13" x14ac:dyDescent="0.35">
      <c r="A2354" s="19" t="str">
        <f>B2178&amp;C2352&amp;D2354</f>
        <v>DISTRIBUCION VOLUMEN X CRITERIO (kg ó litros)Ovino Ing.REST.CAT ARAGON</v>
      </c>
      <c r="B2354" s="19">
        <v>0</v>
      </c>
      <c r="C2354" s="19">
        <v>0</v>
      </c>
      <c r="D2354" s="19" t="s">
        <v>2</v>
      </c>
      <c r="E2354" s="20">
        <v>8.4766987465830841</v>
      </c>
      <c r="F2354" s="20">
        <v>33.260123691355297</v>
      </c>
      <c r="G2354" s="20">
        <v>20.289659719660825</v>
      </c>
      <c r="H2354" s="20">
        <v>14.099665090583249</v>
      </c>
      <c r="I2354" s="20">
        <v>12.001286590727075</v>
      </c>
      <c r="J2354" s="20">
        <v>13.376577591991525</v>
      </c>
      <c r="K2354" s="20">
        <v>15.160103797225787</v>
      </c>
      <c r="L2354" s="20">
        <v>27.756611074682596</v>
      </c>
      <c r="M2354" s="55">
        <v>19.820284722015209</v>
      </c>
    </row>
    <row r="2355" spans="1:13" x14ac:dyDescent="0.35">
      <c r="A2355" s="19" t="str">
        <f>B2178&amp;C2352&amp;D2355</f>
        <v>DISTRIBUCION VOLUMEN X CRITERIO (kg ó litros)Ovino Ing.LEVANTE</v>
      </c>
      <c r="B2355" s="19">
        <v>0</v>
      </c>
      <c r="C2355" s="19">
        <v>0</v>
      </c>
      <c r="D2355" s="19" t="s">
        <v>3</v>
      </c>
      <c r="E2355" s="20">
        <v>8.8454098580718892</v>
      </c>
      <c r="F2355" s="20">
        <v>13.289651008094072</v>
      </c>
      <c r="G2355" s="20">
        <v>14.164568326070945</v>
      </c>
      <c r="H2355" s="20">
        <v>12.920983440537736</v>
      </c>
      <c r="I2355" s="20">
        <v>18.812898738666252</v>
      </c>
      <c r="J2355" s="20">
        <v>20.38781947227946</v>
      </c>
      <c r="K2355" s="20">
        <v>15.024882082218507</v>
      </c>
      <c r="L2355" s="20">
        <v>9.6360492490186527</v>
      </c>
      <c r="M2355" s="55">
        <v>11.447513237282509</v>
      </c>
    </row>
    <row r="2356" spans="1:13" x14ac:dyDescent="0.35">
      <c r="A2356" s="19" t="str">
        <f>B2178&amp;C2352&amp;D2356</f>
        <v>DISTRIBUCION VOLUMEN X CRITERIO (kg ó litros)Ovino Ing.ANDALUCIA</v>
      </c>
      <c r="B2356" s="19">
        <v>0</v>
      </c>
      <c r="C2356" s="19">
        <v>0</v>
      </c>
      <c r="D2356" s="19" t="s">
        <v>4</v>
      </c>
      <c r="E2356" s="20">
        <v>5.3061600830430251</v>
      </c>
      <c r="F2356" s="20">
        <v>7.4699836906968144</v>
      </c>
      <c r="G2356" s="20">
        <v>9.1992086318760311</v>
      </c>
      <c r="H2356" s="20">
        <v>7.9400061087487606</v>
      </c>
      <c r="I2356" s="20">
        <v>7.4094695153641323</v>
      </c>
      <c r="J2356" s="20">
        <v>6.0228725912017893</v>
      </c>
      <c r="K2356" s="20">
        <v>8.3204750478647522</v>
      </c>
      <c r="L2356" s="20">
        <v>6.0730390463212469</v>
      </c>
      <c r="M2356" s="55">
        <v>5.2340493668434807</v>
      </c>
    </row>
    <row r="2357" spans="1:13" x14ac:dyDescent="0.35">
      <c r="A2357" s="19" t="str">
        <f>B2178&amp;C2352&amp;D2357</f>
        <v>DISTRIBUCION VOLUMEN X CRITERIO (kg ó litros)Ovino Ing.MDD AM</v>
      </c>
      <c r="B2357" s="19">
        <v>0</v>
      </c>
      <c r="C2357" s="19">
        <v>0</v>
      </c>
      <c r="D2357" s="19" t="s">
        <v>5</v>
      </c>
      <c r="E2357" s="20">
        <v>27.169280541571126</v>
      </c>
      <c r="F2357" s="20">
        <v>16.135290135033486</v>
      </c>
      <c r="G2357" s="20">
        <v>21.584471942347555</v>
      </c>
      <c r="H2357" s="20">
        <v>21.887712391676551</v>
      </c>
      <c r="I2357" s="20">
        <v>27.230553112604746</v>
      </c>
      <c r="J2357" s="20">
        <v>17.264999290110012</v>
      </c>
      <c r="K2357" s="20">
        <v>18.910248014522086</v>
      </c>
      <c r="L2357" s="20">
        <v>22.596410381179059</v>
      </c>
      <c r="M2357" s="55">
        <v>17.050328429858546</v>
      </c>
    </row>
    <row r="2358" spans="1:13" x14ac:dyDescent="0.35">
      <c r="A2358" s="19" t="str">
        <f>B2178&amp;C2352&amp;D2358</f>
        <v>DISTRIBUCION VOLUMEN X CRITERIO (kg ó litros)Ovino Ing.RTO CENTRO</v>
      </c>
      <c r="B2358" s="19">
        <v>0</v>
      </c>
      <c r="C2358" s="19">
        <v>0</v>
      </c>
      <c r="D2358" s="19" t="s">
        <v>6</v>
      </c>
      <c r="E2358" s="20">
        <v>10.250054873251962</v>
      </c>
      <c r="F2358" s="20">
        <v>7.7617991132226098</v>
      </c>
      <c r="G2358" s="20">
        <v>5.369047756816812</v>
      </c>
      <c r="H2358" s="20">
        <v>6.1186041592050575</v>
      </c>
      <c r="I2358" s="20">
        <v>9.0934540870342868</v>
      </c>
      <c r="J2358" s="20">
        <v>5.0889177549635196</v>
      </c>
      <c r="K2358" s="20">
        <v>6.6298750802254194</v>
      </c>
      <c r="L2358" s="20">
        <v>7.5648198470833661</v>
      </c>
      <c r="M2358" s="55">
        <v>4.4578246276258708</v>
      </c>
    </row>
    <row r="2359" spans="1:13" x14ac:dyDescent="0.35">
      <c r="A2359" s="19" t="str">
        <f>B2178&amp;C2352&amp;D2359</f>
        <v>DISTRIBUCION VOLUMEN X CRITERIO (kg ó litros)Ovino Ing.NORTE-CENTRO</v>
      </c>
      <c r="B2359" s="19">
        <v>0</v>
      </c>
      <c r="C2359" s="19">
        <v>0</v>
      </c>
      <c r="D2359" s="19" t="s">
        <v>7</v>
      </c>
      <c r="E2359" s="20">
        <v>22.561686470198662</v>
      </c>
      <c r="F2359" s="20">
        <v>10.772968170815883</v>
      </c>
      <c r="G2359" s="20">
        <v>16.664750743888447</v>
      </c>
      <c r="H2359" s="20">
        <v>20.233793548446986</v>
      </c>
      <c r="I2359" s="20">
        <v>8.012712403104663</v>
      </c>
      <c r="J2359" s="20">
        <v>23.87197573696503</v>
      </c>
      <c r="K2359" s="20">
        <v>27.269002855631619</v>
      </c>
      <c r="L2359" s="20">
        <v>19.698038027023642</v>
      </c>
      <c r="M2359" s="55">
        <v>24.759125681147047</v>
      </c>
    </row>
    <row r="2360" spans="1:13" x14ac:dyDescent="0.35">
      <c r="A2360" s="19" t="str">
        <f>B2178&amp;C2352&amp;D2360</f>
        <v>DISTRIBUCION VOLUMEN X CRITERIO (kg ó litros)Ovino Ing.NOROESTE</v>
      </c>
      <c r="B2360" s="19">
        <v>0</v>
      </c>
      <c r="C2360" s="19">
        <v>0</v>
      </c>
      <c r="D2360" s="19" t="s">
        <v>8</v>
      </c>
      <c r="E2360" s="20">
        <v>4.2762715734744301</v>
      </c>
      <c r="F2360" s="20">
        <v>4.9352464746179994</v>
      </c>
      <c r="G2360" s="20">
        <v>2.8780884707988066</v>
      </c>
      <c r="H2360" s="20">
        <v>12.282216652338187</v>
      </c>
      <c r="I2360" s="20">
        <v>5.7282754587884819</v>
      </c>
      <c r="J2360" s="20">
        <v>4.4641375111966557</v>
      </c>
      <c r="K2360" s="20">
        <v>5.0369393739174733</v>
      </c>
      <c r="L2360" s="20">
        <v>2.7796394708008005</v>
      </c>
      <c r="M2360" s="55">
        <v>8.566118438924077</v>
      </c>
    </row>
    <row r="2361" spans="1:13" x14ac:dyDescent="0.35">
      <c r="A2361" s="19" t="str">
        <f>B2178&amp;C2352&amp;D2361</f>
        <v>DISTRIBUCION VOLUMEN X CRITERIO (kg ó litros)Ovino Ing.&lt;2MIL</v>
      </c>
      <c r="B2361" s="19">
        <v>0</v>
      </c>
      <c r="C2361" s="19">
        <v>0</v>
      </c>
      <c r="D2361" s="19" t="s">
        <v>9</v>
      </c>
      <c r="E2361" s="20">
        <v>4.2049703111618868</v>
      </c>
      <c r="F2361" s="20">
        <v>1.0394018112464993</v>
      </c>
      <c r="G2361" s="20">
        <v>1.2190821894175361</v>
      </c>
      <c r="H2361" s="20">
        <v>5.9006064603262898</v>
      </c>
      <c r="I2361" s="20">
        <v>1.6622734582609964</v>
      </c>
      <c r="J2361" s="20">
        <v>1.9598077827525731</v>
      </c>
      <c r="K2361" s="20">
        <v>0.51761965902108209</v>
      </c>
      <c r="L2361" s="20">
        <v>6.4230302940406281</v>
      </c>
      <c r="M2361" s="55">
        <v>3.3491154267165779</v>
      </c>
    </row>
    <row r="2362" spans="1:13" x14ac:dyDescent="0.35">
      <c r="A2362" s="19" t="str">
        <f>B2178&amp;C2352&amp;D2362</f>
        <v>DISTRIBUCION VOLUMEN X CRITERIO (kg ó litros)Ovino Ing.2-5MIL</v>
      </c>
      <c r="B2362" s="19">
        <v>0</v>
      </c>
      <c r="C2362" s="19">
        <v>0</v>
      </c>
      <c r="D2362" s="19" t="s">
        <v>10</v>
      </c>
      <c r="E2362" s="20">
        <v>4.6804967530181409</v>
      </c>
      <c r="F2362" s="20">
        <v>5.981308053403871</v>
      </c>
      <c r="G2362" s="20">
        <v>2.0310785661645241</v>
      </c>
      <c r="H2362" s="20">
        <v>2.7289638726012</v>
      </c>
      <c r="I2362" s="20">
        <v>7.0206901187217614</v>
      </c>
      <c r="J2362" s="20">
        <v>10.914293743957169</v>
      </c>
      <c r="K2362" s="20">
        <v>16.866885641639858</v>
      </c>
      <c r="L2362" s="20">
        <v>13.194368042090558</v>
      </c>
      <c r="M2362" s="55">
        <v>15.956877445048059</v>
      </c>
    </row>
    <row r="2363" spans="1:13" x14ac:dyDescent="0.35">
      <c r="A2363" s="19" t="str">
        <f>B2178&amp;C2352&amp;D2363</f>
        <v>DISTRIBUCION VOLUMEN X CRITERIO (kg ó litros)Ovino Ing.5-10MIL</v>
      </c>
      <c r="B2363" s="19">
        <v>0</v>
      </c>
      <c r="C2363" s="19">
        <v>0</v>
      </c>
      <c r="D2363" s="19" t="s">
        <v>11</v>
      </c>
      <c r="E2363" s="20">
        <v>6.8701735585958854</v>
      </c>
      <c r="F2363" s="20">
        <v>22.400172538058769</v>
      </c>
      <c r="G2363" s="20">
        <v>17.249819752525738</v>
      </c>
      <c r="H2363" s="20">
        <v>8.2151810811601429</v>
      </c>
      <c r="I2363" s="20">
        <v>2.2248474461680878</v>
      </c>
      <c r="J2363" s="20">
        <v>4.8367259534003715</v>
      </c>
      <c r="K2363" s="20">
        <v>4.1837205913749438</v>
      </c>
      <c r="L2363" s="20">
        <v>23.50823715262192</v>
      </c>
      <c r="M2363" s="55">
        <v>6.1792760370812641</v>
      </c>
    </row>
    <row r="2364" spans="1:13" x14ac:dyDescent="0.35">
      <c r="A2364" s="19" t="str">
        <f>B2178&amp;C2352&amp;D2364</f>
        <v>DISTRIBUCION VOLUMEN X CRITERIO (kg ó litros)Ovino Ing.10-30MIL</v>
      </c>
      <c r="B2364" s="19">
        <v>0</v>
      </c>
      <c r="C2364" s="19">
        <v>0</v>
      </c>
      <c r="D2364" s="19" t="s">
        <v>12</v>
      </c>
      <c r="E2364" s="20">
        <v>18.585818044283521</v>
      </c>
      <c r="F2364" s="20">
        <v>20.058760217343295</v>
      </c>
      <c r="G2364" s="20">
        <v>20.377926119616095</v>
      </c>
      <c r="H2364" s="20">
        <v>11.36223466199087</v>
      </c>
      <c r="I2364" s="20">
        <v>16.341517877165927</v>
      </c>
      <c r="J2364" s="20">
        <v>19.57996921722318</v>
      </c>
      <c r="K2364" s="20">
        <v>13.423882599887715</v>
      </c>
      <c r="L2364" s="20">
        <v>9.8821068895140876</v>
      </c>
      <c r="M2364" s="55">
        <v>15.320808931874611</v>
      </c>
    </row>
    <row r="2365" spans="1:13" x14ac:dyDescent="0.35">
      <c r="A2365" s="19" t="str">
        <f>B2178&amp;C2352&amp;D2365</f>
        <v>DISTRIBUCION VOLUMEN X CRITERIO (kg ó litros)Ovino Ing.30-100MIL</v>
      </c>
      <c r="B2365" s="19">
        <v>0</v>
      </c>
      <c r="C2365" s="19">
        <v>0</v>
      </c>
      <c r="D2365" s="19" t="s">
        <v>13</v>
      </c>
      <c r="E2365" s="20">
        <v>19.188340353820404</v>
      </c>
      <c r="F2365" s="20">
        <v>13.009529634123432</v>
      </c>
      <c r="G2365" s="20">
        <v>12.99607960043728</v>
      </c>
      <c r="H2365" s="20">
        <v>19.386777075606091</v>
      </c>
      <c r="I2365" s="20">
        <v>19.938115148771093</v>
      </c>
      <c r="J2365" s="20">
        <v>11.970774578646783</v>
      </c>
      <c r="K2365" s="20">
        <v>20.498212226404018</v>
      </c>
      <c r="L2365" s="20">
        <v>8.9314434140405083</v>
      </c>
      <c r="M2365" s="55">
        <v>7.3432948711411541</v>
      </c>
    </row>
    <row r="2366" spans="1:13" x14ac:dyDescent="0.35">
      <c r="A2366" s="19" t="str">
        <f>B2178&amp;C2352&amp;D2366</f>
        <v>DISTRIBUCION VOLUMEN X CRITERIO (kg ó litros)Ovino Ing.100-200MIL</v>
      </c>
      <c r="B2366" s="19">
        <v>0</v>
      </c>
      <c r="C2366" s="19">
        <v>0</v>
      </c>
      <c r="D2366" s="19" t="s">
        <v>14</v>
      </c>
      <c r="E2366" s="20">
        <v>6.7438621637036666</v>
      </c>
      <c r="F2366" s="20">
        <v>7.0372030772701617</v>
      </c>
      <c r="G2366" s="20">
        <v>9.4377415072932038</v>
      </c>
      <c r="H2366" s="20">
        <v>12.619658772085474</v>
      </c>
      <c r="I2366" s="20">
        <v>6.1921489556162976</v>
      </c>
      <c r="J2366" s="20">
        <v>14.231965810081107</v>
      </c>
      <c r="K2366" s="20">
        <v>15.449915370840747</v>
      </c>
      <c r="L2366" s="20">
        <v>7.8140459774165265</v>
      </c>
      <c r="M2366" s="55">
        <v>18.897658847490064</v>
      </c>
    </row>
    <row r="2367" spans="1:13" x14ac:dyDescent="0.35">
      <c r="A2367" s="19" t="str">
        <f>B2178&amp;C2352&amp;D2367</f>
        <v>DISTRIBUCION VOLUMEN X CRITERIO (kg ó litros)Ovino Ing.200-500MIL</v>
      </c>
      <c r="B2367" s="19">
        <v>0</v>
      </c>
      <c r="C2367" s="19">
        <v>0</v>
      </c>
      <c r="D2367" s="19" t="s">
        <v>15</v>
      </c>
      <c r="E2367" s="20">
        <v>4.6017245065667023</v>
      </c>
      <c r="F2367" s="20">
        <v>8.7514354196565733</v>
      </c>
      <c r="G2367" s="20">
        <v>10.252776572068468</v>
      </c>
      <c r="H2367" s="20">
        <v>15.938992952581399</v>
      </c>
      <c r="I2367" s="20">
        <v>16.658676657167952</v>
      </c>
      <c r="J2367" s="20">
        <v>15.103879179499256</v>
      </c>
      <c r="K2367" s="20">
        <v>12.140380178757319</v>
      </c>
      <c r="L2367" s="20">
        <v>6.4505807710608973</v>
      </c>
      <c r="M2367" s="55">
        <v>12.019309255850613</v>
      </c>
    </row>
    <row r="2368" spans="1:13" x14ac:dyDescent="0.35">
      <c r="A2368" s="19" t="str">
        <f>B2178&amp;C2352&amp;D2368</f>
        <v>DISTRIBUCION VOLUMEN X CRITERIO (kg ó litros)Ovino Ing.&gt;500MIL</v>
      </c>
      <c r="B2368" s="19">
        <v>0</v>
      </c>
      <c r="C2368" s="19">
        <v>0</v>
      </c>
      <c r="D2368" s="19" t="s">
        <v>16</v>
      </c>
      <c r="E2368" s="20">
        <v>35.124607055016007</v>
      </c>
      <c r="F2368" s="20">
        <v>21.722207381769852</v>
      </c>
      <c r="G2368" s="20">
        <v>26.435499105074229</v>
      </c>
      <c r="H2368" s="20">
        <v>23.847575115910981</v>
      </c>
      <c r="I2368" s="20">
        <v>29.961717475294989</v>
      </c>
      <c r="J2368" s="20">
        <v>21.402581029526608</v>
      </c>
      <c r="K2368" s="20">
        <v>16.919386014423836</v>
      </c>
      <c r="L2368" s="20">
        <v>23.796183407183147</v>
      </c>
      <c r="M2368" s="55">
        <v>20.933660850357612</v>
      </c>
    </row>
    <row r="2369" spans="1:13" x14ac:dyDescent="0.35">
      <c r="A2369" s="19" t="str">
        <f>B2178&amp;C2352&amp;D2369</f>
        <v>DISTRIBUCION VOLUMEN X CRITERIO (kg ó litros)Ovino Ing.DE 15 A 19 AÑOS</v>
      </c>
      <c r="B2369" s="19">
        <v>0</v>
      </c>
      <c r="C2369" s="19">
        <v>0</v>
      </c>
      <c r="D2369" s="19" t="s">
        <v>39</v>
      </c>
      <c r="E2369" s="20" t="s">
        <v>278</v>
      </c>
      <c r="F2369" s="20">
        <v>0.40209217949162868</v>
      </c>
      <c r="G2369" s="20">
        <v>1.4206528755314205</v>
      </c>
      <c r="H2369" s="20">
        <v>0.94480161729147938</v>
      </c>
      <c r="I2369" s="20" t="s">
        <v>278</v>
      </c>
      <c r="J2369" s="20">
        <v>1.0911293865990406</v>
      </c>
      <c r="K2369" s="20" t="s">
        <v>278</v>
      </c>
      <c r="L2369" s="20" t="s">
        <v>278</v>
      </c>
      <c r="M2369" s="55" t="s">
        <v>278</v>
      </c>
    </row>
    <row r="2370" spans="1:13" x14ac:dyDescent="0.35">
      <c r="A2370" s="19" t="str">
        <f>B2178&amp;C2352&amp;D2370</f>
        <v>DISTRIBUCION VOLUMEN X CRITERIO (kg ó litros)Ovino Ing.DE 20 A 24 AÑOS</v>
      </c>
      <c r="B2370" s="19">
        <v>0</v>
      </c>
      <c r="C2370" s="19">
        <v>0</v>
      </c>
      <c r="D2370" s="19" t="s">
        <v>40</v>
      </c>
      <c r="E2370" s="20">
        <v>1.0177608687499047</v>
      </c>
      <c r="F2370" s="20">
        <v>0.76643688589122327</v>
      </c>
      <c r="G2370" s="20">
        <v>0.29910426132175622</v>
      </c>
      <c r="H2370" s="20">
        <v>0.68573222069185169</v>
      </c>
      <c r="I2370" s="20">
        <v>1.6901177311813693</v>
      </c>
      <c r="J2370" s="20">
        <v>0.46760966403260329</v>
      </c>
      <c r="K2370" s="20">
        <v>0.20514817110203359</v>
      </c>
      <c r="L2370" s="20">
        <v>3.368264950885655</v>
      </c>
      <c r="M2370" s="55" t="s">
        <v>278</v>
      </c>
    </row>
    <row r="2371" spans="1:13" x14ac:dyDescent="0.35">
      <c r="A2371" s="19" t="str">
        <f>B2178&amp;C2352&amp;D2371</f>
        <v>DISTRIBUCION VOLUMEN X CRITERIO (kg ó litros)Ovino Ing.DE 25 A 34 AÑOS</v>
      </c>
      <c r="B2371" s="19">
        <v>0</v>
      </c>
      <c r="C2371" s="19">
        <v>0</v>
      </c>
      <c r="D2371" s="19" t="s">
        <v>41</v>
      </c>
      <c r="E2371" s="20">
        <v>7.4261080767720626</v>
      </c>
      <c r="F2371" s="20">
        <v>1.7267204974338639</v>
      </c>
      <c r="G2371" s="20">
        <v>5.5640828401014888</v>
      </c>
      <c r="H2371" s="20">
        <v>3.3834343232968114</v>
      </c>
      <c r="I2371" s="20">
        <v>5.6492012745885631</v>
      </c>
      <c r="J2371" s="20">
        <v>8.3957365276900617</v>
      </c>
      <c r="K2371" s="20">
        <v>3.2299441376542206</v>
      </c>
      <c r="L2371" s="20">
        <v>1.9940680826630264</v>
      </c>
      <c r="M2371" s="55">
        <v>3.4673691744526489</v>
      </c>
    </row>
    <row r="2372" spans="1:13" x14ac:dyDescent="0.35">
      <c r="A2372" s="19" t="str">
        <f>B2178&amp;C2352&amp;D2372</f>
        <v>DISTRIBUCION VOLUMEN X CRITERIO (kg ó litros)Ovino Ing.DE 35 A 49 AÑOS</v>
      </c>
      <c r="B2372" s="19">
        <v>0</v>
      </c>
      <c r="C2372" s="19">
        <v>0</v>
      </c>
      <c r="D2372" s="19" t="s">
        <v>42</v>
      </c>
      <c r="E2372" s="20">
        <v>18.412267696086012</v>
      </c>
      <c r="F2372" s="20">
        <v>24.524665002834496</v>
      </c>
      <c r="G2372" s="20">
        <v>21.929309677984619</v>
      </c>
      <c r="H2372" s="20">
        <v>15.012309672430382</v>
      </c>
      <c r="I2372" s="20">
        <v>19.382293580848259</v>
      </c>
      <c r="J2372" s="20">
        <v>9.8867918732224496</v>
      </c>
      <c r="K2372" s="20">
        <v>24.525159902549586</v>
      </c>
      <c r="L2372" s="20">
        <v>10.083501751352934</v>
      </c>
      <c r="M2372" s="55">
        <v>5.9561343143668433</v>
      </c>
    </row>
    <row r="2373" spans="1:13" x14ac:dyDescent="0.35">
      <c r="A2373" s="19" t="str">
        <f>B2178&amp;C2352&amp;D2373</f>
        <v>DISTRIBUCION VOLUMEN X CRITERIO (kg ó litros)Ovino Ing.DE 50 A 59 AÑOS</v>
      </c>
      <c r="B2373" s="19">
        <v>0</v>
      </c>
      <c r="C2373" s="19">
        <v>0</v>
      </c>
      <c r="D2373" s="19" t="s">
        <v>43</v>
      </c>
      <c r="E2373" s="20">
        <v>25.597015192474654</v>
      </c>
      <c r="F2373" s="20">
        <v>23.780896229777632</v>
      </c>
      <c r="G2373" s="20">
        <v>20.344113525731075</v>
      </c>
      <c r="H2373" s="20">
        <v>23.935012607383662</v>
      </c>
      <c r="I2373" s="20">
        <v>20.717392971500018</v>
      </c>
      <c r="J2373" s="20">
        <v>34.523883275389871</v>
      </c>
      <c r="K2373" s="20">
        <v>36.414341831308171</v>
      </c>
      <c r="L2373" s="20">
        <v>31.793473327961376</v>
      </c>
      <c r="M2373" s="55">
        <v>22.747428953561219</v>
      </c>
    </row>
    <row r="2374" spans="1:13" x14ac:dyDescent="0.35">
      <c r="A2374" s="19" t="str">
        <f>B2178&amp;C2352&amp;D2374</f>
        <v>DISTRIBUCION VOLUMEN X CRITERIO (kg ó litros)Ovino Ing.DE 60 A 75 AÑOS</v>
      </c>
      <c r="B2374" s="19">
        <v>0</v>
      </c>
      <c r="C2374" s="19">
        <v>0</v>
      </c>
      <c r="D2374" s="19" t="s">
        <v>44</v>
      </c>
      <c r="E2374" s="20">
        <v>47.546847417301073</v>
      </c>
      <c r="F2374" s="20">
        <v>48.799194714785529</v>
      </c>
      <c r="G2374" s="20">
        <v>50.442734673865743</v>
      </c>
      <c r="H2374" s="20">
        <v>56.038703660134978</v>
      </c>
      <c r="I2374" s="20">
        <v>52.560973235064054</v>
      </c>
      <c r="J2374" s="20">
        <v>45.634857663916094</v>
      </c>
      <c r="K2374" s="20">
        <v>35.625399591394711</v>
      </c>
      <c r="L2374" s="20">
        <v>52.760684582350727</v>
      </c>
      <c r="M2374" s="55">
        <v>67.829063959251627</v>
      </c>
    </row>
    <row r="2375" spans="1:13" x14ac:dyDescent="0.35">
      <c r="A2375" s="19" t="str">
        <f>B2178&amp;C2352&amp;D2375</f>
        <v>DISTRIBUCION VOLUMEN X CRITERIO (kg ó litros)Ovino Ing.ALTA Y MEDIA ALTA</v>
      </c>
      <c r="B2375" s="19">
        <v>0</v>
      </c>
      <c r="C2375" s="19">
        <v>0</v>
      </c>
      <c r="D2375" s="19" t="s">
        <v>17</v>
      </c>
      <c r="E2375" s="20">
        <v>39.366156054377328</v>
      </c>
      <c r="F2375" s="20">
        <v>38.815325271811538</v>
      </c>
      <c r="G2375" s="20">
        <v>25.561370923350786</v>
      </c>
      <c r="H2375" s="20">
        <v>47.630836200992825</v>
      </c>
      <c r="I2375" s="20">
        <v>40.379596814734917</v>
      </c>
      <c r="J2375" s="20">
        <v>25.099375481108982</v>
      </c>
      <c r="K2375" s="20">
        <v>42.017750092489742</v>
      </c>
      <c r="L2375" s="20">
        <v>48.38091684546518</v>
      </c>
      <c r="M2375" s="55">
        <v>33.430244910556773</v>
      </c>
    </row>
    <row r="2376" spans="1:13" x14ac:dyDescent="0.35">
      <c r="A2376" s="19" t="str">
        <f>B2178&amp;C2352&amp;D2376</f>
        <v>DISTRIBUCION VOLUMEN X CRITERIO (kg ó litros)Ovino Ing.MEDIA</v>
      </c>
      <c r="B2376" s="19">
        <v>0</v>
      </c>
      <c r="C2376" s="19">
        <v>0</v>
      </c>
      <c r="D2376" s="19" t="s">
        <v>18</v>
      </c>
      <c r="E2376" s="20">
        <v>33.025586268495751</v>
      </c>
      <c r="F2376" s="20">
        <v>26.290954403478111</v>
      </c>
      <c r="G2376" s="20">
        <v>33.891102084550589</v>
      </c>
      <c r="H2376" s="20">
        <v>24.458903052664279</v>
      </c>
      <c r="I2376" s="20">
        <v>32.01161373201262</v>
      </c>
      <c r="J2376" s="20">
        <v>38.175332717747359</v>
      </c>
      <c r="K2376" s="20">
        <v>28.230447787249631</v>
      </c>
      <c r="L2376" s="20">
        <v>18.784505065247544</v>
      </c>
      <c r="M2376" s="55">
        <v>31.861997756552242</v>
      </c>
    </row>
    <row r="2377" spans="1:13" x14ac:dyDescent="0.35">
      <c r="A2377" s="19" t="str">
        <f>B2178&amp;C2352&amp;D2377</f>
        <v>DISTRIBUCION VOLUMEN X CRITERIO (kg ó litros)Ovino Ing.MEDIA BAJA</v>
      </c>
      <c r="B2377" s="19">
        <v>0</v>
      </c>
      <c r="C2377" s="19">
        <v>0</v>
      </c>
      <c r="D2377" s="19" t="s">
        <v>19</v>
      </c>
      <c r="E2377" s="20">
        <v>23.878186260848757</v>
      </c>
      <c r="F2377" s="20">
        <v>24.809189248849528</v>
      </c>
      <c r="G2377" s="20">
        <v>35.391193726883344</v>
      </c>
      <c r="H2377" s="20">
        <v>17.212558943898529</v>
      </c>
      <c r="I2377" s="20">
        <v>17.966384972569024</v>
      </c>
      <c r="J2377" s="20">
        <v>20.617242948849501</v>
      </c>
      <c r="K2377" s="20">
        <v>24.35600346128513</v>
      </c>
      <c r="L2377" s="20">
        <v>13.056095182534694</v>
      </c>
      <c r="M2377" s="55">
        <v>30.504868989566013</v>
      </c>
    </row>
    <row r="2378" spans="1:13" x14ac:dyDescent="0.35">
      <c r="A2378" s="19" t="str">
        <f>B2178&amp;C2352&amp;D2378</f>
        <v>DISTRIBUCION VOLUMEN X CRITERIO (kg ó litros)Ovino Ing.BAJA</v>
      </c>
      <c r="B2378" s="19">
        <v>0</v>
      </c>
      <c r="C2378" s="19">
        <v>0</v>
      </c>
      <c r="D2378" s="19" t="s">
        <v>20</v>
      </c>
      <c r="E2378" s="20">
        <v>3.7300735588696461</v>
      </c>
      <c r="F2378" s="20">
        <v>10.084530940795629</v>
      </c>
      <c r="G2378" s="20">
        <v>5.156313059578614</v>
      </c>
      <c r="H2378" s="20">
        <v>10.697688743026431</v>
      </c>
      <c r="I2378" s="20">
        <v>9.6423953781545286</v>
      </c>
      <c r="J2378" s="20">
        <v>16.108054100851543</v>
      </c>
      <c r="K2378" s="20">
        <v>5.3958138176247452</v>
      </c>
      <c r="L2378" s="20">
        <v>19.778472246351175</v>
      </c>
      <c r="M2378" s="55">
        <v>4.2028759030373015</v>
      </c>
    </row>
    <row r="2379" spans="1:13" x14ac:dyDescent="0.35">
      <c r="A2379" s="19" t="str">
        <f>B2178&amp;C2352&amp;D2379</f>
        <v>DISTRIBUCION VOLUMEN X CRITERIO (kg ó litros)Ovino Ing.HOMBRE</v>
      </c>
      <c r="B2379" s="19">
        <v>0</v>
      </c>
      <c r="C2379" s="19">
        <v>0</v>
      </c>
      <c r="D2379" s="19" t="s">
        <v>21</v>
      </c>
      <c r="E2379" s="20">
        <v>56.732351478227606</v>
      </c>
      <c r="F2379" s="20">
        <v>61.245272243953686</v>
      </c>
      <c r="G2379" s="20">
        <v>60.770568767926925</v>
      </c>
      <c r="H2379" s="20">
        <v>49.409353963555468</v>
      </c>
      <c r="I2379" s="20">
        <v>51.942091965989079</v>
      </c>
      <c r="J2379" s="20">
        <v>53.769279598303953</v>
      </c>
      <c r="K2379" s="20">
        <v>52.560905423532269</v>
      </c>
      <c r="L2379" s="20">
        <v>64.569543127768</v>
      </c>
      <c r="M2379" s="55">
        <v>71.869588832025684</v>
      </c>
    </row>
    <row r="2380" spans="1:13" x14ac:dyDescent="0.35">
      <c r="A2380" s="19" t="str">
        <f>B2178&amp;C2352&amp;D2380</f>
        <v>DISTRIBUCION VOLUMEN X CRITERIO (kg ó litros)Ovino Ing.MUJER</v>
      </c>
      <c r="B2380" s="19">
        <v>0</v>
      </c>
      <c r="C2380" s="19">
        <v>0</v>
      </c>
      <c r="D2380" s="19" t="s">
        <v>22</v>
      </c>
      <c r="E2380" s="20">
        <v>43.267649864118852</v>
      </c>
      <c r="F2380" s="20">
        <v>38.754727292223542</v>
      </c>
      <c r="G2380" s="20">
        <v>39.229431904922798</v>
      </c>
      <c r="H2380" s="20">
        <v>50.590644997757259</v>
      </c>
      <c r="I2380" s="20">
        <v>48.057907998352874</v>
      </c>
      <c r="J2380" s="20">
        <v>46.230722620359963</v>
      </c>
      <c r="K2380" s="20">
        <v>47.439094007216617</v>
      </c>
      <c r="L2380" s="20">
        <v>35.430459679819535</v>
      </c>
      <c r="M2380" s="55">
        <v>28.130411298281278</v>
      </c>
    </row>
    <row r="2381" spans="1:13" x14ac:dyDescent="0.35">
      <c r="A2381" s="19" t="str">
        <f>B2178&amp;C2381&amp;D2381</f>
        <v>DISTRIBUCION VOLUMEN X CRITERIO (kg ó litros)Resto Carne Ing.T.ESPAÑA</v>
      </c>
      <c r="B2381" s="19">
        <v>0</v>
      </c>
      <c r="C2381" s="19" t="s">
        <v>132</v>
      </c>
      <c r="D2381" s="19" t="s">
        <v>36</v>
      </c>
      <c r="E2381" s="20">
        <v>100</v>
      </c>
      <c r="F2381" s="20">
        <v>100</v>
      </c>
      <c r="G2381" s="20">
        <v>100</v>
      </c>
      <c r="H2381" s="20">
        <v>100</v>
      </c>
      <c r="I2381" s="20">
        <v>100</v>
      </c>
      <c r="J2381" s="20">
        <v>100</v>
      </c>
      <c r="K2381" s="20">
        <v>100</v>
      </c>
      <c r="L2381" s="20">
        <v>100</v>
      </c>
      <c r="M2381" s="55">
        <v>100</v>
      </c>
    </row>
    <row r="2382" spans="1:13" x14ac:dyDescent="0.35">
      <c r="A2382" s="19" t="str">
        <f>B2178&amp;C2381&amp;D2382</f>
        <v>DISTRIBUCION VOLUMEN X CRITERIO (kg ó litros)Resto Carne Ing.BCN AM</v>
      </c>
      <c r="B2382" s="19">
        <v>0</v>
      </c>
      <c r="C2382" s="19">
        <v>0</v>
      </c>
      <c r="D2382" s="19" t="s">
        <v>1</v>
      </c>
      <c r="E2382" s="20">
        <v>9.1114632246246323</v>
      </c>
      <c r="F2382" s="20">
        <v>7.9971253675751015</v>
      </c>
      <c r="G2382" s="20">
        <v>8.6262261702685823</v>
      </c>
      <c r="H2382" s="20">
        <v>8.1226881748038213</v>
      </c>
      <c r="I2382" s="20">
        <v>10.316052662917707</v>
      </c>
      <c r="J2382" s="20">
        <v>10.306457020966519</v>
      </c>
      <c r="K2382" s="20">
        <v>4.9371353247045873</v>
      </c>
      <c r="L2382" s="20">
        <v>5.1562765474800401</v>
      </c>
      <c r="M2382" s="55">
        <v>10.40955322487347</v>
      </c>
    </row>
    <row r="2383" spans="1:13" x14ac:dyDescent="0.35">
      <c r="A2383" s="19" t="str">
        <f>B2178&amp;C2381&amp;D2383</f>
        <v>DISTRIBUCION VOLUMEN X CRITERIO (kg ó litros)Resto Carne Ing.REST.CAT ARAGON</v>
      </c>
      <c r="B2383" s="19">
        <v>0</v>
      </c>
      <c r="C2383" s="19">
        <v>0</v>
      </c>
      <c r="D2383" s="19" t="s">
        <v>2</v>
      </c>
      <c r="E2383" s="20">
        <v>12.609119751519096</v>
      </c>
      <c r="F2383" s="20">
        <v>17.577969516309555</v>
      </c>
      <c r="G2383" s="20">
        <v>17.640001855200456</v>
      </c>
      <c r="H2383" s="20">
        <v>20.218203662679596</v>
      </c>
      <c r="I2383" s="20">
        <v>14.430108485566699</v>
      </c>
      <c r="J2383" s="20">
        <v>16.485802461036688</v>
      </c>
      <c r="K2383" s="20">
        <v>18.569809812411695</v>
      </c>
      <c r="L2383" s="20">
        <v>16.019238357066175</v>
      </c>
      <c r="M2383" s="55">
        <v>21.347802349108157</v>
      </c>
    </row>
    <row r="2384" spans="1:13" x14ac:dyDescent="0.35">
      <c r="A2384" s="19" t="str">
        <f>B2178&amp;C2381&amp;D2384</f>
        <v>DISTRIBUCION VOLUMEN X CRITERIO (kg ó litros)Resto Carne Ing.LEVANTE</v>
      </c>
      <c r="B2384" s="19">
        <v>0</v>
      </c>
      <c r="C2384" s="19">
        <v>0</v>
      </c>
      <c r="D2384" s="19" t="s">
        <v>3</v>
      </c>
      <c r="E2384" s="20">
        <v>18.256187480556541</v>
      </c>
      <c r="F2384" s="20">
        <v>18.077234596430262</v>
      </c>
      <c r="G2384" s="20">
        <v>16.723285781560847</v>
      </c>
      <c r="H2384" s="20">
        <v>17.946442826860441</v>
      </c>
      <c r="I2384" s="20">
        <v>17.922743642120089</v>
      </c>
      <c r="J2384" s="20">
        <v>17.327411268015783</v>
      </c>
      <c r="K2384" s="20">
        <v>15.111014478814111</v>
      </c>
      <c r="L2384" s="20">
        <v>15.259319749223152</v>
      </c>
      <c r="M2384" s="55">
        <v>15.643864822311397</v>
      </c>
    </row>
    <row r="2385" spans="1:13" x14ac:dyDescent="0.35">
      <c r="A2385" s="19" t="str">
        <f>B2178&amp;C2381&amp;D2385</f>
        <v>DISTRIBUCION VOLUMEN X CRITERIO (kg ó litros)Resto Carne Ing.ANDALUCIA</v>
      </c>
      <c r="B2385" s="19">
        <v>0</v>
      </c>
      <c r="C2385" s="19">
        <v>0</v>
      </c>
      <c r="D2385" s="19" t="s">
        <v>4</v>
      </c>
      <c r="E2385" s="20">
        <v>15.331324626411616</v>
      </c>
      <c r="F2385" s="20">
        <v>13.268262232558842</v>
      </c>
      <c r="G2385" s="20">
        <v>13.151775889335482</v>
      </c>
      <c r="H2385" s="20">
        <v>14.728035985359291</v>
      </c>
      <c r="I2385" s="20">
        <v>20.071303395558012</v>
      </c>
      <c r="J2385" s="20">
        <v>16.890061443548699</v>
      </c>
      <c r="K2385" s="20">
        <v>19.113759304282869</v>
      </c>
      <c r="L2385" s="20">
        <v>24.652275826361457</v>
      </c>
      <c r="M2385" s="55">
        <v>14.046331317780805</v>
      </c>
    </row>
    <row r="2386" spans="1:13" x14ac:dyDescent="0.35">
      <c r="A2386" s="19" t="str">
        <f>B2178&amp;C2381&amp;D2386</f>
        <v>DISTRIBUCION VOLUMEN X CRITERIO (kg ó litros)Resto Carne Ing.MDD AM</v>
      </c>
      <c r="B2386" s="19">
        <v>0</v>
      </c>
      <c r="C2386" s="19">
        <v>0</v>
      </c>
      <c r="D2386" s="19" t="s">
        <v>5</v>
      </c>
      <c r="E2386" s="20">
        <v>18.719918962408844</v>
      </c>
      <c r="F2386" s="20">
        <v>15.365527627557812</v>
      </c>
      <c r="G2386" s="20">
        <v>13.276197168481382</v>
      </c>
      <c r="H2386" s="20">
        <v>17.230813428224582</v>
      </c>
      <c r="I2386" s="20">
        <v>13.337426173311412</v>
      </c>
      <c r="J2386" s="20">
        <v>17.040520476370354</v>
      </c>
      <c r="K2386" s="20">
        <v>19.115191171752059</v>
      </c>
      <c r="L2386" s="20">
        <v>15.175005368155839</v>
      </c>
      <c r="M2386" s="55">
        <v>15.11211342944287</v>
      </c>
    </row>
    <row r="2387" spans="1:13" x14ac:dyDescent="0.35">
      <c r="A2387" s="19" t="str">
        <f>B2178&amp;C2381&amp;D2387</f>
        <v>DISTRIBUCION VOLUMEN X CRITERIO (kg ó litros)Resto Carne Ing.RTO CENTRO</v>
      </c>
      <c r="B2387" s="19">
        <v>0</v>
      </c>
      <c r="C2387" s="19">
        <v>0</v>
      </c>
      <c r="D2387" s="19" t="s">
        <v>6</v>
      </c>
      <c r="E2387" s="20">
        <v>8.4300287816949009</v>
      </c>
      <c r="F2387" s="20">
        <v>9.0890975882154308</v>
      </c>
      <c r="G2387" s="20">
        <v>9.1989001349630524</v>
      </c>
      <c r="H2387" s="20">
        <v>6.7355240044972566</v>
      </c>
      <c r="I2387" s="20">
        <v>9.0183147466858511</v>
      </c>
      <c r="J2387" s="20">
        <v>6.6155695706554027</v>
      </c>
      <c r="K2387" s="20">
        <v>6.9562390535509486</v>
      </c>
      <c r="L2387" s="20">
        <v>8.6985174998148427</v>
      </c>
      <c r="M2387" s="55">
        <v>5.5984901088182912</v>
      </c>
    </row>
    <row r="2388" spans="1:13" x14ac:dyDescent="0.35">
      <c r="A2388" s="19" t="str">
        <f>B2178&amp;C2381&amp;D2388</f>
        <v>DISTRIBUCION VOLUMEN X CRITERIO (kg ó litros)Resto Carne Ing.NORTE-CENTRO</v>
      </c>
      <c r="B2388" s="19">
        <v>0</v>
      </c>
      <c r="C2388" s="19">
        <v>0</v>
      </c>
      <c r="D2388" s="19" t="s">
        <v>7</v>
      </c>
      <c r="E2388" s="20">
        <v>10.928278231005388</v>
      </c>
      <c r="F2388" s="20">
        <v>12.059518570536863</v>
      </c>
      <c r="G2388" s="20">
        <v>12.555723268217617</v>
      </c>
      <c r="H2388" s="20">
        <v>8.8886214108336699</v>
      </c>
      <c r="I2388" s="20">
        <v>8.2719256518920545</v>
      </c>
      <c r="J2388" s="20">
        <v>9.1442879271218924</v>
      </c>
      <c r="K2388" s="20">
        <v>6.9752614498073964</v>
      </c>
      <c r="L2388" s="20">
        <v>7.2701878033556309</v>
      </c>
      <c r="M2388" s="55">
        <v>6.2611685185573513</v>
      </c>
    </row>
    <row r="2389" spans="1:13" x14ac:dyDescent="0.35">
      <c r="A2389" s="19" t="str">
        <f>B2178&amp;C2381&amp;D2389</f>
        <v>DISTRIBUCION VOLUMEN X CRITERIO (kg ó litros)Resto Carne Ing.NOROESTE</v>
      </c>
      <c r="B2389" s="19">
        <v>0</v>
      </c>
      <c r="C2389" s="19">
        <v>0</v>
      </c>
      <c r="D2389" s="19" t="s">
        <v>8</v>
      </c>
      <c r="E2389" s="20">
        <v>6.6136799300497735</v>
      </c>
      <c r="F2389" s="20">
        <v>6.5652580562689229</v>
      </c>
      <c r="G2389" s="20">
        <v>8.8278955807982715</v>
      </c>
      <c r="H2389" s="20">
        <v>6.1296725198621091</v>
      </c>
      <c r="I2389" s="20">
        <v>6.6321243933261522</v>
      </c>
      <c r="J2389" s="20">
        <v>6.1898694856211645</v>
      </c>
      <c r="K2389" s="20">
        <v>9.2215833933870055</v>
      </c>
      <c r="L2389" s="20">
        <v>7.7691734563184696</v>
      </c>
      <c r="M2389" s="55">
        <v>11.580657608827735</v>
      </c>
    </row>
    <row r="2390" spans="1:13" x14ac:dyDescent="0.35">
      <c r="A2390" s="19" t="str">
        <f>B2178&amp;C2381&amp;D2390</f>
        <v>DISTRIBUCION VOLUMEN X CRITERIO (kg ó litros)Resto Carne Ing.&lt;2MIL</v>
      </c>
      <c r="B2390" s="19">
        <v>0</v>
      </c>
      <c r="C2390" s="19">
        <v>0</v>
      </c>
      <c r="D2390" s="19" t="s">
        <v>9</v>
      </c>
      <c r="E2390" s="20">
        <v>2.5844744069471912</v>
      </c>
      <c r="F2390" s="20">
        <v>2.5540686145948883</v>
      </c>
      <c r="G2390" s="20">
        <v>4.4397664279720424</v>
      </c>
      <c r="H2390" s="20">
        <v>3.0186501724597448</v>
      </c>
      <c r="I2390" s="20">
        <v>3.5962082022257169</v>
      </c>
      <c r="J2390" s="20">
        <v>2.4642276413283364</v>
      </c>
      <c r="K2390" s="20">
        <v>2.4581279637860343</v>
      </c>
      <c r="L2390" s="20">
        <v>2.496932866262747</v>
      </c>
      <c r="M2390" s="55">
        <v>2.2618434248939048</v>
      </c>
    </row>
    <row r="2391" spans="1:13" x14ac:dyDescent="0.35">
      <c r="A2391" s="19" t="str">
        <f>B2178&amp;C2381&amp;D2391</f>
        <v>DISTRIBUCION VOLUMEN X CRITERIO (kg ó litros)Resto Carne Ing.2-5MIL</v>
      </c>
      <c r="B2391" s="19">
        <v>0</v>
      </c>
      <c r="C2391" s="19">
        <v>0</v>
      </c>
      <c r="D2391" s="19" t="s">
        <v>10</v>
      </c>
      <c r="E2391" s="20">
        <v>8.4311633579122311</v>
      </c>
      <c r="F2391" s="20">
        <v>4.1729879232472396</v>
      </c>
      <c r="G2391" s="20">
        <v>4.508609464145378</v>
      </c>
      <c r="H2391" s="20">
        <v>7.3619933224618865</v>
      </c>
      <c r="I2391" s="20">
        <v>6.7032874361005783</v>
      </c>
      <c r="J2391" s="20">
        <v>5.1188260687888638</v>
      </c>
      <c r="K2391" s="20">
        <v>12.10923056035398</v>
      </c>
      <c r="L2391" s="20">
        <v>14.034269932479591</v>
      </c>
      <c r="M2391" s="55">
        <v>6.5358483276777051</v>
      </c>
    </row>
    <row r="2392" spans="1:13" x14ac:dyDescent="0.35">
      <c r="A2392" s="19" t="str">
        <f>B2178&amp;C2381&amp;D2392</f>
        <v>DISTRIBUCION VOLUMEN X CRITERIO (kg ó litros)Resto Carne Ing.5-10MIL</v>
      </c>
      <c r="B2392" s="19">
        <v>0</v>
      </c>
      <c r="C2392" s="19">
        <v>0</v>
      </c>
      <c r="D2392" s="19" t="s">
        <v>11</v>
      </c>
      <c r="E2392" s="20">
        <v>5.3552660504997931</v>
      </c>
      <c r="F2392" s="20">
        <v>8.8899210214666624</v>
      </c>
      <c r="G2392" s="20">
        <v>10.59172312887657</v>
      </c>
      <c r="H2392" s="20">
        <v>6.880132322141483</v>
      </c>
      <c r="I2392" s="20">
        <v>6.620029766298055</v>
      </c>
      <c r="J2392" s="20">
        <v>7.3026515738095963</v>
      </c>
      <c r="K2392" s="20">
        <v>4.9488249075738775</v>
      </c>
      <c r="L2392" s="20">
        <v>7.0844178110463911</v>
      </c>
      <c r="M2392" s="55">
        <v>12.500419605200545</v>
      </c>
    </row>
    <row r="2393" spans="1:13" x14ac:dyDescent="0.35">
      <c r="A2393" s="19" t="str">
        <f>B2178&amp;C2381&amp;D2393</f>
        <v>DISTRIBUCION VOLUMEN X CRITERIO (kg ó litros)Resto Carne Ing.10-30MIL</v>
      </c>
      <c r="B2393" s="19">
        <v>0</v>
      </c>
      <c r="C2393" s="19">
        <v>0</v>
      </c>
      <c r="D2393" s="19" t="s">
        <v>12</v>
      </c>
      <c r="E2393" s="20">
        <v>16.040384324996211</v>
      </c>
      <c r="F2393" s="20">
        <v>25.820317807571669</v>
      </c>
      <c r="G2393" s="20">
        <v>19.682092716908468</v>
      </c>
      <c r="H2393" s="20">
        <v>19.990017915949089</v>
      </c>
      <c r="I2393" s="20">
        <v>20.930386944087356</v>
      </c>
      <c r="J2393" s="20">
        <v>19.657305153633555</v>
      </c>
      <c r="K2393" s="20">
        <v>19.320066908475262</v>
      </c>
      <c r="L2393" s="20">
        <v>16.366243838689801</v>
      </c>
      <c r="M2393" s="55">
        <v>16.307075924080721</v>
      </c>
    </row>
    <row r="2394" spans="1:13" x14ac:dyDescent="0.35">
      <c r="A2394" s="19" t="str">
        <f>B2178&amp;C2381&amp;D2394</f>
        <v>DISTRIBUCION VOLUMEN X CRITERIO (kg ó litros)Resto Carne Ing.30-100MIL</v>
      </c>
      <c r="B2394" s="19">
        <v>0</v>
      </c>
      <c r="C2394" s="19">
        <v>0</v>
      </c>
      <c r="D2394" s="19" t="s">
        <v>13</v>
      </c>
      <c r="E2394" s="20">
        <v>18.715706696343958</v>
      </c>
      <c r="F2394" s="20">
        <v>20.832432666699088</v>
      </c>
      <c r="G2394" s="20">
        <v>19.364088195099292</v>
      </c>
      <c r="H2394" s="20">
        <v>20.385932321550229</v>
      </c>
      <c r="I2394" s="20">
        <v>23.104305870047735</v>
      </c>
      <c r="J2394" s="20">
        <v>21.275118635303208</v>
      </c>
      <c r="K2394" s="20">
        <v>18.541562748420152</v>
      </c>
      <c r="L2394" s="20">
        <v>18.39744965850829</v>
      </c>
      <c r="M2394" s="55">
        <v>18.066679838635473</v>
      </c>
    </row>
    <row r="2395" spans="1:13" x14ac:dyDescent="0.35">
      <c r="A2395" s="19" t="str">
        <f>B2178&amp;C2381&amp;D2395</f>
        <v>DISTRIBUCION VOLUMEN X CRITERIO (kg ó litros)Resto Carne Ing.100-200MIL</v>
      </c>
      <c r="B2395" s="19">
        <v>0</v>
      </c>
      <c r="C2395" s="19">
        <v>0</v>
      </c>
      <c r="D2395" s="19" t="s">
        <v>14</v>
      </c>
      <c r="E2395" s="20">
        <v>10.375001637697103</v>
      </c>
      <c r="F2395" s="20">
        <v>9.3685723395447376</v>
      </c>
      <c r="G2395" s="20">
        <v>12.323757683700418</v>
      </c>
      <c r="H2395" s="20">
        <v>15.370000201837527</v>
      </c>
      <c r="I2395" s="20">
        <v>12.882464939485361</v>
      </c>
      <c r="J2395" s="20">
        <v>14.649559590547293</v>
      </c>
      <c r="K2395" s="20">
        <v>11.659310611113078</v>
      </c>
      <c r="L2395" s="20">
        <v>11.571605474271404</v>
      </c>
      <c r="M2395" s="55">
        <v>11.861366402968775</v>
      </c>
    </row>
    <row r="2396" spans="1:13" x14ac:dyDescent="0.35">
      <c r="A2396" s="19" t="str">
        <f>B2178&amp;C2381&amp;D2396</f>
        <v>DISTRIBUCION VOLUMEN X CRITERIO (kg ó litros)Resto Carne Ing.200-500MIL</v>
      </c>
      <c r="B2396" s="19">
        <v>0</v>
      </c>
      <c r="C2396" s="19">
        <v>0</v>
      </c>
      <c r="D2396" s="19" t="s">
        <v>15</v>
      </c>
      <c r="E2396" s="20">
        <v>16.111339766470209</v>
      </c>
      <c r="F2396" s="20">
        <v>12.470012396750118</v>
      </c>
      <c r="G2396" s="20">
        <v>13.265208362268224</v>
      </c>
      <c r="H2396" s="20">
        <v>8.5631160484212483</v>
      </c>
      <c r="I2396" s="20">
        <v>11.80344844016323</v>
      </c>
      <c r="J2396" s="20">
        <v>10.7324733465489</v>
      </c>
      <c r="K2396" s="20">
        <v>14.276831352169378</v>
      </c>
      <c r="L2396" s="20">
        <v>14.217523813497943</v>
      </c>
      <c r="M2396" s="55">
        <v>15.234160995790571</v>
      </c>
    </row>
    <row r="2397" spans="1:13" x14ac:dyDescent="0.35">
      <c r="A2397" s="19" t="str">
        <f>B2178&amp;C2381&amp;D2397</f>
        <v>DISTRIBUCION VOLUMEN X CRITERIO (kg ó litros)Resto Carne Ing.&gt;500MIL</v>
      </c>
      <c r="B2397" s="19">
        <v>0</v>
      </c>
      <c r="C2397" s="19">
        <v>0</v>
      </c>
      <c r="D2397" s="19" t="s">
        <v>16</v>
      </c>
      <c r="E2397" s="20">
        <v>22.386670034259122</v>
      </c>
      <c r="F2397" s="20">
        <v>15.891679305030676</v>
      </c>
      <c r="G2397" s="20">
        <v>15.824763600131853</v>
      </c>
      <c r="H2397" s="20">
        <v>18.430149453872254</v>
      </c>
      <c r="I2397" s="20">
        <v>14.359868109999239</v>
      </c>
      <c r="J2397" s="20">
        <v>18.799817825305091</v>
      </c>
      <c r="K2397" s="20">
        <v>16.686036969438252</v>
      </c>
      <c r="L2397" s="20">
        <v>15.831556158446258</v>
      </c>
      <c r="M2397" s="55">
        <v>17.232585413171265</v>
      </c>
    </row>
    <row r="2398" spans="1:13" x14ac:dyDescent="0.35">
      <c r="A2398" s="19" t="str">
        <f>B2178&amp;C2381&amp;D2398</f>
        <v>DISTRIBUCION VOLUMEN X CRITERIO (kg ó litros)Resto Carne Ing.DE 15 A 19 AÑOS</v>
      </c>
      <c r="B2398" s="19">
        <v>0</v>
      </c>
      <c r="C2398" s="19">
        <v>0</v>
      </c>
      <c r="D2398" s="19" t="s">
        <v>39</v>
      </c>
      <c r="E2398" s="20">
        <v>2.7274273446729556</v>
      </c>
      <c r="F2398" s="20">
        <v>1.254351894996298</v>
      </c>
      <c r="G2398" s="20">
        <v>2.1529088946588377</v>
      </c>
      <c r="H2398" s="20">
        <v>1.203146457041838</v>
      </c>
      <c r="I2398" s="20">
        <v>3.3674633395048192</v>
      </c>
      <c r="J2398" s="20">
        <v>1.1849567500993692</v>
      </c>
      <c r="K2398" s="20">
        <v>1.0799339753634516</v>
      </c>
      <c r="L2398" s="20">
        <v>1.4908211685866746</v>
      </c>
      <c r="M2398" s="55">
        <v>1.8980120798128048</v>
      </c>
    </row>
    <row r="2399" spans="1:13" x14ac:dyDescent="0.35">
      <c r="A2399" s="19" t="str">
        <f>B2178&amp;C2381&amp;D2399</f>
        <v>DISTRIBUCION VOLUMEN X CRITERIO (kg ó litros)Resto Carne Ing.DE 20 A 24 AÑOS</v>
      </c>
      <c r="B2399" s="19">
        <v>0</v>
      </c>
      <c r="C2399" s="19">
        <v>0</v>
      </c>
      <c r="D2399" s="19" t="s">
        <v>40</v>
      </c>
      <c r="E2399" s="20">
        <v>4.7244924593650159</v>
      </c>
      <c r="F2399" s="20">
        <v>4.8756000457500077</v>
      </c>
      <c r="G2399" s="20">
        <v>3.4815199772059109</v>
      </c>
      <c r="H2399" s="20">
        <v>4.3738838510416853</v>
      </c>
      <c r="I2399" s="20">
        <v>1.8419833343848038</v>
      </c>
      <c r="J2399" s="20">
        <v>1.5609070980080935</v>
      </c>
      <c r="K2399" s="20">
        <v>0.95893261706555943</v>
      </c>
      <c r="L2399" s="20">
        <v>1.1914377756931493</v>
      </c>
      <c r="M2399" s="55">
        <v>2.8114748056958261</v>
      </c>
    </row>
    <row r="2400" spans="1:13" x14ac:dyDescent="0.35">
      <c r="A2400" s="19" t="str">
        <f>B2178&amp;C2381&amp;D2400</f>
        <v>DISTRIBUCION VOLUMEN X CRITERIO (kg ó litros)Resto Carne Ing.DE 25 A 34 AÑOS</v>
      </c>
      <c r="B2400" s="19">
        <v>0</v>
      </c>
      <c r="C2400" s="19">
        <v>0</v>
      </c>
      <c r="D2400" s="19" t="s">
        <v>41</v>
      </c>
      <c r="E2400" s="20">
        <v>15.378473942400658</v>
      </c>
      <c r="F2400" s="20">
        <v>10.256554947181062</v>
      </c>
      <c r="G2400" s="20">
        <v>12.971220512520681</v>
      </c>
      <c r="H2400" s="20">
        <v>10.499411061802936</v>
      </c>
      <c r="I2400" s="20">
        <v>10.639197339179155</v>
      </c>
      <c r="J2400" s="20">
        <v>11.431135430362499</v>
      </c>
      <c r="K2400" s="20">
        <v>13.930312064455554</v>
      </c>
      <c r="L2400" s="20">
        <v>14.969203646807831</v>
      </c>
      <c r="M2400" s="55">
        <v>8.6949885978761916</v>
      </c>
    </row>
    <row r="2401" spans="1:13" x14ac:dyDescent="0.35">
      <c r="A2401" s="19" t="str">
        <f>B2178&amp;C2381&amp;D2401</f>
        <v>DISTRIBUCION VOLUMEN X CRITERIO (kg ó litros)Resto Carne Ing.DE 35 A 49 AÑOS</v>
      </c>
      <c r="B2401" s="19">
        <v>0</v>
      </c>
      <c r="C2401" s="19">
        <v>0</v>
      </c>
      <c r="D2401" s="19" t="s">
        <v>42</v>
      </c>
      <c r="E2401" s="20">
        <v>23.510331202240785</v>
      </c>
      <c r="F2401" s="20">
        <v>27.415263365104959</v>
      </c>
      <c r="G2401" s="20">
        <v>26.669774565537967</v>
      </c>
      <c r="H2401" s="20">
        <v>26.244743885919529</v>
      </c>
      <c r="I2401" s="20">
        <v>29.083301251736181</v>
      </c>
      <c r="J2401" s="20">
        <v>21.698866114642996</v>
      </c>
      <c r="K2401" s="20">
        <v>27.886044517121807</v>
      </c>
      <c r="L2401" s="20">
        <v>26.176334494229025</v>
      </c>
      <c r="M2401" s="55">
        <v>23.728113931422357</v>
      </c>
    </row>
    <row r="2402" spans="1:13" x14ac:dyDescent="0.35">
      <c r="A2402" s="19" t="str">
        <f>B2178&amp;C2381&amp;D2402</f>
        <v>DISTRIBUCION VOLUMEN X CRITERIO (kg ó litros)Resto Carne Ing.DE 50 A 59 AÑOS</v>
      </c>
      <c r="B2402" s="19">
        <v>0</v>
      </c>
      <c r="C2402" s="19">
        <v>0</v>
      </c>
      <c r="D2402" s="19" t="s">
        <v>43</v>
      </c>
      <c r="E2402" s="20">
        <v>34.491617737265464</v>
      </c>
      <c r="F2402" s="20">
        <v>30.53900138841183</v>
      </c>
      <c r="G2402" s="20">
        <v>28.743510783839199</v>
      </c>
      <c r="H2402" s="20">
        <v>26.762428937362664</v>
      </c>
      <c r="I2402" s="20">
        <v>27.794749395778684</v>
      </c>
      <c r="J2402" s="20">
        <v>28.446186448993128</v>
      </c>
      <c r="K2402" s="20">
        <v>27.264411145153172</v>
      </c>
      <c r="L2402" s="20">
        <v>27.401770384020928</v>
      </c>
      <c r="M2402" s="55">
        <v>34.201136670718007</v>
      </c>
    </row>
    <row r="2403" spans="1:13" x14ac:dyDescent="0.35">
      <c r="A2403" s="19" t="str">
        <f>B2178&amp;C2381&amp;D2403</f>
        <v>DISTRIBUCION VOLUMEN X CRITERIO (kg ó litros)Resto Carne Ing.DE 60 A 75 AÑOS</v>
      </c>
      <c r="B2403" s="19">
        <v>0</v>
      </c>
      <c r="C2403" s="19">
        <v>0</v>
      </c>
      <c r="D2403" s="19" t="s">
        <v>44</v>
      </c>
      <c r="E2403" s="20">
        <v>19.167664833378431</v>
      </c>
      <c r="F2403" s="20">
        <v>25.659219583744047</v>
      </c>
      <c r="G2403" s="20">
        <v>25.98107227339051</v>
      </c>
      <c r="H2403" s="20">
        <v>30.916381641753915</v>
      </c>
      <c r="I2403" s="20">
        <v>27.273307372815488</v>
      </c>
      <c r="J2403" s="20">
        <v>35.677930831096482</v>
      </c>
      <c r="K2403" s="20">
        <v>28.880360216197349</v>
      </c>
      <c r="L2403" s="20">
        <v>28.770427739431824</v>
      </c>
      <c r="M2403" s="55">
        <v>28.666257041933758</v>
      </c>
    </row>
    <row r="2404" spans="1:13" x14ac:dyDescent="0.35">
      <c r="A2404" s="19" t="str">
        <f>B2178&amp;C2381&amp;D2404</f>
        <v>DISTRIBUCION VOLUMEN X CRITERIO (kg ó litros)Resto Carne Ing.ALTA Y MEDIA ALTA</v>
      </c>
      <c r="B2404" s="19">
        <v>0</v>
      </c>
      <c r="C2404" s="19">
        <v>0</v>
      </c>
      <c r="D2404" s="19" t="s">
        <v>17</v>
      </c>
      <c r="E2404" s="20">
        <v>30.650304671735213</v>
      </c>
      <c r="F2404" s="20">
        <v>28.365993606532246</v>
      </c>
      <c r="G2404" s="20">
        <v>29.223516083674202</v>
      </c>
      <c r="H2404" s="20">
        <v>35.610100834646936</v>
      </c>
      <c r="I2404" s="20">
        <v>38.880566101428762</v>
      </c>
      <c r="J2404" s="20">
        <v>32.289091776595463</v>
      </c>
      <c r="K2404" s="20">
        <v>29.096704206829529</v>
      </c>
      <c r="L2404" s="20">
        <v>32.841737019328505</v>
      </c>
      <c r="M2404" s="55">
        <v>28.959147789050547</v>
      </c>
    </row>
    <row r="2405" spans="1:13" x14ac:dyDescent="0.35">
      <c r="A2405" s="19" t="str">
        <f>B2178&amp;C2381&amp;D2405</f>
        <v>DISTRIBUCION VOLUMEN X CRITERIO (kg ó litros)Resto Carne Ing.MEDIA</v>
      </c>
      <c r="B2405" s="19">
        <v>0</v>
      </c>
      <c r="C2405" s="19">
        <v>0</v>
      </c>
      <c r="D2405" s="19" t="s">
        <v>18</v>
      </c>
      <c r="E2405" s="20">
        <v>30.060428647695296</v>
      </c>
      <c r="F2405" s="20">
        <v>26.186596710496062</v>
      </c>
      <c r="G2405" s="20">
        <v>28.660609556867733</v>
      </c>
      <c r="H2405" s="20">
        <v>28.475167281877429</v>
      </c>
      <c r="I2405" s="20">
        <v>28.784552286870564</v>
      </c>
      <c r="J2405" s="20">
        <v>30.317855112353541</v>
      </c>
      <c r="K2405" s="20">
        <v>29.485699697851093</v>
      </c>
      <c r="L2405" s="20">
        <v>28.330753348195337</v>
      </c>
      <c r="M2405" s="55">
        <v>28.347771168218962</v>
      </c>
    </row>
    <row r="2406" spans="1:13" x14ac:dyDescent="0.35">
      <c r="A2406" s="19" t="str">
        <f>B2178&amp;C2381&amp;D2406</f>
        <v>DISTRIBUCION VOLUMEN X CRITERIO (kg ó litros)Resto Carne Ing.MEDIA BAJA</v>
      </c>
      <c r="B2406" s="19">
        <v>0</v>
      </c>
      <c r="C2406" s="19">
        <v>0</v>
      </c>
      <c r="D2406" s="19" t="s">
        <v>19</v>
      </c>
      <c r="E2406" s="20">
        <v>24.754862556444092</v>
      </c>
      <c r="F2406" s="20">
        <v>28.950378946053355</v>
      </c>
      <c r="G2406" s="20">
        <v>30.260593718242955</v>
      </c>
      <c r="H2406" s="20">
        <v>23.385988437432676</v>
      </c>
      <c r="I2406" s="20">
        <v>19.172198167594022</v>
      </c>
      <c r="J2406" s="20">
        <v>23.16451762831019</v>
      </c>
      <c r="K2406" s="20">
        <v>29.761146550492423</v>
      </c>
      <c r="L2406" s="20">
        <v>21.44735569399996</v>
      </c>
      <c r="M2406" s="55">
        <v>22.144357507551721</v>
      </c>
    </row>
    <row r="2407" spans="1:13" x14ac:dyDescent="0.35">
      <c r="A2407" s="19" t="str">
        <f>B2178&amp;C2381&amp;D2407</f>
        <v>DISTRIBUCION VOLUMEN X CRITERIO (kg ó litros)Resto Carne Ing.BAJA</v>
      </c>
      <c r="B2407" s="19">
        <v>0</v>
      </c>
      <c r="C2407" s="19">
        <v>0</v>
      </c>
      <c r="D2407" s="19" t="s">
        <v>20</v>
      </c>
      <c r="E2407" s="20">
        <v>14.534411827519063</v>
      </c>
      <c r="F2407" s="20">
        <v>16.497023770014788</v>
      </c>
      <c r="G2407" s="20">
        <v>11.855287788942752</v>
      </c>
      <c r="H2407" s="20">
        <v>12.528736769961906</v>
      </c>
      <c r="I2407" s="20">
        <v>13.162681991955495</v>
      </c>
      <c r="J2407" s="20">
        <v>14.22852106665245</v>
      </c>
      <c r="K2407" s="20">
        <v>11.656449068216943</v>
      </c>
      <c r="L2407" s="20">
        <v>17.380150136516782</v>
      </c>
      <c r="M2407" s="55">
        <v>20.548705203781299</v>
      </c>
    </row>
    <row r="2408" spans="1:13" x14ac:dyDescent="0.35">
      <c r="A2408" s="19" t="str">
        <f>B2178&amp;C2381&amp;D2408</f>
        <v>DISTRIBUCION VOLUMEN X CRITERIO (kg ó litros)Resto Carne Ing.HOMBRE</v>
      </c>
      <c r="B2408" s="19">
        <v>0</v>
      </c>
      <c r="C2408" s="19">
        <v>0</v>
      </c>
      <c r="D2408" s="19" t="s">
        <v>21</v>
      </c>
      <c r="E2408" s="20">
        <v>42.50545210468804</v>
      </c>
      <c r="F2408" s="20">
        <v>47.761576347436012</v>
      </c>
      <c r="G2408" s="20">
        <v>55.171294543048653</v>
      </c>
      <c r="H2408" s="20">
        <v>48.171088431974518</v>
      </c>
      <c r="I2408" s="20">
        <v>48.385752767649322</v>
      </c>
      <c r="J2408" s="20">
        <v>50.927480720112847</v>
      </c>
      <c r="K2408" s="20">
        <v>49.300844898120246</v>
      </c>
      <c r="L2408" s="20">
        <v>44.914530219535536</v>
      </c>
      <c r="M2408" s="55">
        <v>46.644458772950152</v>
      </c>
    </row>
    <row r="2409" spans="1:13" x14ac:dyDescent="0.35">
      <c r="A2409" s="19" t="str">
        <f>B2178&amp;C2381&amp;D2409</f>
        <v>DISTRIBUCION VOLUMEN X CRITERIO (kg ó litros)Resto Carne Ing.MUJER</v>
      </c>
      <c r="B2409" s="19">
        <v>0</v>
      </c>
      <c r="C2409" s="19">
        <v>0</v>
      </c>
      <c r="D2409" s="19" t="s">
        <v>22</v>
      </c>
      <c r="E2409" s="20">
        <v>57.494551557032437</v>
      </c>
      <c r="F2409" s="20">
        <v>52.238414955233978</v>
      </c>
      <c r="G2409" s="20">
        <v>44.828718334675521</v>
      </c>
      <c r="H2409" s="20">
        <v>51.82890390713942</v>
      </c>
      <c r="I2409" s="20">
        <v>51.614245025545912</v>
      </c>
      <c r="J2409" s="20">
        <v>49.072506152169083</v>
      </c>
      <c r="K2409" s="20">
        <v>50.699150292120635</v>
      </c>
      <c r="L2409" s="20">
        <v>55.085461219785749</v>
      </c>
      <c r="M2409" s="55">
        <v>53.355520346264683</v>
      </c>
    </row>
    <row r="2410" spans="1:13" x14ac:dyDescent="0.35">
      <c r="A2410" s="19" t="str">
        <f>B2178&amp;C2410&amp;D2410</f>
        <v>DISTRIBUCION VOLUMEN X CRITERIO (kg ó litros)Carnes Transform.IngT.ESPAÑA</v>
      </c>
      <c r="B2410" s="19">
        <v>0</v>
      </c>
      <c r="C2410" s="19" t="s">
        <v>177</v>
      </c>
      <c r="D2410" s="19" t="s">
        <v>36</v>
      </c>
      <c r="E2410" s="20">
        <v>100</v>
      </c>
      <c r="F2410" s="20">
        <v>100</v>
      </c>
      <c r="G2410" s="20">
        <v>100</v>
      </c>
      <c r="H2410" s="20">
        <v>100</v>
      </c>
      <c r="I2410" s="20">
        <v>100</v>
      </c>
      <c r="J2410" s="20">
        <v>100</v>
      </c>
      <c r="K2410" s="20">
        <v>100</v>
      </c>
      <c r="L2410" s="20">
        <v>100</v>
      </c>
      <c r="M2410" s="55">
        <v>100</v>
      </c>
    </row>
    <row r="2411" spans="1:13" x14ac:dyDescent="0.35">
      <c r="A2411" s="19" t="str">
        <f>B2178&amp;C2410&amp;D2411</f>
        <v>DISTRIBUCION VOLUMEN X CRITERIO (kg ó litros)Carnes Transform.IngBCN AM</v>
      </c>
      <c r="B2411" s="19">
        <v>0</v>
      </c>
      <c r="C2411" s="19">
        <v>0</v>
      </c>
      <c r="D2411" s="19" t="s">
        <v>1</v>
      </c>
      <c r="E2411" s="20">
        <v>10.633326689213938</v>
      </c>
      <c r="F2411" s="20">
        <v>10.592266391148634</v>
      </c>
      <c r="G2411" s="20">
        <v>9.8884066320392616</v>
      </c>
      <c r="H2411" s="20">
        <v>10.269931429571866</v>
      </c>
      <c r="I2411" s="20">
        <v>13.112756383659196</v>
      </c>
      <c r="J2411" s="20">
        <v>9.2664555197887655</v>
      </c>
      <c r="K2411" s="20">
        <v>9.0561289165963359</v>
      </c>
      <c r="L2411" s="20">
        <v>8.3299289128427425</v>
      </c>
      <c r="M2411" s="55">
        <v>10.661256981440511</v>
      </c>
    </row>
    <row r="2412" spans="1:13" x14ac:dyDescent="0.35">
      <c r="A2412" s="19" t="str">
        <f>B2178&amp;C2410&amp;D2412</f>
        <v>DISTRIBUCION VOLUMEN X CRITERIO (kg ó litros)Carnes Transform.IngREST.CAT ARAGON</v>
      </c>
      <c r="B2412" s="19">
        <v>0</v>
      </c>
      <c r="C2412" s="19">
        <v>0</v>
      </c>
      <c r="D2412" s="19" t="s">
        <v>2</v>
      </c>
      <c r="E2412" s="20">
        <v>13.552120803583259</v>
      </c>
      <c r="F2412" s="20">
        <v>12.177723967584589</v>
      </c>
      <c r="G2412" s="20">
        <v>13.119763683739677</v>
      </c>
      <c r="H2412" s="20">
        <v>11.837873957657006</v>
      </c>
      <c r="I2412" s="20">
        <v>9.7496188650813718</v>
      </c>
      <c r="J2412" s="20">
        <v>11.202719702168672</v>
      </c>
      <c r="K2412" s="20">
        <v>8.8430849806169221</v>
      </c>
      <c r="L2412" s="20">
        <v>10.374240245702993</v>
      </c>
      <c r="M2412" s="55">
        <v>11.114873010988861</v>
      </c>
    </row>
    <row r="2413" spans="1:13" x14ac:dyDescent="0.35">
      <c r="A2413" s="19" t="str">
        <f>B2178&amp;C2410&amp;D2413</f>
        <v>DISTRIBUCION VOLUMEN X CRITERIO (kg ó litros)Carnes Transform.IngLEVANTE</v>
      </c>
      <c r="B2413" s="19">
        <v>0</v>
      </c>
      <c r="C2413" s="19">
        <v>0</v>
      </c>
      <c r="D2413" s="19" t="s">
        <v>3</v>
      </c>
      <c r="E2413" s="20">
        <v>15.122678464093712</v>
      </c>
      <c r="F2413" s="20">
        <v>15.6521439936805</v>
      </c>
      <c r="G2413" s="20">
        <v>19.447599558168278</v>
      </c>
      <c r="H2413" s="20">
        <v>18.699101208411271</v>
      </c>
      <c r="I2413" s="20">
        <v>19.212386878861366</v>
      </c>
      <c r="J2413" s="20">
        <v>16.751024360577198</v>
      </c>
      <c r="K2413" s="20">
        <v>19.943612709317716</v>
      </c>
      <c r="L2413" s="20">
        <v>18.786230286726514</v>
      </c>
      <c r="M2413" s="55">
        <v>15.756631305252512</v>
      </c>
    </row>
    <row r="2414" spans="1:13" x14ac:dyDescent="0.35">
      <c r="A2414" s="19" t="str">
        <f>B2178&amp;C2410&amp;D2414</f>
        <v>DISTRIBUCION VOLUMEN X CRITERIO (kg ó litros)Carnes Transform.IngANDALUCIA</v>
      </c>
      <c r="B2414" s="19">
        <v>0</v>
      </c>
      <c r="C2414" s="19">
        <v>0</v>
      </c>
      <c r="D2414" s="19" t="s">
        <v>4</v>
      </c>
      <c r="E2414" s="20">
        <v>21.479075515731942</v>
      </c>
      <c r="F2414" s="20">
        <v>20.506772602903713</v>
      </c>
      <c r="G2414" s="20">
        <v>21.44962323292545</v>
      </c>
      <c r="H2414" s="20">
        <v>22.100398405366356</v>
      </c>
      <c r="I2414" s="20">
        <v>21.171083751486023</v>
      </c>
      <c r="J2414" s="20">
        <v>23.394311393005776</v>
      </c>
      <c r="K2414" s="20">
        <v>23.636057585075395</v>
      </c>
      <c r="L2414" s="20">
        <v>23.027672386391455</v>
      </c>
      <c r="M2414" s="55">
        <v>20.127271011685064</v>
      </c>
    </row>
    <row r="2415" spans="1:13" x14ac:dyDescent="0.35">
      <c r="A2415" s="19" t="str">
        <f>B2178&amp;C2410&amp;D2415</f>
        <v>DISTRIBUCION VOLUMEN X CRITERIO (kg ó litros)Carnes Transform.IngMDD AM</v>
      </c>
      <c r="B2415" s="19">
        <v>0</v>
      </c>
      <c r="C2415" s="19">
        <v>0</v>
      </c>
      <c r="D2415" s="19" t="s">
        <v>5</v>
      </c>
      <c r="E2415" s="20">
        <v>15.778846497580753</v>
      </c>
      <c r="F2415" s="20">
        <v>15.803231460170258</v>
      </c>
      <c r="G2415" s="20">
        <v>16.39027111813256</v>
      </c>
      <c r="H2415" s="20">
        <v>16.222563097644748</v>
      </c>
      <c r="I2415" s="20">
        <v>14.204922801172238</v>
      </c>
      <c r="J2415" s="20">
        <v>15.676609934081892</v>
      </c>
      <c r="K2415" s="20">
        <v>16.992028815283916</v>
      </c>
      <c r="L2415" s="20">
        <v>14.858350326056083</v>
      </c>
      <c r="M2415" s="55">
        <v>18.242230567260382</v>
      </c>
    </row>
    <row r="2416" spans="1:13" x14ac:dyDescent="0.35">
      <c r="A2416" s="19" t="str">
        <f>B2178&amp;C2410&amp;D2416</f>
        <v>DISTRIBUCION VOLUMEN X CRITERIO (kg ó litros)Carnes Transform.IngRTO CENTRO</v>
      </c>
      <c r="B2416" s="19">
        <v>0</v>
      </c>
      <c r="C2416" s="19">
        <v>0</v>
      </c>
      <c r="D2416" s="19" t="s">
        <v>6</v>
      </c>
      <c r="E2416" s="20">
        <v>7.9534868332017643</v>
      </c>
      <c r="F2416" s="20">
        <v>8.9476167453450905</v>
      </c>
      <c r="G2416" s="20">
        <v>8.4765862195765269</v>
      </c>
      <c r="H2416" s="20">
        <v>9.8331100345260793</v>
      </c>
      <c r="I2416" s="20">
        <v>8.4565236487438185</v>
      </c>
      <c r="J2416" s="20">
        <v>8.7053403168727232</v>
      </c>
      <c r="K2416" s="20">
        <v>7.9746627109917183</v>
      </c>
      <c r="L2416" s="20">
        <v>10.327783789825185</v>
      </c>
      <c r="M2416" s="55">
        <v>9.1903265757424304</v>
      </c>
    </row>
    <row r="2417" spans="1:13" x14ac:dyDescent="0.35">
      <c r="A2417" s="19" t="str">
        <f>B2178&amp;C2410&amp;D2417</f>
        <v>DISTRIBUCION VOLUMEN X CRITERIO (kg ó litros)Carnes Transform.IngNORTE-CENTRO</v>
      </c>
      <c r="B2417" s="19">
        <v>0</v>
      </c>
      <c r="C2417" s="19">
        <v>0</v>
      </c>
      <c r="D2417" s="19" t="s">
        <v>7</v>
      </c>
      <c r="E2417" s="20">
        <v>10.04547905149478</v>
      </c>
      <c r="F2417" s="20">
        <v>9.6704507752532205</v>
      </c>
      <c r="G2417" s="20">
        <v>6.7213337520315539</v>
      </c>
      <c r="H2417" s="20">
        <v>6.422660323895518</v>
      </c>
      <c r="I2417" s="20">
        <v>7.1205919096237347</v>
      </c>
      <c r="J2417" s="20">
        <v>7.454349358537657</v>
      </c>
      <c r="K2417" s="20">
        <v>7.6344258371369866</v>
      </c>
      <c r="L2417" s="20">
        <v>7.428866793610668</v>
      </c>
      <c r="M2417" s="55">
        <v>5.8345573015263552</v>
      </c>
    </row>
    <row r="2418" spans="1:13" x14ac:dyDescent="0.35">
      <c r="A2418" s="19" t="str">
        <f>B2178&amp;C2410&amp;D2418</f>
        <v>DISTRIBUCION VOLUMEN X CRITERIO (kg ó litros)Carnes Transform.IngNOROESTE</v>
      </c>
      <c r="B2418" s="19">
        <v>0</v>
      </c>
      <c r="C2418" s="19">
        <v>0</v>
      </c>
      <c r="D2418" s="19" t="s">
        <v>8</v>
      </c>
      <c r="E2418" s="20">
        <v>5.4349848081107162</v>
      </c>
      <c r="F2418" s="20">
        <v>6.6497886548262368</v>
      </c>
      <c r="G2418" s="20">
        <v>4.5064254832055468</v>
      </c>
      <c r="H2418" s="20">
        <v>4.6143594507383385</v>
      </c>
      <c r="I2418" s="20">
        <v>6.9721165943278871</v>
      </c>
      <c r="J2418" s="20">
        <v>7.549186134685554</v>
      </c>
      <c r="K2418" s="20">
        <v>5.9199977628148899</v>
      </c>
      <c r="L2418" s="20">
        <v>6.8669330617385231</v>
      </c>
      <c r="M2418" s="55">
        <v>9.0728615471024341</v>
      </c>
    </row>
    <row r="2419" spans="1:13" x14ac:dyDescent="0.35">
      <c r="A2419" s="19" t="str">
        <f>B2178&amp;C2410&amp;D2419</f>
        <v>DISTRIBUCION VOLUMEN X CRITERIO (kg ó litros)Carnes Transform.Ing&lt;2MIL</v>
      </c>
      <c r="B2419" s="19">
        <v>0</v>
      </c>
      <c r="C2419" s="19">
        <v>0</v>
      </c>
      <c r="D2419" s="19" t="s">
        <v>9</v>
      </c>
      <c r="E2419" s="20">
        <v>3.7266547367557399</v>
      </c>
      <c r="F2419" s="20">
        <v>3.2784472497710846</v>
      </c>
      <c r="G2419" s="20">
        <v>3.3394268162732077</v>
      </c>
      <c r="H2419" s="20">
        <v>3.1743152784776427</v>
      </c>
      <c r="I2419" s="20">
        <v>2.545700788953511</v>
      </c>
      <c r="J2419" s="20">
        <v>4.2813162009563355</v>
      </c>
      <c r="K2419" s="20">
        <v>3.4359244947124195</v>
      </c>
      <c r="L2419" s="20">
        <v>5.3101099056704664</v>
      </c>
      <c r="M2419" s="55">
        <v>3.2832226526759052</v>
      </c>
    </row>
    <row r="2420" spans="1:13" x14ac:dyDescent="0.35">
      <c r="A2420" s="19" t="str">
        <f>B2178&amp;C2410&amp;D2420</f>
        <v>DISTRIBUCION VOLUMEN X CRITERIO (kg ó litros)Carnes Transform.Ing2-5MIL</v>
      </c>
      <c r="B2420" s="19">
        <v>0</v>
      </c>
      <c r="C2420" s="19">
        <v>0</v>
      </c>
      <c r="D2420" s="19" t="s">
        <v>10</v>
      </c>
      <c r="E2420" s="20">
        <v>9.6605873592983986</v>
      </c>
      <c r="F2420" s="20">
        <v>11.194577172629003</v>
      </c>
      <c r="G2420" s="20">
        <v>7.3859169093023365</v>
      </c>
      <c r="H2420" s="20">
        <v>10.677968619869512</v>
      </c>
      <c r="I2420" s="20">
        <v>10.722839682845619</v>
      </c>
      <c r="J2420" s="20">
        <v>8.3610771306554756</v>
      </c>
      <c r="K2420" s="20">
        <v>9.1444433108828207</v>
      </c>
      <c r="L2420" s="20">
        <v>5.9206659509561925</v>
      </c>
      <c r="M2420" s="55">
        <v>6.3277199222471072</v>
      </c>
    </row>
    <row r="2421" spans="1:13" x14ac:dyDescent="0.35">
      <c r="A2421" s="19" t="str">
        <f>B2178&amp;C2410&amp;D2421</f>
        <v>DISTRIBUCION VOLUMEN X CRITERIO (kg ó litros)Carnes Transform.Ing5-10MIL</v>
      </c>
      <c r="B2421" s="19">
        <v>0</v>
      </c>
      <c r="C2421" s="19">
        <v>0</v>
      </c>
      <c r="D2421" s="19" t="s">
        <v>11</v>
      </c>
      <c r="E2421" s="20">
        <v>7.2850997830003719</v>
      </c>
      <c r="F2421" s="20">
        <v>6.2629916075056604</v>
      </c>
      <c r="G2421" s="20">
        <v>6.3735618673992427</v>
      </c>
      <c r="H2421" s="20">
        <v>6.5582438806528049</v>
      </c>
      <c r="I2421" s="20">
        <v>5.8545543315706166</v>
      </c>
      <c r="J2421" s="20">
        <v>8.3397581667387986</v>
      </c>
      <c r="K2421" s="20">
        <v>8.4799277355513816</v>
      </c>
      <c r="L2421" s="20">
        <v>8.3950162331949585</v>
      </c>
      <c r="M2421" s="55">
        <v>6.7070957163808815</v>
      </c>
    </row>
    <row r="2422" spans="1:13" x14ac:dyDescent="0.35">
      <c r="A2422" s="19" t="str">
        <f>B2178&amp;C2410&amp;D2422</f>
        <v>DISTRIBUCION VOLUMEN X CRITERIO (kg ó litros)Carnes Transform.Ing10-30MIL</v>
      </c>
      <c r="B2422" s="19">
        <v>0</v>
      </c>
      <c r="C2422" s="19">
        <v>0</v>
      </c>
      <c r="D2422" s="19" t="s">
        <v>12</v>
      </c>
      <c r="E2422" s="20">
        <v>16.901815737530089</v>
      </c>
      <c r="F2422" s="20">
        <v>18.378582428651914</v>
      </c>
      <c r="G2422" s="20">
        <v>20.129223475966832</v>
      </c>
      <c r="H2422" s="20">
        <v>17.542803771387426</v>
      </c>
      <c r="I2422" s="20">
        <v>18.721768289895582</v>
      </c>
      <c r="J2422" s="20">
        <v>17.172863859376317</v>
      </c>
      <c r="K2422" s="20">
        <v>16.738697818157753</v>
      </c>
      <c r="L2422" s="20">
        <v>19.384492733466672</v>
      </c>
      <c r="M2422" s="55">
        <v>19.740607775378439</v>
      </c>
    </row>
    <row r="2423" spans="1:13" x14ac:dyDescent="0.35">
      <c r="A2423" s="19" t="str">
        <f>B2178&amp;C2410&amp;D2423</f>
        <v>DISTRIBUCION VOLUMEN X CRITERIO (kg ó litros)Carnes Transform.Ing30-100MIL</v>
      </c>
      <c r="B2423" s="19">
        <v>0</v>
      </c>
      <c r="C2423" s="19">
        <v>0</v>
      </c>
      <c r="D2423" s="19" t="s">
        <v>13</v>
      </c>
      <c r="E2423" s="20">
        <v>20.157241668406353</v>
      </c>
      <c r="F2423" s="20">
        <v>21.296912167495471</v>
      </c>
      <c r="G2423" s="20">
        <v>20.582337605044014</v>
      </c>
      <c r="H2423" s="20">
        <v>21.294689227563822</v>
      </c>
      <c r="I2423" s="20">
        <v>22.215033746640831</v>
      </c>
      <c r="J2423" s="20">
        <v>19.352900085106484</v>
      </c>
      <c r="K2423" s="20">
        <v>22.522353097276845</v>
      </c>
      <c r="L2423" s="20">
        <v>20.562774503588315</v>
      </c>
      <c r="M2423" s="55">
        <v>19.643750914748068</v>
      </c>
    </row>
    <row r="2424" spans="1:13" x14ac:dyDescent="0.35">
      <c r="A2424" s="19" t="str">
        <f>B2178&amp;C2410&amp;D2424</f>
        <v>DISTRIBUCION VOLUMEN X CRITERIO (kg ó litros)Carnes Transform.Ing100-200MIL</v>
      </c>
      <c r="B2424" s="19">
        <v>0</v>
      </c>
      <c r="C2424" s="19">
        <v>0</v>
      </c>
      <c r="D2424" s="19" t="s">
        <v>14</v>
      </c>
      <c r="E2424" s="20">
        <v>10.960549812520865</v>
      </c>
      <c r="F2424" s="20">
        <v>10.987803009563907</v>
      </c>
      <c r="G2424" s="20">
        <v>11.648429563413263</v>
      </c>
      <c r="H2424" s="20">
        <v>10.180437977455915</v>
      </c>
      <c r="I2424" s="20">
        <v>10.469927051451066</v>
      </c>
      <c r="J2424" s="20">
        <v>11.196758249189731</v>
      </c>
      <c r="K2424" s="20">
        <v>8.8433583044012209</v>
      </c>
      <c r="L2424" s="20">
        <v>11.280479891117134</v>
      </c>
      <c r="M2424" s="55">
        <v>11.670651360727289</v>
      </c>
    </row>
    <row r="2425" spans="1:13" x14ac:dyDescent="0.35">
      <c r="A2425" s="19" t="str">
        <f>B2178&amp;C2410&amp;D2425</f>
        <v>DISTRIBUCION VOLUMEN X CRITERIO (kg ó litros)Carnes Transform.Ing200-500MIL</v>
      </c>
      <c r="B2425" s="19">
        <v>0</v>
      </c>
      <c r="C2425" s="19">
        <v>0</v>
      </c>
      <c r="D2425" s="19" t="s">
        <v>15</v>
      </c>
      <c r="E2425" s="20">
        <v>13.04566258179082</v>
      </c>
      <c r="F2425" s="20">
        <v>12.102697449836215</v>
      </c>
      <c r="G2425" s="20">
        <v>11.282010157932957</v>
      </c>
      <c r="H2425" s="20">
        <v>11.683039333612733</v>
      </c>
      <c r="I2425" s="20">
        <v>12.064604885120197</v>
      </c>
      <c r="J2425" s="20">
        <v>13.231762397348518</v>
      </c>
      <c r="K2425" s="20">
        <v>13.457728621088187</v>
      </c>
      <c r="L2425" s="20">
        <v>13.053304614470074</v>
      </c>
      <c r="M2425" s="55">
        <v>13.245799233068444</v>
      </c>
    </row>
    <row r="2426" spans="1:13" x14ac:dyDescent="0.35">
      <c r="A2426" s="19" t="str">
        <f>B2178&amp;C2410&amp;D2426</f>
        <v>DISTRIBUCION VOLUMEN X CRITERIO (kg ó litros)Carnes Transform.Ing&gt;500MIL</v>
      </c>
      <c r="B2426" s="19">
        <v>0</v>
      </c>
      <c r="C2426" s="19">
        <v>0</v>
      </c>
      <c r="D2426" s="19" t="s">
        <v>16</v>
      </c>
      <c r="E2426" s="20">
        <v>18.262390202565744</v>
      </c>
      <c r="F2426" s="20">
        <v>16.497981376674637</v>
      </c>
      <c r="G2426" s="20">
        <v>19.259102140630386</v>
      </c>
      <c r="H2426" s="20">
        <v>18.888501593471371</v>
      </c>
      <c r="I2426" s="20">
        <v>17.405575491461839</v>
      </c>
      <c r="J2426" s="20">
        <v>18.06355857571328</v>
      </c>
      <c r="K2426" s="20">
        <v>17.377564008629211</v>
      </c>
      <c r="L2426" s="20">
        <v>16.093160559636459</v>
      </c>
      <c r="M2426" s="55">
        <v>19.381160167513126</v>
      </c>
    </row>
    <row r="2427" spans="1:13" x14ac:dyDescent="0.35">
      <c r="A2427" s="19" t="str">
        <f>B2178&amp;C2410&amp;D2427</f>
        <v>DISTRIBUCION VOLUMEN X CRITERIO (kg ó litros)Carnes Transform.IngDE 15 A 19 AÑOS</v>
      </c>
      <c r="B2427" s="19">
        <v>0</v>
      </c>
      <c r="C2427" s="19">
        <v>0</v>
      </c>
      <c r="D2427" s="19" t="s">
        <v>39</v>
      </c>
      <c r="E2427" s="20">
        <v>4.180846543748987</v>
      </c>
      <c r="F2427" s="20">
        <v>1.315620841147858</v>
      </c>
      <c r="G2427" s="20">
        <v>3.9585271055804823</v>
      </c>
      <c r="H2427" s="20">
        <v>7.1846387061484913</v>
      </c>
      <c r="I2427" s="20">
        <v>7.4174680588669206</v>
      </c>
      <c r="J2427" s="20">
        <v>4.8623721955183177</v>
      </c>
      <c r="K2427" s="20">
        <v>3.0680926197175951</v>
      </c>
      <c r="L2427" s="20">
        <v>4.1485203349366113</v>
      </c>
      <c r="M2427" s="55">
        <v>3.5092164819458516</v>
      </c>
    </row>
    <row r="2428" spans="1:13" x14ac:dyDescent="0.35">
      <c r="A2428" s="19" t="str">
        <f>B2178&amp;C2410&amp;D2428</f>
        <v>DISTRIBUCION VOLUMEN X CRITERIO (kg ó litros)Carnes Transform.IngDE 20 A 24 AÑOS</v>
      </c>
      <c r="B2428" s="19">
        <v>0</v>
      </c>
      <c r="C2428" s="19">
        <v>0</v>
      </c>
      <c r="D2428" s="19" t="s">
        <v>40</v>
      </c>
      <c r="E2428" s="20">
        <v>5.7318071047506063</v>
      </c>
      <c r="F2428" s="20">
        <v>4.4819947310450736</v>
      </c>
      <c r="G2428" s="20">
        <v>4.763452402981474</v>
      </c>
      <c r="H2428" s="20">
        <v>3.7999664933554973</v>
      </c>
      <c r="I2428" s="20">
        <v>3.1056678127136417</v>
      </c>
      <c r="J2428" s="20">
        <v>3.2362623894142866</v>
      </c>
      <c r="K2428" s="20">
        <v>2.5489514299789859</v>
      </c>
      <c r="L2428" s="20">
        <v>3.4223938039552135</v>
      </c>
      <c r="M2428" s="55">
        <v>2.2422042915929237</v>
      </c>
    </row>
    <row r="2429" spans="1:13" x14ac:dyDescent="0.35">
      <c r="A2429" s="19" t="str">
        <f>B2178&amp;C2410&amp;D2429</f>
        <v>DISTRIBUCION VOLUMEN X CRITERIO (kg ó litros)Carnes Transform.IngDE 25 A 34 AÑOS</v>
      </c>
      <c r="B2429" s="19">
        <v>0</v>
      </c>
      <c r="C2429" s="19">
        <v>0</v>
      </c>
      <c r="D2429" s="19" t="s">
        <v>41</v>
      </c>
      <c r="E2429" s="20">
        <v>13.856176318939287</v>
      </c>
      <c r="F2429" s="20">
        <v>11.70018252142</v>
      </c>
      <c r="G2429" s="20">
        <v>15.057749796632262</v>
      </c>
      <c r="H2429" s="20">
        <v>13.994150588018803</v>
      </c>
      <c r="I2429" s="20">
        <v>10.862587280034344</v>
      </c>
      <c r="J2429" s="20">
        <v>13.729050754538227</v>
      </c>
      <c r="K2429" s="20">
        <v>17.512283866905808</v>
      </c>
      <c r="L2429" s="20">
        <v>14.11672042076553</v>
      </c>
      <c r="M2429" s="55">
        <v>15.209058770858185</v>
      </c>
    </row>
    <row r="2430" spans="1:13" x14ac:dyDescent="0.35">
      <c r="A2430" s="19" t="str">
        <f>B2178&amp;C2410&amp;D2430</f>
        <v>DISTRIBUCION VOLUMEN X CRITERIO (kg ó litros)Carnes Transform.IngDE 35 A 49 AÑOS</v>
      </c>
      <c r="B2430" s="19">
        <v>0</v>
      </c>
      <c r="C2430" s="19">
        <v>0</v>
      </c>
      <c r="D2430" s="19" t="s">
        <v>42</v>
      </c>
      <c r="E2430" s="20">
        <v>30.035514087413954</v>
      </c>
      <c r="F2430" s="20">
        <v>29.668648084675009</v>
      </c>
      <c r="G2430" s="20">
        <v>28.421946840628699</v>
      </c>
      <c r="H2430" s="20">
        <v>26.425482161576824</v>
      </c>
      <c r="I2430" s="20">
        <v>28.10988672708168</v>
      </c>
      <c r="J2430" s="20">
        <v>27.385727316544056</v>
      </c>
      <c r="K2430" s="20">
        <v>31.783690835323519</v>
      </c>
      <c r="L2430" s="20">
        <v>27.496698176153199</v>
      </c>
      <c r="M2430" s="55">
        <v>29.085923743555036</v>
      </c>
    </row>
    <row r="2431" spans="1:13" x14ac:dyDescent="0.35">
      <c r="A2431" s="19" t="str">
        <f>B2178&amp;C2410&amp;D2431</f>
        <v>DISTRIBUCION VOLUMEN X CRITERIO (kg ó litros)Carnes Transform.IngDE 50 A 59 AÑOS</v>
      </c>
      <c r="B2431" s="19">
        <v>0</v>
      </c>
      <c r="C2431" s="19">
        <v>0</v>
      </c>
      <c r="D2431" s="19" t="s">
        <v>43</v>
      </c>
      <c r="E2431" s="20">
        <v>27.504020720868112</v>
      </c>
      <c r="F2431" s="20">
        <v>28.883842844070262</v>
      </c>
      <c r="G2431" s="20">
        <v>27.463479510656491</v>
      </c>
      <c r="H2431" s="20">
        <v>25.309571902138529</v>
      </c>
      <c r="I2431" s="20">
        <v>26.310518441134693</v>
      </c>
      <c r="J2431" s="20">
        <v>26.38706367007612</v>
      </c>
      <c r="K2431" s="20">
        <v>24.339567944538366</v>
      </c>
      <c r="L2431" s="20">
        <v>27.804187947946811</v>
      </c>
      <c r="M2431" s="55">
        <v>27.562650069558597</v>
      </c>
    </row>
    <row r="2432" spans="1:13" x14ac:dyDescent="0.35">
      <c r="A2432" s="19" t="str">
        <f>B2178&amp;C2410&amp;D2432</f>
        <v>DISTRIBUCION VOLUMEN X CRITERIO (kg ó litros)Carnes Transform.IngDE 60 A 75 AÑOS</v>
      </c>
      <c r="B2432" s="19">
        <v>0</v>
      </c>
      <c r="C2432" s="19">
        <v>0</v>
      </c>
      <c r="D2432" s="19" t="s">
        <v>44</v>
      </c>
      <c r="E2432" s="20">
        <v>18.691634282737407</v>
      </c>
      <c r="F2432" s="20">
        <v>23.949707530598996</v>
      </c>
      <c r="G2432" s="20">
        <v>20.334854954678153</v>
      </c>
      <c r="H2432" s="20">
        <v>23.286193001527824</v>
      </c>
      <c r="I2432" s="20">
        <v>24.193876139917787</v>
      </c>
      <c r="J2432" s="20">
        <v>24.399518688330215</v>
      </c>
      <c r="K2432" s="20">
        <v>20.747411215770189</v>
      </c>
      <c r="L2432" s="20">
        <v>23.011480571495703</v>
      </c>
      <c r="M2432" s="55">
        <v>22.390955000014745</v>
      </c>
    </row>
    <row r="2433" spans="1:13" x14ac:dyDescent="0.35">
      <c r="A2433" s="19" t="str">
        <f>B2178&amp;C2410&amp;D2433</f>
        <v>DISTRIBUCION VOLUMEN X CRITERIO (kg ó litros)Carnes Transform.IngALTA Y MEDIA ALTA</v>
      </c>
      <c r="B2433" s="19">
        <v>0</v>
      </c>
      <c r="C2433" s="19">
        <v>0</v>
      </c>
      <c r="D2433" s="19" t="s">
        <v>17</v>
      </c>
      <c r="E2433" s="20">
        <v>26.601043653111773</v>
      </c>
      <c r="F2433" s="20">
        <v>27.639326223110537</v>
      </c>
      <c r="G2433" s="20">
        <v>25.05711907462123</v>
      </c>
      <c r="H2433" s="20">
        <v>30.690083429713649</v>
      </c>
      <c r="I2433" s="20">
        <v>32.31702753145796</v>
      </c>
      <c r="J2433" s="20">
        <v>27.350977841037221</v>
      </c>
      <c r="K2433" s="20">
        <v>26.353331454312499</v>
      </c>
      <c r="L2433" s="20">
        <v>29.295321411305274</v>
      </c>
      <c r="M2433" s="55">
        <v>26.03786141332094</v>
      </c>
    </row>
    <row r="2434" spans="1:13" x14ac:dyDescent="0.35">
      <c r="A2434" s="19" t="str">
        <f>B2178&amp;C2410&amp;D2434</f>
        <v>DISTRIBUCION VOLUMEN X CRITERIO (kg ó litros)Carnes Transform.IngMEDIA</v>
      </c>
      <c r="B2434" s="19">
        <v>0</v>
      </c>
      <c r="C2434" s="19">
        <v>0</v>
      </c>
      <c r="D2434" s="19" t="s">
        <v>18</v>
      </c>
      <c r="E2434" s="20">
        <v>32.194263893907838</v>
      </c>
      <c r="F2434" s="20">
        <v>31.448275118078868</v>
      </c>
      <c r="G2434" s="20">
        <v>32.910456388763954</v>
      </c>
      <c r="H2434" s="20">
        <v>25.61409595357118</v>
      </c>
      <c r="I2434" s="20">
        <v>30.015128688899669</v>
      </c>
      <c r="J2434" s="20">
        <v>29.497759676163902</v>
      </c>
      <c r="K2434" s="20">
        <v>31.204715153077441</v>
      </c>
      <c r="L2434" s="20">
        <v>27.749032542859727</v>
      </c>
      <c r="M2434" s="55">
        <v>29.488214407956942</v>
      </c>
    </row>
    <row r="2435" spans="1:13" x14ac:dyDescent="0.35">
      <c r="A2435" s="19" t="str">
        <f>B2178&amp;C2410&amp;D2435</f>
        <v>DISTRIBUCION VOLUMEN X CRITERIO (kg ó litros)Carnes Transform.IngMEDIA BAJA</v>
      </c>
      <c r="B2435" s="19">
        <v>0</v>
      </c>
      <c r="C2435" s="19">
        <v>0</v>
      </c>
      <c r="D2435" s="19" t="s">
        <v>19</v>
      </c>
      <c r="E2435" s="20">
        <v>23.722338810980631</v>
      </c>
      <c r="F2435" s="20">
        <v>23.779545280700358</v>
      </c>
      <c r="G2435" s="20">
        <v>23.248485926797279</v>
      </c>
      <c r="H2435" s="20">
        <v>22.817277509485521</v>
      </c>
      <c r="I2435" s="20">
        <v>19.956782237229582</v>
      </c>
      <c r="J2435" s="20">
        <v>23.250894151962477</v>
      </c>
      <c r="K2435" s="20">
        <v>22.096216069718079</v>
      </c>
      <c r="L2435" s="20">
        <v>25.38932234124044</v>
      </c>
      <c r="M2435" s="55">
        <v>24.741220959431484</v>
      </c>
    </row>
    <row r="2436" spans="1:13" x14ac:dyDescent="0.35">
      <c r="A2436" s="19" t="str">
        <f>B2178&amp;C2410&amp;D2436</f>
        <v>DISTRIBUCION VOLUMEN X CRITERIO (kg ó litros)Carnes Transform.IngBAJA</v>
      </c>
      <c r="B2436" s="19">
        <v>0</v>
      </c>
      <c r="C2436" s="19">
        <v>0</v>
      </c>
      <c r="D2436" s="19" t="s">
        <v>20</v>
      </c>
      <c r="E2436" s="20">
        <v>17.482354233044926</v>
      </c>
      <c r="F2436" s="20">
        <v>17.132847401991345</v>
      </c>
      <c r="G2436" s="20">
        <v>18.783946407007186</v>
      </c>
      <c r="H2436" s="20">
        <v>20.878543989827563</v>
      </c>
      <c r="I2436" s="20">
        <v>17.711066373322733</v>
      </c>
      <c r="J2436" s="20">
        <v>19.900364327840215</v>
      </c>
      <c r="K2436" s="20">
        <v>20.345733962351222</v>
      </c>
      <c r="L2436" s="20">
        <v>17.566328215760691</v>
      </c>
      <c r="M2436" s="55">
        <v>19.732711183413834</v>
      </c>
    </row>
    <row r="2437" spans="1:13" x14ac:dyDescent="0.35">
      <c r="A2437" s="19" t="str">
        <f>B2178&amp;C2410&amp;D2437</f>
        <v>DISTRIBUCION VOLUMEN X CRITERIO (kg ó litros)Carnes Transform.IngHOMBRE</v>
      </c>
      <c r="B2437" s="19">
        <v>0</v>
      </c>
      <c r="C2437" s="19">
        <v>0</v>
      </c>
      <c r="D2437" s="19" t="s">
        <v>21</v>
      </c>
      <c r="E2437" s="20">
        <v>44.325666859174888</v>
      </c>
      <c r="F2437" s="20">
        <v>46.593318484586007</v>
      </c>
      <c r="G2437" s="20">
        <v>43.972321738463286</v>
      </c>
      <c r="H2437" s="20">
        <v>48.492272027182885</v>
      </c>
      <c r="I2437" s="20">
        <v>50.960201168766439</v>
      </c>
      <c r="J2437" s="20">
        <v>46.411804110562827</v>
      </c>
      <c r="K2437" s="20">
        <v>43.742424820959577</v>
      </c>
      <c r="L2437" s="20">
        <v>46.898297091853927</v>
      </c>
      <c r="M2437" s="55">
        <v>50.322405731506194</v>
      </c>
    </row>
    <row r="2438" spans="1:13" x14ac:dyDescent="0.35">
      <c r="A2438" s="19" t="str">
        <f>B2178&amp;C2410&amp;D2438</f>
        <v>DISTRIBUCION VOLUMEN X CRITERIO (kg ó litros)Carnes Transform.IngMUJER</v>
      </c>
      <c r="B2438" s="19">
        <v>0</v>
      </c>
      <c r="C2438" s="19">
        <v>0</v>
      </c>
      <c r="D2438" s="19" t="s">
        <v>22</v>
      </c>
      <c r="E2438" s="20">
        <v>55.67433633538478</v>
      </c>
      <c r="F2438" s="20">
        <v>53.406675281525132</v>
      </c>
      <c r="G2438" s="20">
        <v>56.027683989579138</v>
      </c>
      <c r="H2438" s="20">
        <v>51.507724609036131</v>
      </c>
      <c r="I2438" s="20">
        <v>49.039804134069534</v>
      </c>
      <c r="J2438" s="20">
        <v>53.588192872373227</v>
      </c>
      <c r="K2438" s="20">
        <v>56.25757242611855</v>
      </c>
      <c r="L2438" s="20">
        <v>53.101699879598996</v>
      </c>
      <c r="M2438" s="55">
        <v>49.677602856758199</v>
      </c>
    </row>
    <row r="2439" spans="1:13" x14ac:dyDescent="0.35">
      <c r="A2439" s="19" t="str">
        <f>B2178&amp;C2439&amp;D2439</f>
        <v>DISTRIBUCION VOLUMEN X CRITERIO (kg ó litros)Jamón Curado Ing.T.ESPAÑA</v>
      </c>
      <c r="B2439" s="19">
        <v>0</v>
      </c>
      <c r="C2439" s="19" t="s">
        <v>133</v>
      </c>
      <c r="D2439" s="19" t="s">
        <v>36</v>
      </c>
      <c r="E2439" s="20">
        <v>100</v>
      </c>
      <c r="F2439" s="20">
        <v>100</v>
      </c>
      <c r="G2439" s="20">
        <v>100</v>
      </c>
      <c r="H2439" s="20">
        <v>100</v>
      </c>
      <c r="I2439" s="20">
        <v>100</v>
      </c>
      <c r="J2439" s="20">
        <v>100</v>
      </c>
      <c r="K2439" s="20">
        <v>100</v>
      </c>
      <c r="L2439" s="20">
        <v>100</v>
      </c>
      <c r="M2439" s="55">
        <v>100</v>
      </c>
    </row>
    <row r="2440" spans="1:13" x14ac:dyDescent="0.35">
      <c r="A2440" s="19" t="str">
        <f>B2178&amp;C2439&amp;D2440</f>
        <v>DISTRIBUCION VOLUMEN X CRITERIO (kg ó litros)Jamón Curado Ing.BCN AM</v>
      </c>
      <c r="B2440" s="19">
        <v>0</v>
      </c>
      <c r="C2440" s="19">
        <v>0</v>
      </c>
      <c r="D2440" s="19" t="s">
        <v>1</v>
      </c>
      <c r="E2440" s="20">
        <v>10.134997101786052</v>
      </c>
      <c r="F2440" s="20">
        <v>11.157873946668124</v>
      </c>
      <c r="G2440" s="20">
        <v>10.27576238662545</v>
      </c>
      <c r="H2440" s="20">
        <v>8.5722583628626268</v>
      </c>
      <c r="I2440" s="20">
        <v>16.303232957549206</v>
      </c>
      <c r="J2440" s="20">
        <v>11.54590520607953</v>
      </c>
      <c r="K2440" s="20">
        <v>11.668147373346331</v>
      </c>
      <c r="L2440" s="20">
        <v>10.758503085586065</v>
      </c>
      <c r="M2440" s="55">
        <v>10.074624817341778</v>
      </c>
    </row>
    <row r="2441" spans="1:13" x14ac:dyDescent="0.35">
      <c r="A2441" s="19" t="str">
        <f>B2178&amp;C2439&amp;D2441</f>
        <v>DISTRIBUCION VOLUMEN X CRITERIO (kg ó litros)Jamón Curado Ing.REST.CAT ARAGON</v>
      </c>
      <c r="B2441" s="19">
        <v>0</v>
      </c>
      <c r="C2441" s="19">
        <v>0</v>
      </c>
      <c r="D2441" s="19" t="s">
        <v>2</v>
      </c>
      <c r="E2441" s="20">
        <v>6.9766022866383555</v>
      </c>
      <c r="F2441" s="20">
        <v>10.462870308051832</v>
      </c>
      <c r="G2441" s="20">
        <v>11.112724440786485</v>
      </c>
      <c r="H2441" s="20">
        <v>9.8067037867492264</v>
      </c>
      <c r="I2441" s="20">
        <v>8.7396832509727833</v>
      </c>
      <c r="J2441" s="20">
        <v>9.1243110880979064</v>
      </c>
      <c r="K2441" s="20">
        <v>8.105193548853503</v>
      </c>
      <c r="L2441" s="20">
        <v>7.1210950809422888</v>
      </c>
      <c r="M2441" s="55">
        <v>12.114539740291608</v>
      </c>
    </row>
    <row r="2442" spans="1:13" x14ac:dyDescent="0.35">
      <c r="A2442" s="19" t="str">
        <f>B2178&amp;C2439&amp;D2442</f>
        <v>DISTRIBUCION VOLUMEN X CRITERIO (kg ó litros)Jamón Curado Ing.LEVANTE</v>
      </c>
      <c r="B2442" s="19">
        <v>0</v>
      </c>
      <c r="C2442" s="19">
        <v>0</v>
      </c>
      <c r="D2442" s="19" t="s">
        <v>3</v>
      </c>
      <c r="E2442" s="20">
        <v>13.817112850852187</v>
      </c>
      <c r="F2442" s="20">
        <v>13.354763228567659</v>
      </c>
      <c r="G2442" s="20">
        <v>16.879134955224366</v>
      </c>
      <c r="H2442" s="20">
        <v>27.26053053148096</v>
      </c>
      <c r="I2442" s="20">
        <v>22.259404158877793</v>
      </c>
      <c r="J2442" s="20">
        <v>14.033949297652576</v>
      </c>
      <c r="K2442" s="20">
        <v>15.757655885893904</v>
      </c>
      <c r="L2442" s="20">
        <v>12.969890070853992</v>
      </c>
      <c r="M2442" s="55">
        <v>8.2751086952386181</v>
      </c>
    </row>
    <row r="2443" spans="1:13" x14ac:dyDescent="0.35">
      <c r="A2443" s="19" t="str">
        <f>B2178&amp;C2439&amp;D2443</f>
        <v>DISTRIBUCION VOLUMEN X CRITERIO (kg ó litros)Jamón Curado Ing.ANDALUCIA</v>
      </c>
      <c r="B2443" s="19">
        <v>0</v>
      </c>
      <c r="C2443" s="19">
        <v>0</v>
      </c>
      <c r="D2443" s="19" t="s">
        <v>4</v>
      </c>
      <c r="E2443" s="20">
        <v>24.465699224118133</v>
      </c>
      <c r="F2443" s="20">
        <v>20.629495895949919</v>
      </c>
      <c r="G2443" s="20">
        <v>22.947531725987368</v>
      </c>
      <c r="H2443" s="20">
        <v>20.073756237779037</v>
      </c>
      <c r="I2443" s="20">
        <v>15.701832866820077</v>
      </c>
      <c r="J2443" s="20">
        <v>21.659433281630161</v>
      </c>
      <c r="K2443" s="20">
        <v>20.735186690575379</v>
      </c>
      <c r="L2443" s="20">
        <v>29.030802687390494</v>
      </c>
      <c r="M2443" s="55">
        <v>21.418436686564629</v>
      </c>
    </row>
    <row r="2444" spans="1:13" x14ac:dyDescent="0.35">
      <c r="A2444" s="19" t="str">
        <f>B2178&amp;C2439&amp;D2444</f>
        <v>DISTRIBUCION VOLUMEN X CRITERIO (kg ó litros)Jamón Curado Ing.MDD AM</v>
      </c>
      <c r="B2444" s="19">
        <v>0</v>
      </c>
      <c r="C2444" s="19">
        <v>0</v>
      </c>
      <c r="D2444" s="19" t="s">
        <v>5</v>
      </c>
      <c r="E2444" s="20">
        <v>16.352078395349217</v>
      </c>
      <c r="F2444" s="20">
        <v>17.820719936945917</v>
      </c>
      <c r="G2444" s="20">
        <v>12.92392828792998</v>
      </c>
      <c r="H2444" s="20">
        <v>13.928597914871975</v>
      </c>
      <c r="I2444" s="20">
        <v>11.703617597759029</v>
      </c>
      <c r="J2444" s="20">
        <v>17.455075041186564</v>
      </c>
      <c r="K2444" s="20">
        <v>20.291550782951031</v>
      </c>
      <c r="L2444" s="20">
        <v>11.624045648265366</v>
      </c>
      <c r="M2444" s="55">
        <v>20.632631276034203</v>
      </c>
    </row>
    <row r="2445" spans="1:13" x14ac:dyDescent="0.35">
      <c r="A2445" s="19" t="str">
        <f>B2178&amp;C2439&amp;D2445</f>
        <v>DISTRIBUCION VOLUMEN X CRITERIO (kg ó litros)Jamón Curado Ing.RTO CENTRO</v>
      </c>
      <c r="B2445" s="19">
        <v>0</v>
      </c>
      <c r="C2445" s="19">
        <v>0</v>
      </c>
      <c r="D2445" s="19" t="s">
        <v>6</v>
      </c>
      <c r="E2445" s="20">
        <v>10.240412678905541</v>
      </c>
      <c r="F2445" s="20">
        <v>9.1355417055476238</v>
      </c>
      <c r="G2445" s="20">
        <v>9.5180468838881467</v>
      </c>
      <c r="H2445" s="20">
        <v>7.6819475285860115</v>
      </c>
      <c r="I2445" s="20">
        <v>9.3637115555181012</v>
      </c>
      <c r="J2445" s="20">
        <v>10.617107101304034</v>
      </c>
      <c r="K2445" s="20">
        <v>7.5650372898577416</v>
      </c>
      <c r="L2445" s="20">
        <v>12.532145884590292</v>
      </c>
      <c r="M2445" s="55">
        <v>10.688370415867871</v>
      </c>
    </row>
    <row r="2446" spans="1:13" x14ac:dyDescent="0.35">
      <c r="A2446" s="19" t="str">
        <f>B2178&amp;C2439&amp;D2446</f>
        <v>DISTRIBUCION VOLUMEN X CRITERIO (kg ó litros)Jamón Curado Ing.NORTE-CENTRO</v>
      </c>
      <c r="B2446" s="19">
        <v>0</v>
      </c>
      <c r="C2446" s="19">
        <v>0</v>
      </c>
      <c r="D2446" s="19" t="s">
        <v>7</v>
      </c>
      <c r="E2446" s="20">
        <v>12.590828704430832</v>
      </c>
      <c r="F2446" s="20">
        <v>9.2039720275120853</v>
      </c>
      <c r="G2446" s="20">
        <v>12.406436055156107</v>
      </c>
      <c r="H2446" s="20">
        <v>9.9565880330133378</v>
      </c>
      <c r="I2446" s="20">
        <v>9.3303439630383416</v>
      </c>
      <c r="J2446" s="20">
        <v>10.008899453775255</v>
      </c>
      <c r="K2446" s="20">
        <v>9.6555942435148303</v>
      </c>
      <c r="L2446" s="20">
        <v>9.4784639971135043</v>
      </c>
      <c r="M2446" s="55">
        <v>10.305232660480408</v>
      </c>
    </row>
    <row r="2447" spans="1:13" x14ac:dyDescent="0.35">
      <c r="A2447" s="19" t="str">
        <f>B2178&amp;C2439&amp;D2447</f>
        <v>DISTRIBUCION VOLUMEN X CRITERIO (kg ó litros)Jamón Curado Ing.NOROESTE</v>
      </c>
      <c r="B2447" s="19">
        <v>0</v>
      </c>
      <c r="C2447" s="19">
        <v>0</v>
      </c>
      <c r="D2447" s="19" t="s">
        <v>8</v>
      </c>
      <c r="E2447" s="20">
        <v>5.4222731699658748</v>
      </c>
      <c r="F2447" s="20">
        <v>8.2347553239797993</v>
      </c>
      <c r="G2447" s="20">
        <v>3.9364378152562307</v>
      </c>
      <c r="H2447" s="20">
        <v>2.7196178342846085</v>
      </c>
      <c r="I2447" s="20">
        <v>6.5981736165786593</v>
      </c>
      <c r="J2447" s="20">
        <v>5.5553216042616178</v>
      </c>
      <c r="K2447" s="20">
        <v>6.221634076136854</v>
      </c>
      <c r="L2447" s="20">
        <v>6.4850580501116442</v>
      </c>
      <c r="M2447" s="55">
        <v>6.4910557973166503</v>
      </c>
    </row>
    <row r="2448" spans="1:13" x14ac:dyDescent="0.35">
      <c r="A2448" s="19" t="str">
        <f>B2178&amp;C2439&amp;D2448</f>
        <v>DISTRIBUCION VOLUMEN X CRITERIO (kg ó litros)Jamón Curado Ing.&lt;2MIL</v>
      </c>
      <c r="B2448" s="19">
        <v>0</v>
      </c>
      <c r="C2448" s="19">
        <v>0</v>
      </c>
      <c r="D2448" s="19" t="s">
        <v>9</v>
      </c>
      <c r="E2448" s="20">
        <v>2.5219815356875941</v>
      </c>
      <c r="F2448" s="20">
        <v>4.2300330238429869</v>
      </c>
      <c r="G2448" s="20">
        <v>2.244405385864864</v>
      </c>
      <c r="H2448" s="20">
        <v>2.9400511398747757</v>
      </c>
      <c r="I2448" s="20">
        <v>0.99547331256690985</v>
      </c>
      <c r="J2448" s="20">
        <v>2.4591105611724768</v>
      </c>
      <c r="K2448" s="20">
        <v>1.4542957144167215</v>
      </c>
      <c r="L2448" s="20">
        <v>6.3543126572613211</v>
      </c>
      <c r="M2448" s="55">
        <v>4.1794264160390862</v>
      </c>
    </row>
    <row r="2449" spans="1:13" x14ac:dyDescent="0.35">
      <c r="A2449" s="19" t="str">
        <f>B2178&amp;C2439&amp;D2449</f>
        <v>DISTRIBUCION VOLUMEN X CRITERIO (kg ó litros)Jamón Curado Ing.2-5MIL</v>
      </c>
      <c r="B2449" s="19">
        <v>0</v>
      </c>
      <c r="C2449" s="19">
        <v>0</v>
      </c>
      <c r="D2449" s="19" t="s">
        <v>10</v>
      </c>
      <c r="E2449" s="20">
        <v>12.013873653195148</v>
      </c>
      <c r="F2449" s="20">
        <v>7.8515381139829783</v>
      </c>
      <c r="G2449" s="20">
        <v>8.5540577756575704</v>
      </c>
      <c r="H2449" s="20">
        <v>21.793769525346562</v>
      </c>
      <c r="I2449" s="20">
        <v>15.043160132670922</v>
      </c>
      <c r="J2449" s="20">
        <v>7.6546127672221322</v>
      </c>
      <c r="K2449" s="20">
        <v>7.4574011709511581</v>
      </c>
      <c r="L2449" s="20">
        <v>5.167316900521346</v>
      </c>
      <c r="M2449" s="55">
        <v>4.2957822469563913</v>
      </c>
    </row>
    <row r="2450" spans="1:13" x14ac:dyDescent="0.35">
      <c r="A2450" s="19" t="str">
        <f>B2178&amp;C2439&amp;D2450</f>
        <v>DISTRIBUCION VOLUMEN X CRITERIO (kg ó litros)Jamón Curado Ing.5-10MIL</v>
      </c>
      <c r="B2450" s="19">
        <v>0</v>
      </c>
      <c r="C2450" s="19">
        <v>0</v>
      </c>
      <c r="D2450" s="19" t="s">
        <v>11</v>
      </c>
      <c r="E2450" s="20">
        <v>9.9358374666641129</v>
      </c>
      <c r="F2450" s="20">
        <v>6.3540702584425981</v>
      </c>
      <c r="G2450" s="20">
        <v>8.1783192626840506</v>
      </c>
      <c r="H2450" s="20">
        <v>6.7272606558221399</v>
      </c>
      <c r="I2450" s="20">
        <v>4.699083587639632</v>
      </c>
      <c r="J2450" s="20">
        <v>9.8188439361372453</v>
      </c>
      <c r="K2450" s="20">
        <v>9.2087936353112934</v>
      </c>
      <c r="L2450" s="20">
        <v>8.3735019963135233</v>
      </c>
      <c r="M2450" s="55">
        <v>7.1748350349292407</v>
      </c>
    </row>
    <row r="2451" spans="1:13" x14ac:dyDescent="0.35">
      <c r="A2451" s="19" t="str">
        <f>B2178&amp;C2439&amp;D2451</f>
        <v>DISTRIBUCION VOLUMEN X CRITERIO (kg ó litros)Jamón Curado Ing.10-30MIL</v>
      </c>
      <c r="B2451" s="19">
        <v>0</v>
      </c>
      <c r="C2451" s="19">
        <v>0</v>
      </c>
      <c r="D2451" s="19" t="s">
        <v>12</v>
      </c>
      <c r="E2451" s="20">
        <v>19.46974557751625</v>
      </c>
      <c r="F2451" s="20">
        <v>18.897063912284441</v>
      </c>
      <c r="G2451" s="20">
        <v>15.463219085116528</v>
      </c>
      <c r="H2451" s="20">
        <v>10.923852222271274</v>
      </c>
      <c r="I2451" s="20">
        <v>13.861235479313933</v>
      </c>
      <c r="J2451" s="20">
        <v>19.248522762533504</v>
      </c>
      <c r="K2451" s="20">
        <v>15.735258913141193</v>
      </c>
      <c r="L2451" s="20">
        <v>20.461250769765929</v>
      </c>
      <c r="M2451" s="55">
        <v>16.475143154587986</v>
      </c>
    </row>
    <row r="2452" spans="1:13" x14ac:dyDescent="0.35">
      <c r="A2452" s="19" t="str">
        <f>B2178&amp;C2439&amp;D2452</f>
        <v>DISTRIBUCION VOLUMEN X CRITERIO (kg ó litros)Jamón Curado Ing.30-100MIL</v>
      </c>
      <c r="B2452" s="19">
        <v>0</v>
      </c>
      <c r="C2452" s="19">
        <v>0</v>
      </c>
      <c r="D2452" s="19" t="s">
        <v>13</v>
      </c>
      <c r="E2452" s="20">
        <v>20.07182595246346</v>
      </c>
      <c r="F2452" s="20">
        <v>22.521913233802518</v>
      </c>
      <c r="G2452" s="20">
        <v>24.967890160213752</v>
      </c>
      <c r="H2452" s="20">
        <v>17.893566909984258</v>
      </c>
      <c r="I2452" s="20">
        <v>27.29969712110713</v>
      </c>
      <c r="J2452" s="20">
        <v>21.982874693013454</v>
      </c>
      <c r="K2452" s="20">
        <v>23.470428028141843</v>
      </c>
      <c r="L2452" s="20">
        <v>22.271029724718414</v>
      </c>
      <c r="M2452" s="55">
        <v>22.202005218536165</v>
      </c>
    </row>
    <row r="2453" spans="1:13" x14ac:dyDescent="0.35">
      <c r="A2453" s="19" t="str">
        <f>B2178&amp;C2439&amp;D2453</f>
        <v>DISTRIBUCION VOLUMEN X CRITERIO (kg ó litros)Jamón Curado Ing.100-200MIL</v>
      </c>
      <c r="B2453" s="19">
        <v>0</v>
      </c>
      <c r="C2453" s="19">
        <v>0</v>
      </c>
      <c r="D2453" s="19" t="s">
        <v>14</v>
      </c>
      <c r="E2453" s="20">
        <v>8.1430170090455789</v>
      </c>
      <c r="F2453" s="20">
        <v>8.9915858872869201</v>
      </c>
      <c r="G2453" s="20">
        <v>11.716303520989989</v>
      </c>
      <c r="H2453" s="20">
        <v>9.4125579825590862</v>
      </c>
      <c r="I2453" s="20">
        <v>8.1903355114866532</v>
      </c>
      <c r="J2453" s="20">
        <v>10.350766358304458</v>
      </c>
      <c r="K2453" s="20">
        <v>8.4647797780337939</v>
      </c>
      <c r="L2453" s="20">
        <v>11.547106087980183</v>
      </c>
      <c r="M2453" s="55">
        <v>10.932514933563036</v>
      </c>
    </row>
    <row r="2454" spans="1:13" x14ac:dyDescent="0.35">
      <c r="A2454" s="19" t="str">
        <f>B2178&amp;C2439&amp;D2454</f>
        <v>DISTRIBUCION VOLUMEN X CRITERIO (kg ó litros)Jamón Curado Ing.200-500MIL</v>
      </c>
      <c r="B2454" s="19">
        <v>0</v>
      </c>
      <c r="C2454" s="19">
        <v>0</v>
      </c>
      <c r="D2454" s="19" t="s">
        <v>15</v>
      </c>
      <c r="E2454" s="20">
        <v>11.038588255958253</v>
      </c>
      <c r="F2454" s="20">
        <v>13.028533889441086</v>
      </c>
      <c r="G2454" s="20">
        <v>11.571738461052476</v>
      </c>
      <c r="H2454" s="20">
        <v>9.7490847467258934</v>
      </c>
      <c r="I2454" s="20">
        <v>9.9668673127492564</v>
      </c>
      <c r="J2454" s="20">
        <v>9.3436797104964917</v>
      </c>
      <c r="K2454" s="20">
        <v>12.513181721545944</v>
      </c>
      <c r="L2454" s="20">
        <v>10.457958941754779</v>
      </c>
      <c r="M2454" s="55">
        <v>12.896663916612509</v>
      </c>
    </row>
    <row r="2455" spans="1:13" x14ac:dyDescent="0.35">
      <c r="A2455" s="19" t="str">
        <f>B2178&amp;C2439&amp;D2455</f>
        <v>DISTRIBUCION VOLUMEN X CRITERIO (kg ó litros)Jamón Curado Ing.&gt;500MIL</v>
      </c>
      <c r="B2455" s="19">
        <v>0</v>
      </c>
      <c r="C2455" s="19">
        <v>0</v>
      </c>
      <c r="D2455" s="19" t="s">
        <v>16</v>
      </c>
      <c r="E2455" s="20">
        <v>16.805127809575087</v>
      </c>
      <c r="F2455" s="20">
        <v>18.125251340118638</v>
      </c>
      <c r="G2455" s="20">
        <v>17.304064466227906</v>
      </c>
      <c r="H2455" s="20">
        <v>20.559854348917327</v>
      </c>
      <c r="I2455" s="20">
        <v>19.944155441419834</v>
      </c>
      <c r="J2455" s="20">
        <v>19.141587743915679</v>
      </c>
      <c r="K2455" s="20">
        <v>21.695859778671718</v>
      </c>
      <c r="L2455" s="20">
        <v>15.367527071974827</v>
      </c>
      <c r="M2455" s="55">
        <v>21.843629040574566</v>
      </c>
    </row>
    <row r="2456" spans="1:13" x14ac:dyDescent="0.35">
      <c r="A2456" s="19" t="str">
        <f>B2178&amp;C2439&amp;D2456</f>
        <v>DISTRIBUCION VOLUMEN X CRITERIO (kg ó litros)Jamón Curado Ing.DE 15 A 19 AÑOS</v>
      </c>
      <c r="B2456" s="19">
        <v>0</v>
      </c>
      <c r="C2456" s="19">
        <v>0</v>
      </c>
      <c r="D2456" s="19" t="s">
        <v>39</v>
      </c>
      <c r="E2456" s="20">
        <v>1.0842516936991831</v>
      </c>
      <c r="F2456" s="20">
        <v>0.64445087633819786</v>
      </c>
      <c r="G2456" s="20">
        <v>2.2751356146930783</v>
      </c>
      <c r="H2456" s="20">
        <v>18.103282896430986</v>
      </c>
      <c r="I2456" s="20">
        <v>10.75650295660834</v>
      </c>
      <c r="J2456" s="20">
        <v>1.3872197183371069</v>
      </c>
      <c r="K2456" s="20">
        <v>4.834749611683919</v>
      </c>
      <c r="L2456" s="20">
        <v>3.0555355374023927</v>
      </c>
      <c r="M2456" s="55">
        <v>2.6483957093600372</v>
      </c>
    </row>
    <row r="2457" spans="1:13" x14ac:dyDescent="0.35">
      <c r="A2457" s="19" t="str">
        <f>B2178&amp;C2439&amp;D2457</f>
        <v>DISTRIBUCION VOLUMEN X CRITERIO (kg ó litros)Jamón Curado Ing.DE 20 A 24 AÑOS</v>
      </c>
      <c r="B2457" s="19">
        <v>0</v>
      </c>
      <c r="C2457" s="19">
        <v>0</v>
      </c>
      <c r="D2457" s="19" t="s">
        <v>40</v>
      </c>
      <c r="E2457" s="20">
        <v>2.2313844976560135</v>
      </c>
      <c r="F2457" s="20">
        <v>1.7595106694575258</v>
      </c>
      <c r="G2457" s="20">
        <v>2.2390654416685765</v>
      </c>
      <c r="H2457" s="20">
        <v>1.3916845387206676</v>
      </c>
      <c r="I2457" s="20">
        <v>1.1267652306652509</v>
      </c>
      <c r="J2457" s="20">
        <v>1.6401929026607871</v>
      </c>
      <c r="K2457" s="20">
        <v>1.858738767604861</v>
      </c>
      <c r="L2457" s="20">
        <v>1.9436054737897075</v>
      </c>
      <c r="M2457" s="55">
        <v>0.31705834359281515</v>
      </c>
    </row>
    <row r="2458" spans="1:13" x14ac:dyDescent="0.35">
      <c r="A2458" s="19" t="str">
        <f>B2178&amp;C2439&amp;D2458</f>
        <v>DISTRIBUCION VOLUMEN X CRITERIO (kg ó litros)Jamón Curado Ing.DE 25 A 34 AÑOS</v>
      </c>
      <c r="B2458" s="19">
        <v>0</v>
      </c>
      <c r="C2458" s="19">
        <v>0</v>
      </c>
      <c r="D2458" s="19" t="s">
        <v>41</v>
      </c>
      <c r="E2458" s="20">
        <v>9.9239694856306251</v>
      </c>
      <c r="F2458" s="20">
        <v>9.8015564882454065</v>
      </c>
      <c r="G2458" s="20">
        <v>6.8004274663688511</v>
      </c>
      <c r="H2458" s="20">
        <v>7.7942702665904848</v>
      </c>
      <c r="I2458" s="20">
        <v>6.9493175878327555</v>
      </c>
      <c r="J2458" s="20">
        <v>8.8228330919461122</v>
      </c>
      <c r="K2458" s="20">
        <v>10.449725768575599</v>
      </c>
      <c r="L2458" s="20">
        <v>9.2162863074995158</v>
      </c>
      <c r="M2458" s="55">
        <v>7.6869896354047684</v>
      </c>
    </row>
    <row r="2459" spans="1:13" x14ac:dyDescent="0.35">
      <c r="A2459" s="19" t="str">
        <f>B2178&amp;C2439&amp;D2459</f>
        <v>DISTRIBUCION VOLUMEN X CRITERIO (kg ó litros)Jamón Curado Ing.DE 35 A 49 AÑOS</v>
      </c>
      <c r="B2459" s="19">
        <v>0</v>
      </c>
      <c r="C2459" s="19">
        <v>0</v>
      </c>
      <c r="D2459" s="19" t="s">
        <v>42</v>
      </c>
      <c r="E2459" s="20">
        <v>28.737717263872636</v>
      </c>
      <c r="F2459" s="20">
        <v>23.082340552100426</v>
      </c>
      <c r="G2459" s="20">
        <v>29.126500097436548</v>
      </c>
      <c r="H2459" s="20">
        <v>18.071239111455668</v>
      </c>
      <c r="I2459" s="20">
        <v>21.045625176832068</v>
      </c>
      <c r="J2459" s="20">
        <v>24.917811320134437</v>
      </c>
      <c r="K2459" s="20">
        <v>22.72440404178376</v>
      </c>
      <c r="L2459" s="20">
        <v>21.475956764787345</v>
      </c>
      <c r="M2459" s="55">
        <v>21.164020886915818</v>
      </c>
    </row>
    <row r="2460" spans="1:13" x14ac:dyDescent="0.35">
      <c r="A2460" s="19" t="str">
        <f>B2178&amp;C2439&amp;D2460</f>
        <v>DISTRIBUCION VOLUMEN X CRITERIO (kg ó litros)Jamón Curado Ing.DE 50 A 59 AÑOS</v>
      </c>
      <c r="B2460" s="19">
        <v>0</v>
      </c>
      <c r="C2460" s="19">
        <v>0</v>
      </c>
      <c r="D2460" s="19" t="s">
        <v>43</v>
      </c>
      <c r="E2460" s="20">
        <v>31.77818351567425</v>
      </c>
      <c r="F2460" s="20">
        <v>33.782203846716214</v>
      </c>
      <c r="G2460" s="20">
        <v>28.04167235034561</v>
      </c>
      <c r="H2460" s="20">
        <v>25.165273022489448</v>
      </c>
      <c r="I2460" s="20">
        <v>21.921202644197628</v>
      </c>
      <c r="J2460" s="20">
        <v>27.147085998963998</v>
      </c>
      <c r="K2460" s="20">
        <v>27.155280907629052</v>
      </c>
      <c r="L2460" s="20">
        <v>27.129682387752819</v>
      </c>
      <c r="M2460" s="55">
        <v>25.504378816846973</v>
      </c>
    </row>
    <row r="2461" spans="1:13" x14ac:dyDescent="0.35">
      <c r="A2461" s="19" t="str">
        <f>B2178&amp;C2439&amp;D2461</f>
        <v>DISTRIBUCION VOLUMEN X CRITERIO (kg ó litros)Jamón Curado Ing.DE 60 A 75 AÑOS</v>
      </c>
      <c r="B2461" s="19">
        <v>0</v>
      </c>
      <c r="C2461" s="19">
        <v>0</v>
      </c>
      <c r="D2461" s="19" t="s">
        <v>44</v>
      </c>
      <c r="E2461" s="20">
        <v>26.244491508946922</v>
      </c>
      <c r="F2461" s="20">
        <v>30.929932055990111</v>
      </c>
      <c r="G2461" s="20">
        <v>31.517206216329711</v>
      </c>
      <c r="H2461" s="20">
        <v>29.474256744242211</v>
      </c>
      <c r="I2461" s="20">
        <v>38.20058908920322</v>
      </c>
      <c r="J2461" s="20">
        <v>36.084859509983715</v>
      </c>
      <c r="K2461" s="20">
        <v>32.977103606338346</v>
      </c>
      <c r="L2461" s="20">
        <v>37.178934973138908</v>
      </c>
      <c r="M2461" s="55">
        <v>42.67915680878874</v>
      </c>
    </row>
    <row r="2462" spans="1:13" x14ac:dyDescent="0.35">
      <c r="A2462" s="19" t="str">
        <f>B2178&amp;C2439&amp;D2462</f>
        <v>DISTRIBUCION VOLUMEN X CRITERIO (kg ó litros)Jamón Curado Ing.ALTA Y MEDIA ALTA</v>
      </c>
      <c r="B2462" s="19">
        <v>0</v>
      </c>
      <c r="C2462" s="19">
        <v>0</v>
      </c>
      <c r="D2462" s="19" t="s">
        <v>17</v>
      </c>
      <c r="E2462" s="20">
        <v>28.784038170906317</v>
      </c>
      <c r="F2462" s="20">
        <v>35.810458141226093</v>
      </c>
      <c r="G2462" s="20">
        <v>35.634437948128088</v>
      </c>
      <c r="H2462" s="20">
        <v>31.96313169482789</v>
      </c>
      <c r="I2462" s="20">
        <v>33.592429308448551</v>
      </c>
      <c r="J2462" s="20">
        <v>36.130863533316251</v>
      </c>
      <c r="K2462" s="20">
        <v>34.286186917685171</v>
      </c>
      <c r="L2462" s="20">
        <v>33.258362816319263</v>
      </c>
      <c r="M2462" s="55">
        <v>35.943135330704138</v>
      </c>
    </row>
    <row r="2463" spans="1:13" x14ac:dyDescent="0.35">
      <c r="A2463" s="19" t="str">
        <f>B2178&amp;C2439&amp;D2463</f>
        <v>DISTRIBUCION VOLUMEN X CRITERIO (kg ó litros)Jamón Curado Ing.MEDIA</v>
      </c>
      <c r="B2463" s="19">
        <v>0</v>
      </c>
      <c r="C2463" s="19">
        <v>0</v>
      </c>
      <c r="D2463" s="19" t="s">
        <v>18</v>
      </c>
      <c r="E2463" s="20">
        <v>40.926124237818001</v>
      </c>
      <c r="F2463" s="20">
        <v>30.831431362523169</v>
      </c>
      <c r="G2463" s="20">
        <v>30.766114985780423</v>
      </c>
      <c r="H2463" s="20">
        <v>23.521378884968495</v>
      </c>
      <c r="I2463" s="20">
        <v>34.097316965332233</v>
      </c>
      <c r="J2463" s="20">
        <v>31.041351632589386</v>
      </c>
      <c r="K2463" s="20">
        <v>33.010768260398571</v>
      </c>
      <c r="L2463" s="20">
        <v>33.536347795566947</v>
      </c>
      <c r="M2463" s="55">
        <v>37.639721127191294</v>
      </c>
    </row>
    <row r="2464" spans="1:13" x14ac:dyDescent="0.35">
      <c r="A2464" s="19" t="str">
        <f>B2178&amp;C2439&amp;D2464</f>
        <v>DISTRIBUCION VOLUMEN X CRITERIO (kg ó litros)Jamón Curado Ing.MEDIA BAJA</v>
      </c>
      <c r="B2464" s="19">
        <v>0</v>
      </c>
      <c r="C2464" s="19">
        <v>0</v>
      </c>
      <c r="D2464" s="19" t="s">
        <v>19</v>
      </c>
      <c r="E2464" s="20">
        <v>18.688017711723546</v>
      </c>
      <c r="F2464" s="20">
        <v>18.332472132704169</v>
      </c>
      <c r="G2464" s="20">
        <v>21.312717923795805</v>
      </c>
      <c r="H2464" s="20">
        <v>18.594095602212278</v>
      </c>
      <c r="I2464" s="20">
        <v>13.094421199276541</v>
      </c>
      <c r="J2464" s="20">
        <v>17.622395389121309</v>
      </c>
      <c r="K2464" s="20">
        <v>19.107077633459475</v>
      </c>
      <c r="L2464" s="20">
        <v>17.620206390946596</v>
      </c>
      <c r="M2464" s="55">
        <v>16.421654534973403</v>
      </c>
    </row>
    <row r="2465" spans="1:13" x14ac:dyDescent="0.35">
      <c r="A2465" s="19" t="str">
        <f>B2178&amp;C2439&amp;D2465</f>
        <v>DISTRIBUCION VOLUMEN X CRITERIO (kg ó litros)Jamón Curado Ing.BAJA</v>
      </c>
      <c r="B2465" s="19">
        <v>0</v>
      </c>
      <c r="C2465" s="19">
        <v>0</v>
      </c>
      <c r="D2465" s="19" t="s">
        <v>20</v>
      </c>
      <c r="E2465" s="20">
        <v>11.601824609708238</v>
      </c>
      <c r="F2465" s="20">
        <v>15.025632933658079</v>
      </c>
      <c r="G2465" s="20">
        <v>12.286728373905079</v>
      </c>
      <c r="H2465" s="20">
        <v>25.921391158136164</v>
      </c>
      <c r="I2465" s="20">
        <v>19.215837350661261</v>
      </c>
      <c r="J2465" s="20">
        <v>15.205387838767463</v>
      </c>
      <c r="K2465" s="20">
        <v>13.595968106078937</v>
      </c>
      <c r="L2465" s="20">
        <v>15.585087142313192</v>
      </c>
      <c r="M2465" s="55">
        <v>9.9954881766124011</v>
      </c>
    </row>
    <row r="2466" spans="1:13" x14ac:dyDescent="0.35">
      <c r="A2466" s="19" t="str">
        <f>B2178&amp;C2439&amp;D2466</f>
        <v>DISTRIBUCION VOLUMEN X CRITERIO (kg ó litros)Jamón Curado Ing.HOMBRE</v>
      </c>
      <c r="B2466" s="19">
        <v>0</v>
      </c>
      <c r="C2466" s="19">
        <v>0</v>
      </c>
      <c r="D2466" s="19" t="s">
        <v>21</v>
      </c>
      <c r="E2466" s="20">
        <v>39.947497040615588</v>
      </c>
      <c r="F2466" s="20">
        <v>43.943078403319639</v>
      </c>
      <c r="G2466" s="20">
        <v>49.410779698980932</v>
      </c>
      <c r="H2466" s="20">
        <v>58.263590915520858</v>
      </c>
      <c r="I2466" s="20">
        <v>57.384438542710839</v>
      </c>
      <c r="J2466" s="20">
        <v>45.651392654518702</v>
      </c>
      <c r="K2466" s="20">
        <v>47.045106797501042</v>
      </c>
      <c r="L2466" s="20">
        <v>48.790170303973248</v>
      </c>
      <c r="M2466" s="55">
        <v>57.6079768597615</v>
      </c>
    </row>
    <row r="2467" spans="1:13" x14ac:dyDescent="0.35">
      <c r="A2467" s="19" t="str">
        <f>B2178&amp;C2439&amp;D2467</f>
        <v>DISTRIBUCION VOLUMEN X CRITERIO (kg ó litros)Jamón Curado Ing.MUJER</v>
      </c>
      <c r="B2467" s="19">
        <v>0</v>
      </c>
      <c r="C2467" s="19">
        <v>0</v>
      </c>
      <c r="D2467" s="19" t="s">
        <v>22</v>
      </c>
      <c r="E2467" s="20">
        <v>60.052502537542992</v>
      </c>
      <c r="F2467" s="20">
        <v>56.056912048202989</v>
      </c>
      <c r="G2467" s="20">
        <v>50.58921896432971</v>
      </c>
      <c r="H2467" s="20">
        <v>41.736411516073346</v>
      </c>
      <c r="I2467" s="20">
        <v>42.615556342858341</v>
      </c>
      <c r="J2467" s="20">
        <v>54.34860142947452</v>
      </c>
      <c r="K2467" s="20">
        <v>52.95489492628068</v>
      </c>
      <c r="L2467" s="20">
        <v>51.209839288230917</v>
      </c>
      <c r="M2467" s="55">
        <v>42.392022466768417</v>
      </c>
    </row>
    <row r="2468" spans="1:13" x14ac:dyDescent="0.35">
      <c r="A2468" s="19" t="str">
        <f>B2178&amp;C2468&amp;D2468</f>
        <v>DISTRIBUCION VOLUMEN X CRITERIO (kg ó litros)J.Curado Normal IngT.ESPAÑA</v>
      </c>
      <c r="B2468" s="19">
        <v>0</v>
      </c>
      <c r="C2468" s="19" t="s">
        <v>178</v>
      </c>
      <c r="D2468" s="19" t="s">
        <v>36</v>
      </c>
      <c r="E2468" s="20">
        <v>100</v>
      </c>
      <c r="F2468" s="20">
        <v>100</v>
      </c>
      <c r="G2468" s="20">
        <v>100</v>
      </c>
      <c r="H2468" s="20">
        <v>100</v>
      </c>
      <c r="I2468" s="20">
        <v>100</v>
      </c>
      <c r="J2468" s="20">
        <v>100</v>
      </c>
      <c r="K2468" s="20">
        <v>100</v>
      </c>
      <c r="L2468" s="20">
        <v>100</v>
      </c>
      <c r="M2468" s="55">
        <v>100</v>
      </c>
    </row>
    <row r="2469" spans="1:13" x14ac:dyDescent="0.35">
      <c r="A2469" s="19" t="str">
        <f>B2178&amp;C2468&amp;D2469</f>
        <v>DISTRIBUCION VOLUMEN X CRITERIO (kg ó litros)J.Curado Normal IngBCN AM</v>
      </c>
      <c r="B2469" s="19">
        <v>0</v>
      </c>
      <c r="C2469" s="19">
        <v>0</v>
      </c>
      <c r="D2469" s="19" t="s">
        <v>1</v>
      </c>
      <c r="E2469" s="20">
        <v>6.9338288363156737</v>
      </c>
      <c r="F2469" s="20">
        <v>8.2963441566430856</v>
      </c>
      <c r="G2469" s="20">
        <v>10.832454851717994</v>
      </c>
      <c r="H2469" s="20">
        <v>6.8037016019608059</v>
      </c>
      <c r="I2469" s="20">
        <v>15.789036236461001</v>
      </c>
      <c r="J2469" s="20">
        <v>8.9000267165101672</v>
      </c>
      <c r="K2469" s="20">
        <v>10.416470831616394</v>
      </c>
      <c r="L2469" s="20">
        <v>8.4513338533414881</v>
      </c>
      <c r="M2469" s="55">
        <v>8.6809146698147313</v>
      </c>
    </row>
    <row r="2470" spans="1:13" x14ac:dyDescent="0.35">
      <c r="A2470" s="19" t="str">
        <f>B2178&amp;C2468&amp;D2470</f>
        <v>DISTRIBUCION VOLUMEN X CRITERIO (kg ó litros)J.Curado Normal IngREST.CAT ARAGON</v>
      </c>
      <c r="B2470" s="19">
        <v>0</v>
      </c>
      <c r="C2470" s="19">
        <v>0</v>
      </c>
      <c r="D2470" s="19" t="s">
        <v>2</v>
      </c>
      <c r="E2470" s="20">
        <v>7.6729393399133956</v>
      </c>
      <c r="F2470" s="20">
        <v>8.1999285153325925</v>
      </c>
      <c r="G2470" s="20">
        <v>11.390101556542973</v>
      </c>
      <c r="H2470" s="20">
        <v>8.0920219792690418</v>
      </c>
      <c r="I2470" s="20">
        <v>6.1602302395023303</v>
      </c>
      <c r="J2470" s="20">
        <v>8.9356353703527951</v>
      </c>
      <c r="K2470" s="20">
        <v>7.3094669254817308</v>
      </c>
      <c r="L2470" s="20">
        <v>5.8399333072471995</v>
      </c>
      <c r="M2470" s="55">
        <v>12.442895371160224</v>
      </c>
    </row>
    <row r="2471" spans="1:13" x14ac:dyDescent="0.35">
      <c r="A2471" s="19" t="str">
        <f>B2178&amp;C2468&amp;D2471</f>
        <v>DISTRIBUCION VOLUMEN X CRITERIO (kg ó litros)J.Curado Normal IngLEVANTE</v>
      </c>
      <c r="B2471" s="19">
        <v>0</v>
      </c>
      <c r="C2471" s="19">
        <v>0</v>
      </c>
      <c r="D2471" s="19" t="s">
        <v>3</v>
      </c>
      <c r="E2471" s="20">
        <v>15.30118714959735</v>
      </c>
      <c r="F2471" s="20">
        <v>13.865307812830025</v>
      </c>
      <c r="G2471" s="20">
        <v>19.373338125934829</v>
      </c>
      <c r="H2471" s="20">
        <v>31.311319082254329</v>
      </c>
      <c r="I2471" s="20">
        <v>25.07713068461198</v>
      </c>
      <c r="J2471" s="20">
        <v>16.191500149688419</v>
      </c>
      <c r="K2471" s="20">
        <v>15.99648017145816</v>
      </c>
      <c r="L2471" s="20">
        <v>13.890921366412837</v>
      </c>
      <c r="M2471" s="55">
        <v>9.2083599863849841</v>
      </c>
    </row>
    <row r="2472" spans="1:13" x14ac:dyDescent="0.35">
      <c r="A2472" s="19" t="str">
        <f>B2178&amp;C2468&amp;D2472</f>
        <v>DISTRIBUCION VOLUMEN X CRITERIO (kg ó litros)J.Curado Normal IngANDALUCIA</v>
      </c>
      <c r="B2472" s="19">
        <v>0</v>
      </c>
      <c r="C2472" s="19">
        <v>0</v>
      </c>
      <c r="D2472" s="19" t="s">
        <v>4</v>
      </c>
      <c r="E2472" s="20">
        <v>23.578480104992209</v>
      </c>
      <c r="F2472" s="20">
        <v>22.129084376412813</v>
      </c>
      <c r="G2472" s="20">
        <v>20.606142551372852</v>
      </c>
      <c r="H2472" s="20">
        <v>19.564752090379944</v>
      </c>
      <c r="I2472" s="20">
        <v>16.096799641348511</v>
      </c>
      <c r="J2472" s="20">
        <v>21.335037641393377</v>
      </c>
      <c r="K2472" s="20">
        <v>20.369481100339943</v>
      </c>
      <c r="L2472" s="20">
        <v>30.443830035547848</v>
      </c>
      <c r="M2472" s="55">
        <v>21.682556467571665</v>
      </c>
    </row>
    <row r="2473" spans="1:13" x14ac:dyDescent="0.35">
      <c r="A2473" s="19" t="str">
        <f>B2178&amp;C2468&amp;D2473</f>
        <v>DISTRIBUCION VOLUMEN X CRITERIO (kg ó litros)J.Curado Normal IngMDD AM</v>
      </c>
      <c r="B2473" s="19">
        <v>0</v>
      </c>
      <c r="C2473" s="19">
        <v>0</v>
      </c>
      <c r="D2473" s="19" t="s">
        <v>5</v>
      </c>
      <c r="E2473" s="20">
        <v>17.442214802524582</v>
      </c>
      <c r="F2473" s="20">
        <v>19.662677886201045</v>
      </c>
      <c r="G2473" s="20">
        <v>13.159525383320295</v>
      </c>
      <c r="H2473" s="20">
        <v>13.836131175474412</v>
      </c>
      <c r="I2473" s="20">
        <v>12.227612690273032</v>
      </c>
      <c r="J2473" s="20">
        <v>18.259557520848034</v>
      </c>
      <c r="K2473" s="20">
        <v>21.050008693192211</v>
      </c>
      <c r="L2473" s="20">
        <v>11.897853072243599</v>
      </c>
      <c r="M2473" s="55">
        <v>21.353806760657537</v>
      </c>
    </row>
    <row r="2474" spans="1:13" x14ac:dyDescent="0.35">
      <c r="A2474" s="19" t="str">
        <f>B2178&amp;C2468&amp;D2474</f>
        <v>DISTRIBUCION VOLUMEN X CRITERIO (kg ó litros)J.Curado Normal IngRTO CENTRO</v>
      </c>
      <c r="B2474" s="19">
        <v>0</v>
      </c>
      <c r="C2474" s="19">
        <v>0</v>
      </c>
      <c r="D2474" s="19" t="s">
        <v>6</v>
      </c>
      <c r="E2474" s="20">
        <v>10.375050547982029</v>
      </c>
      <c r="F2474" s="20">
        <v>10.200204950757708</v>
      </c>
      <c r="G2474" s="20">
        <v>10.974182940909129</v>
      </c>
      <c r="H2474" s="20">
        <v>8.422912107841535</v>
      </c>
      <c r="I2474" s="20">
        <v>10.046367530886947</v>
      </c>
      <c r="J2474" s="20">
        <v>11.521072996570505</v>
      </c>
      <c r="K2474" s="20">
        <v>8.0249702917539754</v>
      </c>
      <c r="L2474" s="20">
        <v>13.633850414505988</v>
      </c>
      <c r="M2474" s="55">
        <v>8.7877435709841514</v>
      </c>
    </row>
    <row r="2475" spans="1:13" x14ac:dyDescent="0.35">
      <c r="A2475" s="19" t="str">
        <f>B2178&amp;C2468&amp;D2475</f>
        <v>DISTRIBUCION VOLUMEN X CRITERIO (kg ó litros)J.Curado Normal IngNORTE-CENTRO</v>
      </c>
      <c r="B2475" s="19">
        <v>0</v>
      </c>
      <c r="C2475" s="19">
        <v>0</v>
      </c>
      <c r="D2475" s="19" t="s">
        <v>7</v>
      </c>
      <c r="E2475" s="20">
        <v>12.615160979070723</v>
      </c>
      <c r="F2475" s="20">
        <v>9.7879788091131328</v>
      </c>
      <c r="G2475" s="20">
        <v>10.012384537687684</v>
      </c>
      <c r="H2475" s="20">
        <v>8.9123484645870263</v>
      </c>
      <c r="I2475" s="20">
        <v>8.813820322451674</v>
      </c>
      <c r="J2475" s="20">
        <v>8.9233847803584609</v>
      </c>
      <c r="K2475" s="20">
        <v>9.0499489137672757</v>
      </c>
      <c r="L2475" s="20">
        <v>8.505095946261223</v>
      </c>
      <c r="M2475" s="55">
        <v>10.199028216766584</v>
      </c>
    </row>
    <row r="2476" spans="1:13" x14ac:dyDescent="0.35">
      <c r="A2476" s="19" t="str">
        <f>B2178&amp;C2468&amp;D2476</f>
        <v>DISTRIBUCION VOLUMEN X CRITERIO (kg ó litros)J.Curado Normal IngNOROESTE</v>
      </c>
      <c r="B2476" s="19">
        <v>0</v>
      </c>
      <c r="C2476" s="19">
        <v>0</v>
      </c>
      <c r="D2476" s="19" t="s">
        <v>8</v>
      </c>
      <c r="E2476" s="20">
        <v>6.0811436353321113</v>
      </c>
      <c r="F2476" s="20">
        <v>7.8584676433542704</v>
      </c>
      <c r="G2476" s="20">
        <v>3.6518749819092524</v>
      </c>
      <c r="H2476" s="20">
        <v>3.056816501610621</v>
      </c>
      <c r="I2476" s="20">
        <v>5.7890038990738049</v>
      </c>
      <c r="J2476" s="20">
        <v>5.9337863254783016</v>
      </c>
      <c r="K2476" s="20">
        <v>7.7831691200429987</v>
      </c>
      <c r="L2476" s="20">
        <v>7.3371853241538467</v>
      </c>
      <c r="M2476" s="55">
        <v>7.6446960865955429</v>
      </c>
    </row>
    <row r="2477" spans="1:13" x14ac:dyDescent="0.35">
      <c r="A2477" s="19" t="str">
        <f>B2178&amp;C2468&amp;D2477</f>
        <v>DISTRIBUCION VOLUMEN X CRITERIO (kg ó litros)J.Curado Normal Ing&lt;2MIL</v>
      </c>
      <c r="B2477" s="19">
        <v>0</v>
      </c>
      <c r="C2477" s="19">
        <v>0</v>
      </c>
      <c r="D2477" s="19" t="s">
        <v>9</v>
      </c>
      <c r="E2477" s="20">
        <v>2.5007336035710783</v>
      </c>
      <c r="F2477" s="20">
        <v>4.1008887719890161</v>
      </c>
      <c r="G2477" s="20">
        <v>3.1052670775439597</v>
      </c>
      <c r="H2477" s="20">
        <v>3.4195215052151262</v>
      </c>
      <c r="I2477" s="20">
        <v>1.1928766410524312</v>
      </c>
      <c r="J2477" s="20">
        <v>2.7914527335644679</v>
      </c>
      <c r="K2477" s="20">
        <v>0.8286232237368123</v>
      </c>
      <c r="L2477" s="20">
        <v>7.2083684527396787</v>
      </c>
      <c r="M2477" s="55">
        <v>3.7728611186401291</v>
      </c>
    </row>
    <row r="2478" spans="1:13" x14ac:dyDescent="0.35">
      <c r="A2478" s="19" t="str">
        <f>B2178&amp;C2468&amp;D2478</f>
        <v>DISTRIBUCION VOLUMEN X CRITERIO (kg ó litros)J.Curado Normal Ing2-5MIL</v>
      </c>
      <c r="B2478" s="19">
        <v>0</v>
      </c>
      <c r="C2478" s="19">
        <v>0</v>
      </c>
      <c r="D2478" s="19" t="s">
        <v>10</v>
      </c>
      <c r="E2478" s="20">
        <v>13.345152685289472</v>
      </c>
      <c r="F2478" s="20">
        <v>5.8355503113583982</v>
      </c>
      <c r="G2478" s="20">
        <v>6.5723119243751418</v>
      </c>
      <c r="H2478" s="20">
        <v>22.717878766454582</v>
      </c>
      <c r="I2478" s="20">
        <v>16.999055176350957</v>
      </c>
      <c r="J2478" s="20">
        <v>7.3040868217529908</v>
      </c>
      <c r="K2478" s="20">
        <v>8.7101767850506988</v>
      </c>
      <c r="L2478" s="20">
        <v>4.869962701817129</v>
      </c>
      <c r="M2478" s="55">
        <v>4.2347601455481989</v>
      </c>
    </row>
    <row r="2479" spans="1:13" x14ac:dyDescent="0.35">
      <c r="A2479" s="19" t="str">
        <f>B2178&amp;C2468&amp;D2479</f>
        <v>DISTRIBUCION VOLUMEN X CRITERIO (kg ó litros)J.Curado Normal Ing5-10MIL</v>
      </c>
      <c r="B2479" s="19">
        <v>0</v>
      </c>
      <c r="C2479" s="19">
        <v>0</v>
      </c>
      <c r="D2479" s="19" t="s">
        <v>11</v>
      </c>
      <c r="E2479" s="20">
        <v>11.065215427840668</v>
      </c>
      <c r="F2479" s="20">
        <v>7.7271726124221649</v>
      </c>
      <c r="G2479" s="20">
        <v>10.637096649292893</v>
      </c>
      <c r="H2479" s="20">
        <v>7.2785010635679122</v>
      </c>
      <c r="I2479" s="20">
        <v>4.1688386983299308</v>
      </c>
      <c r="J2479" s="20">
        <v>10.319083262299099</v>
      </c>
      <c r="K2479" s="20">
        <v>9.0142708168220516</v>
      </c>
      <c r="L2479" s="20">
        <v>8.5573506902239931</v>
      </c>
      <c r="M2479" s="55">
        <v>8.2832074330231755</v>
      </c>
    </row>
    <row r="2480" spans="1:13" x14ac:dyDescent="0.35">
      <c r="A2480" s="19" t="str">
        <f>B2178&amp;C2468&amp;D2480</f>
        <v>DISTRIBUCION VOLUMEN X CRITERIO (kg ó litros)J.Curado Normal Ing10-30MIL</v>
      </c>
      <c r="B2480" s="19">
        <v>0</v>
      </c>
      <c r="C2480" s="19">
        <v>0</v>
      </c>
      <c r="D2480" s="19" t="s">
        <v>12</v>
      </c>
      <c r="E2480" s="20">
        <v>19.237038096497297</v>
      </c>
      <c r="F2480" s="20">
        <v>19.23011185789802</v>
      </c>
      <c r="G2480" s="20">
        <v>13.913859303254942</v>
      </c>
      <c r="H2480" s="20">
        <v>9.9807099760362714</v>
      </c>
      <c r="I2480" s="20">
        <v>11.885593307308584</v>
      </c>
      <c r="J2480" s="20">
        <v>18.988802408342803</v>
      </c>
      <c r="K2480" s="20">
        <v>15.510134005427656</v>
      </c>
      <c r="L2480" s="20">
        <v>19.93289793639816</v>
      </c>
      <c r="M2480" s="55">
        <v>16.136929237806463</v>
      </c>
    </row>
    <row r="2481" spans="1:13" x14ac:dyDescent="0.35">
      <c r="A2481" s="19" t="str">
        <f>B2178&amp;C2468&amp;D2481</f>
        <v>DISTRIBUCION VOLUMEN X CRITERIO (kg ó litros)J.Curado Normal Ing30-100MIL</v>
      </c>
      <c r="B2481" s="19">
        <v>0</v>
      </c>
      <c r="C2481" s="19">
        <v>0</v>
      </c>
      <c r="D2481" s="19" t="s">
        <v>13</v>
      </c>
      <c r="E2481" s="20">
        <v>17.751501200884533</v>
      </c>
      <c r="F2481" s="20">
        <v>21.152611130242473</v>
      </c>
      <c r="G2481" s="20">
        <v>24.901133372129578</v>
      </c>
      <c r="H2481" s="20">
        <v>17.754398923234859</v>
      </c>
      <c r="I2481" s="20">
        <v>27.964617753165587</v>
      </c>
      <c r="J2481" s="20">
        <v>21.945772006230182</v>
      </c>
      <c r="K2481" s="20">
        <v>24.595044103298097</v>
      </c>
      <c r="L2481" s="20">
        <v>23.163578423320995</v>
      </c>
      <c r="M2481" s="55">
        <v>21.931073117102557</v>
      </c>
    </row>
    <row r="2482" spans="1:13" x14ac:dyDescent="0.35">
      <c r="A2482" s="19" t="str">
        <f>B2178&amp;C2468&amp;D2482</f>
        <v>DISTRIBUCION VOLUMEN X CRITERIO (kg ó litros)J.Curado Normal Ing100-200MIL</v>
      </c>
      <c r="B2482" s="19">
        <v>0</v>
      </c>
      <c r="C2482" s="19">
        <v>0</v>
      </c>
      <c r="D2482" s="19" t="s">
        <v>14</v>
      </c>
      <c r="E2482" s="20">
        <v>6.9946893507908419</v>
      </c>
      <c r="F2482" s="20">
        <v>7.5645041324952338</v>
      </c>
      <c r="G2482" s="20">
        <v>10.628858120435545</v>
      </c>
      <c r="H2482" s="20">
        <v>8.0406702783531756</v>
      </c>
      <c r="I2482" s="20">
        <v>8.4355740520320683</v>
      </c>
      <c r="J2482" s="20">
        <v>9.3467143579921341</v>
      </c>
      <c r="K2482" s="20">
        <v>6.5675555210428573</v>
      </c>
      <c r="L2482" s="20">
        <v>9.6272040961417922</v>
      </c>
      <c r="M2482" s="55">
        <v>10.109806099221363</v>
      </c>
    </row>
    <row r="2483" spans="1:13" x14ac:dyDescent="0.35">
      <c r="A2483" s="19" t="str">
        <f>B2178&amp;C2468&amp;D2483</f>
        <v>DISTRIBUCION VOLUMEN X CRITERIO (kg ó litros)J.Curado Normal Ing200-500MIL</v>
      </c>
      <c r="B2483" s="19">
        <v>0</v>
      </c>
      <c r="C2483" s="19">
        <v>0</v>
      </c>
      <c r="D2483" s="19" t="s">
        <v>15</v>
      </c>
      <c r="E2483" s="20">
        <v>11.882824820541579</v>
      </c>
      <c r="F2483" s="20">
        <v>13.502150794211273</v>
      </c>
      <c r="G2483" s="20">
        <v>12.018348189509799</v>
      </c>
      <c r="H2483" s="20">
        <v>9.9396950063023368</v>
      </c>
      <c r="I2483" s="20">
        <v>10.24914156642987</v>
      </c>
      <c r="J2483" s="20">
        <v>8.8649455995178048</v>
      </c>
      <c r="K2483" s="20">
        <v>12.274851752631198</v>
      </c>
      <c r="L2483" s="20">
        <v>10.699240064948359</v>
      </c>
      <c r="M2483" s="55">
        <v>12.019500147903075</v>
      </c>
    </row>
    <row r="2484" spans="1:13" x14ac:dyDescent="0.35">
      <c r="A2484" s="19" t="str">
        <f>B2178&amp;C2468&amp;D2484</f>
        <v>DISTRIBUCION VOLUMEN X CRITERIO (kg ó litros)J.Curado Normal Ing&gt;500MIL</v>
      </c>
      <c r="B2484" s="19">
        <v>0</v>
      </c>
      <c r="C2484" s="19">
        <v>0</v>
      </c>
      <c r="D2484" s="19" t="s">
        <v>16</v>
      </c>
      <c r="E2484" s="20">
        <v>17.222841700623583</v>
      </c>
      <c r="F2484" s="20">
        <v>20.886999979719885</v>
      </c>
      <c r="G2484" s="20">
        <v>18.223123509403827</v>
      </c>
      <c r="H2484" s="20">
        <v>20.868625601293537</v>
      </c>
      <c r="I2484" s="20">
        <v>19.104314340420778</v>
      </c>
      <c r="J2484" s="20">
        <v>20.439138758616402</v>
      </c>
      <c r="K2484" s="20">
        <v>22.49933977090684</v>
      </c>
      <c r="L2484" s="20">
        <v>15.941399403598803</v>
      </c>
      <c r="M2484" s="55">
        <v>23.511863248325042</v>
      </c>
    </row>
    <row r="2485" spans="1:13" x14ac:dyDescent="0.35">
      <c r="A2485" s="19" t="str">
        <f>B2178&amp;C2468&amp;D2485</f>
        <v>DISTRIBUCION VOLUMEN X CRITERIO (kg ó litros)J.Curado Normal IngDE 15 A 19 AÑOS</v>
      </c>
      <c r="B2485" s="19">
        <v>0</v>
      </c>
      <c r="C2485" s="19">
        <v>0</v>
      </c>
      <c r="D2485" s="19" t="s">
        <v>39</v>
      </c>
      <c r="E2485" s="20">
        <v>1.2139206206510416</v>
      </c>
      <c r="F2485" s="20">
        <v>0.63128635917163167</v>
      </c>
      <c r="G2485" s="20">
        <v>2.2865972249911843</v>
      </c>
      <c r="H2485" s="20">
        <v>21.048187212186424</v>
      </c>
      <c r="I2485" s="20">
        <v>13.115092698555909</v>
      </c>
      <c r="J2485" s="20">
        <v>0.91509588191112534</v>
      </c>
      <c r="K2485" s="20">
        <v>6.4101858704403449</v>
      </c>
      <c r="L2485" s="20">
        <v>3.2811906416463437</v>
      </c>
      <c r="M2485" s="55">
        <v>0.62252286197851059</v>
      </c>
    </row>
    <row r="2486" spans="1:13" x14ac:dyDescent="0.35">
      <c r="A2486" s="19" t="str">
        <f>B2178&amp;C2468&amp;D2486</f>
        <v>DISTRIBUCION VOLUMEN X CRITERIO (kg ó litros)J.Curado Normal IngDE 20 A 24 AÑOS</v>
      </c>
      <c r="B2486" s="19">
        <v>0</v>
      </c>
      <c r="C2486" s="19">
        <v>0</v>
      </c>
      <c r="D2486" s="19" t="s">
        <v>40</v>
      </c>
      <c r="E2486" s="20">
        <v>2.1755088739637221</v>
      </c>
      <c r="F2486" s="20">
        <v>1.2990933592398142</v>
      </c>
      <c r="G2486" s="20">
        <v>3.0477474273886562</v>
      </c>
      <c r="H2486" s="20">
        <v>1.7524279673519414</v>
      </c>
      <c r="I2486" s="20">
        <v>0.985270987344811</v>
      </c>
      <c r="J2486" s="20">
        <v>1.8026770806791437</v>
      </c>
      <c r="K2486" s="20">
        <v>1.9360910974689753</v>
      </c>
      <c r="L2486" s="20">
        <v>1.8330597971961706</v>
      </c>
      <c r="M2486" s="55">
        <v>0.21549293099185907</v>
      </c>
    </row>
    <row r="2487" spans="1:13" x14ac:dyDescent="0.35">
      <c r="A2487" s="19" t="str">
        <f>B2178&amp;C2468&amp;D2487</f>
        <v>DISTRIBUCION VOLUMEN X CRITERIO (kg ó litros)J.Curado Normal IngDE 25 A 34 AÑOS</v>
      </c>
      <c r="B2487" s="19">
        <v>0</v>
      </c>
      <c r="C2487" s="19">
        <v>0</v>
      </c>
      <c r="D2487" s="19" t="s">
        <v>41</v>
      </c>
      <c r="E2487" s="20">
        <v>9.0353998385841212</v>
      </c>
      <c r="F2487" s="20">
        <v>10.646907083240444</v>
      </c>
      <c r="G2487" s="20">
        <v>7.495740872616528</v>
      </c>
      <c r="H2487" s="20">
        <v>7.8859027210511909</v>
      </c>
      <c r="I2487" s="20">
        <v>7.4312406031698028</v>
      </c>
      <c r="J2487" s="20">
        <v>10.083699079780601</v>
      </c>
      <c r="K2487" s="20">
        <v>11.773975554994278</v>
      </c>
      <c r="L2487" s="20">
        <v>9.4739838080743208</v>
      </c>
      <c r="M2487" s="55">
        <v>8.4394646867160663</v>
      </c>
    </row>
    <row r="2488" spans="1:13" x14ac:dyDescent="0.35">
      <c r="A2488" s="19" t="str">
        <f>B2178&amp;C2468&amp;D2488</f>
        <v>DISTRIBUCION VOLUMEN X CRITERIO (kg ó litros)J.Curado Normal IngDE 35 A 49 AÑOS</v>
      </c>
      <c r="B2488" s="19">
        <v>0</v>
      </c>
      <c r="C2488" s="19">
        <v>0</v>
      </c>
      <c r="D2488" s="19" t="s">
        <v>42</v>
      </c>
      <c r="E2488" s="20">
        <v>29.505699111734916</v>
      </c>
      <c r="F2488" s="20">
        <v>23.666980692408298</v>
      </c>
      <c r="G2488" s="20">
        <v>30.235125630290462</v>
      </c>
      <c r="H2488" s="20">
        <v>18.222876729084469</v>
      </c>
      <c r="I2488" s="20">
        <v>20.613673438988371</v>
      </c>
      <c r="J2488" s="20">
        <v>24.96185648734399</v>
      </c>
      <c r="K2488" s="20">
        <v>23.930703213106689</v>
      </c>
      <c r="L2488" s="20">
        <v>20.537259728407541</v>
      </c>
      <c r="M2488" s="55">
        <v>22.542516106210055</v>
      </c>
    </row>
    <row r="2489" spans="1:13" x14ac:dyDescent="0.35">
      <c r="A2489" s="19" t="str">
        <f>B2178&amp;C2468&amp;D2489</f>
        <v>DISTRIBUCION VOLUMEN X CRITERIO (kg ó litros)J.Curado Normal IngDE 50 A 59 AÑOS</v>
      </c>
      <c r="B2489" s="19">
        <v>0</v>
      </c>
      <c r="C2489" s="19">
        <v>0</v>
      </c>
      <c r="D2489" s="19" t="s">
        <v>43</v>
      </c>
      <c r="E2489" s="20">
        <v>32.443404654865809</v>
      </c>
      <c r="F2489" s="20">
        <v>35.975347794939424</v>
      </c>
      <c r="G2489" s="20">
        <v>28.725443866081722</v>
      </c>
      <c r="H2489" s="20">
        <v>24.831375214953958</v>
      </c>
      <c r="I2489" s="20">
        <v>21.088035771559337</v>
      </c>
      <c r="J2489" s="20">
        <v>27.988289472371203</v>
      </c>
      <c r="K2489" s="20">
        <v>23.210529545323006</v>
      </c>
      <c r="L2489" s="20">
        <v>27.147859033093297</v>
      </c>
      <c r="M2489" s="55">
        <v>27.249600544424858</v>
      </c>
    </row>
    <row r="2490" spans="1:13" x14ac:dyDescent="0.35">
      <c r="A2490" s="19" t="str">
        <f>B2178&amp;C2468&amp;D2490</f>
        <v>DISTRIBUCION VOLUMEN X CRITERIO (kg ó litros)J.Curado Normal IngDE 60 A 75 AÑOS</v>
      </c>
      <c r="B2490" s="19">
        <v>0</v>
      </c>
      <c r="C2490" s="19">
        <v>0</v>
      </c>
      <c r="D2490" s="19" t="s">
        <v>44</v>
      </c>
      <c r="E2490" s="20">
        <v>25.626065105571065</v>
      </c>
      <c r="F2490" s="20">
        <v>27.78038102870352</v>
      </c>
      <c r="G2490" s="20">
        <v>28.209354987869794</v>
      </c>
      <c r="H2490" s="20">
        <v>26.259239836747224</v>
      </c>
      <c r="I2490" s="20">
        <v>36.76669020854758</v>
      </c>
      <c r="J2490" s="20">
        <v>34.248382221842391</v>
      </c>
      <c r="K2490" s="20">
        <v>32.738513612009463</v>
      </c>
      <c r="L2490" s="20">
        <v>37.726645401300154</v>
      </c>
      <c r="M2490" s="55">
        <v>40.930403807323607</v>
      </c>
    </row>
    <row r="2491" spans="1:13" x14ac:dyDescent="0.35">
      <c r="A2491" s="19" t="str">
        <f>B2178&amp;C2468&amp;D2491</f>
        <v>DISTRIBUCION VOLUMEN X CRITERIO (kg ó litros)J.Curado Normal IngALTA Y MEDIA ALTA</v>
      </c>
      <c r="B2491" s="19">
        <v>0</v>
      </c>
      <c r="C2491" s="19">
        <v>0</v>
      </c>
      <c r="D2491" s="19" t="s">
        <v>17</v>
      </c>
      <c r="E2491" s="20">
        <v>28.101488904827892</v>
      </c>
      <c r="F2491" s="20">
        <v>33.823716384043465</v>
      </c>
      <c r="G2491" s="20">
        <v>31.395608104946177</v>
      </c>
      <c r="H2491" s="20">
        <v>29.887131068123018</v>
      </c>
      <c r="I2491" s="20">
        <v>32.561423926307043</v>
      </c>
      <c r="J2491" s="20">
        <v>34.979059771043161</v>
      </c>
      <c r="K2491" s="20">
        <v>31.411811765167712</v>
      </c>
      <c r="L2491" s="20">
        <v>31.799410661881964</v>
      </c>
      <c r="M2491" s="55">
        <v>37.239036859289108</v>
      </c>
    </row>
    <row r="2492" spans="1:13" x14ac:dyDescent="0.35">
      <c r="A2492" s="19" t="str">
        <f>B2178&amp;C2468&amp;D2492</f>
        <v>DISTRIBUCION VOLUMEN X CRITERIO (kg ó litros)J.Curado Normal IngMEDIA</v>
      </c>
      <c r="B2492" s="19">
        <v>0</v>
      </c>
      <c r="C2492" s="19">
        <v>0</v>
      </c>
      <c r="D2492" s="19" t="s">
        <v>18</v>
      </c>
      <c r="E2492" s="20">
        <v>42.50217386886186</v>
      </c>
      <c r="F2492" s="20">
        <v>33.888778434981262</v>
      </c>
      <c r="G2492" s="20">
        <v>30.436530151642504</v>
      </c>
      <c r="H2492" s="20">
        <v>24.033667055500814</v>
      </c>
      <c r="I2492" s="20">
        <v>34.228871307831064</v>
      </c>
      <c r="J2492" s="20">
        <v>31.374583673701554</v>
      </c>
      <c r="K2492" s="20">
        <v>34.767727270484315</v>
      </c>
      <c r="L2492" s="20">
        <v>33.408495306785447</v>
      </c>
      <c r="M2492" s="55">
        <v>36.135635475494063</v>
      </c>
    </row>
    <row r="2493" spans="1:13" x14ac:dyDescent="0.35">
      <c r="A2493" s="19" t="str">
        <f>B2178&amp;C2468&amp;D2493</f>
        <v>DISTRIBUCION VOLUMEN X CRITERIO (kg ó litros)J.Curado Normal IngMEDIA BAJA</v>
      </c>
      <c r="B2493" s="19">
        <v>0</v>
      </c>
      <c r="C2493" s="19">
        <v>0</v>
      </c>
      <c r="D2493" s="19" t="s">
        <v>19</v>
      </c>
      <c r="E2493" s="20">
        <v>17.153975963867786</v>
      </c>
      <c r="F2493" s="20">
        <v>17.955210169989101</v>
      </c>
      <c r="G2493" s="20">
        <v>25.197062973067997</v>
      </c>
      <c r="H2493" s="20">
        <v>18.666274902288134</v>
      </c>
      <c r="I2493" s="20">
        <v>12.167293547976405</v>
      </c>
      <c r="J2493" s="20">
        <v>17.944383933480506</v>
      </c>
      <c r="K2493" s="20">
        <v>19.859481209655854</v>
      </c>
      <c r="L2493" s="20">
        <v>17.686367408323651</v>
      </c>
      <c r="M2493" s="55">
        <v>16.334664545206216</v>
      </c>
    </row>
    <row r="2494" spans="1:13" x14ac:dyDescent="0.35">
      <c r="A2494" s="19" t="str">
        <f>B2178&amp;C2468&amp;D2494</f>
        <v>DISTRIBUCION VOLUMEN X CRITERIO (kg ó litros)J.Curado Normal IngBAJA</v>
      </c>
      <c r="B2494" s="19">
        <v>0</v>
      </c>
      <c r="C2494" s="19">
        <v>0</v>
      </c>
      <c r="D2494" s="19" t="s">
        <v>20</v>
      </c>
      <c r="E2494" s="20">
        <v>12.242367757613568</v>
      </c>
      <c r="F2494" s="20">
        <v>14.332289465651392</v>
      </c>
      <c r="G2494" s="20">
        <v>12.970800176592629</v>
      </c>
      <c r="H2494" s="20">
        <v>27.412925691843661</v>
      </c>
      <c r="I2494" s="20">
        <v>21.042418878006572</v>
      </c>
      <c r="J2494" s="20">
        <v>15.701968522734196</v>
      </c>
      <c r="K2494" s="20">
        <v>13.960978740829111</v>
      </c>
      <c r="L2494" s="20">
        <v>17.105728710254283</v>
      </c>
      <c r="M2494" s="55">
        <v>10.290663081552527</v>
      </c>
    </row>
    <row r="2495" spans="1:13" x14ac:dyDescent="0.35">
      <c r="A2495" s="19" t="str">
        <f>B2178&amp;C2468&amp;D2495</f>
        <v>DISTRIBUCION VOLUMEN X CRITERIO (kg ó litros)J.Curado Normal IngHOMBRE</v>
      </c>
      <c r="B2495" s="19">
        <v>0</v>
      </c>
      <c r="C2495" s="19">
        <v>0</v>
      </c>
      <c r="D2495" s="19" t="s">
        <v>21</v>
      </c>
      <c r="E2495" s="20">
        <v>39.871590597351428</v>
      </c>
      <c r="F2495" s="20">
        <v>44.646886481348886</v>
      </c>
      <c r="G2495" s="20">
        <v>49.17613076849748</v>
      </c>
      <c r="H2495" s="20">
        <v>61.021408166869925</v>
      </c>
      <c r="I2495" s="20">
        <v>58.505644454687655</v>
      </c>
      <c r="J2495" s="20">
        <v>44.475410969128419</v>
      </c>
      <c r="K2495" s="20">
        <v>49.370991628111376</v>
      </c>
      <c r="L2495" s="20">
        <v>50.248866263761535</v>
      </c>
      <c r="M2495" s="55">
        <v>56.896059459831207</v>
      </c>
    </row>
    <row r="2496" spans="1:13" x14ac:dyDescent="0.35">
      <c r="A2496" s="19" t="str">
        <f>B2178&amp;C2468&amp;D2496</f>
        <v>DISTRIBUCION VOLUMEN X CRITERIO (kg ó litros)J.Curado Normal IngMUJER</v>
      </c>
      <c r="B2496" s="19">
        <v>0</v>
      </c>
      <c r="C2496" s="19">
        <v>0</v>
      </c>
      <c r="D2496" s="19" t="s">
        <v>22</v>
      </c>
      <c r="E2496" s="20">
        <v>60.128409800139494</v>
      </c>
      <c r="F2496" s="20">
        <v>55.353102938736079</v>
      </c>
      <c r="G2496" s="20">
        <v>50.823867416387777</v>
      </c>
      <c r="H2496" s="20">
        <v>38.978596996530179</v>
      </c>
      <c r="I2496" s="20">
        <v>41.494351259750459</v>
      </c>
      <c r="J2496" s="20">
        <v>55.52458133815157</v>
      </c>
      <c r="K2496" s="20">
        <v>50.629010090300511</v>
      </c>
      <c r="L2496" s="20">
        <v>49.751142284005134</v>
      </c>
      <c r="M2496" s="55">
        <v>43.103941291017286</v>
      </c>
    </row>
    <row r="2497" spans="1:13" x14ac:dyDescent="0.35">
      <c r="A2497" s="19" t="str">
        <f>B2178&amp;C2497&amp;D2497</f>
        <v>DISTRIBUCION VOLUMEN X CRITERIO (kg ó litros)J.Iberico Ing.T.ESPAÑA</v>
      </c>
      <c r="B2497" s="19">
        <v>0</v>
      </c>
      <c r="C2497" s="19" t="s">
        <v>134</v>
      </c>
      <c r="D2497" s="19" t="s">
        <v>36</v>
      </c>
      <c r="E2497" s="20">
        <v>100</v>
      </c>
      <c r="F2497" s="20">
        <v>100</v>
      </c>
      <c r="G2497" s="20">
        <v>100</v>
      </c>
      <c r="H2497" s="20">
        <v>100</v>
      </c>
      <c r="I2497" s="20">
        <v>100</v>
      </c>
      <c r="J2497" s="20">
        <v>100</v>
      </c>
      <c r="K2497" s="20">
        <v>100</v>
      </c>
      <c r="L2497" s="20">
        <v>100</v>
      </c>
      <c r="M2497" s="55">
        <v>100</v>
      </c>
    </row>
    <row r="2498" spans="1:13" x14ac:dyDescent="0.35">
      <c r="A2498" s="19" t="str">
        <f>B2178&amp;C2497&amp;D2498</f>
        <v>DISTRIBUCION VOLUMEN X CRITERIO (kg ó litros)J.Iberico Ing.BCN AM</v>
      </c>
      <c r="B2498" s="19">
        <v>0</v>
      </c>
      <c r="C2498" s="19">
        <v>0</v>
      </c>
      <c r="D2498" s="19" t="s">
        <v>1</v>
      </c>
      <c r="E2498" s="20">
        <v>24.492994701408673</v>
      </c>
      <c r="F2498" s="20">
        <v>20.187928777496651</v>
      </c>
      <c r="G2498" s="20">
        <v>8.8757808617334515</v>
      </c>
      <c r="H2498" s="20">
        <v>15.395038501465526</v>
      </c>
      <c r="I2498" s="20">
        <v>18.648260773237279</v>
      </c>
      <c r="J2498" s="20">
        <v>19.841162196764863</v>
      </c>
      <c r="K2498" s="20">
        <v>15.509332721498396</v>
      </c>
      <c r="L2498" s="20">
        <v>19.776101075772047</v>
      </c>
      <c r="M2498" s="55">
        <v>14.809241484698877</v>
      </c>
    </row>
    <row r="2499" spans="1:13" x14ac:dyDescent="0.35">
      <c r="A2499" s="19" t="str">
        <f>B2178&amp;C2497&amp;D2499</f>
        <v>DISTRIBUCION VOLUMEN X CRITERIO (kg ó litros)J.Iberico Ing.REST.CAT ARAGON</v>
      </c>
      <c r="B2499" s="19">
        <v>0</v>
      </c>
      <c r="C2499" s="19">
        <v>0</v>
      </c>
      <c r="D2499" s="19" t="s">
        <v>2</v>
      </c>
      <c r="E2499" s="20">
        <v>3.8533657335038338</v>
      </c>
      <c r="F2499" s="20">
        <v>17.60397662763669</v>
      </c>
      <c r="G2499" s="20">
        <v>10.41517083293882</v>
      </c>
      <c r="H2499" s="20">
        <v>16.421643854680116</v>
      </c>
      <c r="I2499" s="20">
        <v>20.503447610179862</v>
      </c>
      <c r="J2499" s="20">
        <v>9.7158399783200959</v>
      </c>
      <c r="K2499" s="20">
        <v>10.547145079402879</v>
      </c>
      <c r="L2499" s="20">
        <v>12.128530891941017</v>
      </c>
      <c r="M2499" s="55">
        <v>10.999072477970524</v>
      </c>
    </row>
    <row r="2500" spans="1:13" x14ac:dyDescent="0.35">
      <c r="A2500" s="19" t="str">
        <f>B2178&amp;C2497&amp;D2500</f>
        <v>DISTRIBUCION VOLUMEN X CRITERIO (kg ó litros)J.Iberico Ing.LEVANTE</v>
      </c>
      <c r="B2500" s="19">
        <v>0</v>
      </c>
      <c r="C2500" s="19">
        <v>0</v>
      </c>
      <c r="D2500" s="19" t="s">
        <v>3</v>
      </c>
      <c r="E2500" s="20">
        <v>7.1606882420965263</v>
      </c>
      <c r="F2500" s="20">
        <v>11.743651016651334</v>
      </c>
      <c r="G2500" s="20">
        <v>10.606662131757611</v>
      </c>
      <c r="H2500" s="20">
        <v>11.633302567475063</v>
      </c>
      <c r="I2500" s="20">
        <v>9.4089778359232703</v>
      </c>
      <c r="J2500" s="20">
        <v>7.2696784293322505</v>
      </c>
      <c r="K2500" s="20">
        <v>15.024744214301483</v>
      </c>
      <c r="L2500" s="20">
        <v>9.3700284553063238</v>
      </c>
      <c r="M2500" s="55">
        <v>5.104731321051946</v>
      </c>
    </row>
    <row r="2501" spans="1:13" x14ac:dyDescent="0.35">
      <c r="A2501" s="19" t="str">
        <f>B2178&amp;C2497&amp;D2501</f>
        <v>DISTRIBUCION VOLUMEN X CRITERIO (kg ó litros)J.Iberico Ing.ANDALUCIA</v>
      </c>
      <c r="B2501" s="19">
        <v>0</v>
      </c>
      <c r="C2501" s="19">
        <v>0</v>
      </c>
      <c r="D2501" s="19" t="s">
        <v>4</v>
      </c>
      <c r="E2501" s="20">
        <v>28.445087037047546</v>
      </c>
      <c r="F2501" s="20">
        <v>15.897283689226654</v>
      </c>
      <c r="G2501" s="20">
        <v>28.83570480642873</v>
      </c>
      <c r="H2501" s="20">
        <v>22.037404487083812</v>
      </c>
      <c r="I2501" s="20">
        <v>13.900561029493652</v>
      </c>
      <c r="J2501" s="20">
        <v>22.676466079254965</v>
      </c>
      <c r="K2501" s="20">
        <v>21.857475802911193</v>
      </c>
      <c r="L2501" s="20">
        <v>23.507968732802258</v>
      </c>
      <c r="M2501" s="55">
        <v>20.521187054312527</v>
      </c>
    </row>
    <row r="2502" spans="1:13" x14ac:dyDescent="0.35">
      <c r="A2502" s="19" t="str">
        <f>B2178&amp;C2497&amp;D2502</f>
        <v>DISTRIBUCION VOLUMEN X CRITERIO (kg ó litros)J.Iberico Ing.MDD AM</v>
      </c>
      <c r="B2502" s="19">
        <v>0</v>
      </c>
      <c r="C2502" s="19">
        <v>0</v>
      </c>
      <c r="D2502" s="19" t="s">
        <v>5</v>
      </c>
      <c r="E2502" s="20">
        <v>11.462558501528475</v>
      </c>
      <c r="F2502" s="20">
        <v>12.008101338378488</v>
      </c>
      <c r="G2502" s="20">
        <v>12.331443924395751</v>
      </c>
      <c r="H2502" s="20">
        <v>14.285318291051114</v>
      </c>
      <c r="I2502" s="20">
        <v>9.3139036675945537</v>
      </c>
      <c r="J2502" s="20">
        <v>14.932892356077021</v>
      </c>
      <c r="K2502" s="20">
        <v>17.963970681480205</v>
      </c>
      <c r="L2502" s="20">
        <v>10.553866121919112</v>
      </c>
      <c r="M2502" s="55">
        <v>18.182703308123855</v>
      </c>
    </row>
    <row r="2503" spans="1:13" x14ac:dyDescent="0.35">
      <c r="A2503" s="19" t="str">
        <f>B2178&amp;C2497&amp;D2503</f>
        <v>DISTRIBUCION VOLUMEN X CRITERIO (kg ó litros)J.Iberico Ing.RTO CENTRO</v>
      </c>
      <c r="B2503" s="19">
        <v>0</v>
      </c>
      <c r="C2503" s="19">
        <v>0</v>
      </c>
      <c r="D2503" s="19" t="s">
        <v>6</v>
      </c>
      <c r="E2503" s="20">
        <v>9.6365299583780519</v>
      </c>
      <c r="F2503" s="20">
        <v>5.775811705836249</v>
      </c>
      <c r="G2503" s="20">
        <v>5.8561263345960475</v>
      </c>
      <c r="H2503" s="20">
        <v>4.8234368341511971</v>
      </c>
      <c r="I2503" s="20">
        <v>6.2504142801140432</v>
      </c>
      <c r="J2503" s="20">
        <v>7.7830278185208064</v>
      </c>
      <c r="K2503" s="20">
        <v>6.1535800570061321</v>
      </c>
      <c r="L2503" s="20">
        <v>8.2261208146038154</v>
      </c>
      <c r="M2503" s="55">
        <v>17.145049772174378</v>
      </c>
    </row>
    <row r="2504" spans="1:13" x14ac:dyDescent="0.35">
      <c r="A2504" s="19" t="str">
        <f>B2178&amp;C2497&amp;D2504</f>
        <v>DISTRIBUCION VOLUMEN X CRITERIO (kg ó litros)J.Iberico Ing.NORTE-CENTRO</v>
      </c>
      <c r="B2504" s="19">
        <v>0</v>
      </c>
      <c r="C2504" s="19">
        <v>0</v>
      </c>
      <c r="D2504" s="19" t="s">
        <v>7</v>
      </c>
      <c r="E2504" s="20">
        <v>12.481692691606579</v>
      </c>
      <c r="F2504" s="20">
        <v>7.3610370778860599</v>
      </c>
      <c r="G2504" s="20">
        <v>18.427045465664811</v>
      </c>
      <c r="H2504" s="20">
        <v>13.985080159988847</v>
      </c>
      <c r="I2504" s="20">
        <v>11.685983847463868</v>
      </c>
      <c r="J2504" s="20">
        <v>13.412163518489631</v>
      </c>
      <c r="K2504" s="20">
        <v>11.514218168500854</v>
      </c>
      <c r="L2504" s="20">
        <v>13.282884434246958</v>
      </c>
      <c r="M2504" s="55">
        <v>10.66602312343792</v>
      </c>
    </row>
    <row r="2505" spans="1:13" x14ac:dyDescent="0.35">
      <c r="A2505" s="19" t="str">
        <f>B2178&amp;C2497&amp;D2505</f>
        <v>DISTRIBUCION VOLUMEN X CRITERIO (kg ó litros)J.Iberico Ing.NOROESTE</v>
      </c>
      <c r="B2505" s="19">
        <v>0</v>
      </c>
      <c r="C2505" s="19">
        <v>0</v>
      </c>
      <c r="D2505" s="19" t="s">
        <v>8</v>
      </c>
      <c r="E2505" s="20">
        <v>2.4670831344303319</v>
      </c>
      <c r="F2505" s="20">
        <v>9.4221965311475522</v>
      </c>
      <c r="G2505" s="20">
        <v>4.6520622117360091</v>
      </c>
      <c r="H2505" s="20">
        <v>1.4187648330938811</v>
      </c>
      <c r="I2505" s="20">
        <v>10.288445097006557</v>
      </c>
      <c r="J2505" s="20">
        <v>4.3687734930097477</v>
      </c>
      <c r="K2505" s="20">
        <v>1.429544961014303</v>
      </c>
      <c r="L2505" s="20">
        <v>3.1545086103941316</v>
      </c>
      <c r="M2505" s="55">
        <v>2.5719880116323854</v>
      </c>
    </row>
    <row r="2506" spans="1:13" x14ac:dyDescent="0.35">
      <c r="A2506" s="19" t="str">
        <f>B2178&amp;C2497&amp;D2506</f>
        <v>DISTRIBUCION VOLUMEN X CRITERIO (kg ó litros)J.Iberico Ing.&lt;2MIL</v>
      </c>
      <c r="B2506" s="19">
        <v>0</v>
      </c>
      <c r="C2506" s="19">
        <v>0</v>
      </c>
      <c r="D2506" s="19" t="s">
        <v>9</v>
      </c>
      <c r="E2506" s="20">
        <v>2.61728354202591</v>
      </c>
      <c r="F2506" s="20">
        <v>4.6375701668749629</v>
      </c>
      <c r="G2506" s="20">
        <v>7.9492908312901914E-2</v>
      </c>
      <c r="H2506" s="20">
        <v>1.0903390141385834</v>
      </c>
      <c r="I2506" s="20">
        <v>9.5202507206119419E-2</v>
      </c>
      <c r="J2506" s="20">
        <v>1.417164100024555</v>
      </c>
      <c r="K2506" s="20">
        <v>3.3743796369130634</v>
      </c>
      <c r="L2506" s="20">
        <v>3.016225568903375</v>
      </c>
      <c r="M2506" s="55">
        <v>5.5605822014436974</v>
      </c>
    </row>
    <row r="2507" spans="1:13" x14ac:dyDescent="0.35">
      <c r="A2507" s="19" t="str">
        <f>B2178&amp;C2497&amp;D2507</f>
        <v>DISTRIBUCION VOLUMEN X CRITERIO (kg ó litros)J.Iberico Ing.2-5MIL</v>
      </c>
      <c r="B2507" s="19">
        <v>0</v>
      </c>
      <c r="C2507" s="19">
        <v>0</v>
      </c>
      <c r="D2507" s="19" t="s">
        <v>10</v>
      </c>
      <c r="E2507" s="20">
        <v>6.0427719921490546</v>
      </c>
      <c r="F2507" s="20">
        <v>14.21333817611764</v>
      </c>
      <c r="G2507" s="20">
        <v>13.537792517541606</v>
      </c>
      <c r="H2507" s="20">
        <v>18.228719018900744</v>
      </c>
      <c r="I2507" s="20">
        <v>6.1231727156190523</v>
      </c>
      <c r="J2507" s="20">
        <v>8.7535682978832305</v>
      </c>
      <c r="K2507" s="20">
        <v>3.6128429540571076</v>
      </c>
      <c r="L2507" s="20">
        <v>6.329529271912862</v>
      </c>
      <c r="M2507" s="55">
        <v>4.5030823508675457</v>
      </c>
    </row>
    <row r="2508" spans="1:13" x14ac:dyDescent="0.35">
      <c r="A2508" s="19" t="str">
        <f>B2178&amp;C2497&amp;D2508</f>
        <v>DISTRIBUCION VOLUMEN X CRITERIO (kg ó litros)J.Iberico Ing.5-10MIL</v>
      </c>
      <c r="B2508" s="19">
        <v>0</v>
      </c>
      <c r="C2508" s="19">
        <v>0</v>
      </c>
      <c r="D2508" s="19" t="s">
        <v>11</v>
      </c>
      <c r="E2508" s="20">
        <v>4.8703099120677438</v>
      </c>
      <c r="F2508" s="20">
        <v>2.0210070179348949</v>
      </c>
      <c r="G2508" s="20">
        <v>1.9949359210352962</v>
      </c>
      <c r="H2508" s="20">
        <v>4.6006723615084049</v>
      </c>
      <c r="I2508" s="20">
        <v>7.1173001253222816</v>
      </c>
      <c r="J2508" s="20">
        <v>8.2505127434091783</v>
      </c>
      <c r="K2508" s="20">
        <v>9.8057515356562259</v>
      </c>
      <c r="L2508" s="20">
        <v>7.6549272209848498</v>
      </c>
      <c r="M2508" s="55">
        <v>3.409548229085507</v>
      </c>
    </row>
    <row r="2509" spans="1:13" x14ac:dyDescent="0.35">
      <c r="A2509" s="19" t="str">
        <f>B2178&amp;C2497&amp;D2509</f>
        <v>DISTRIBUCION VOLUMEN X CRITERIO (kg ó litros)J.Iberico Ing.10-30MIL</v>
      </c>
      <c r="B2509" s="19">
        <v>0</v>
      </c>
      <c r="C2509" s="19">
        <v>0</v>
      </c>
      <c r="D2509" s="19" t="s">
        <v>12</v>
      </c>
      <c r="E2509" s="20">
        <v>20.513493727191641</v>
      </c>
      <c r="F2509" s="20">
        <v>17.846073207707818</v>
      </c>
      <c r="G2509" s="20">
        <v>19.359580552226273</v>
      </c>
      <c r="H2509" s="20">
        <v>14.562328706457309</v>
      </c>
      <c r="I2509" s="20">
        <v>22.871280968118597</v>
      </c>
      <c r="J2509" s="20">
        <v>20.062788078275325</v>
      </c>
      <c r="K2509" s="20">
        <v>16.426129492067396</v>
      </c>
      <c r="L2509" s="20">
        <v>22.52632401263811</v>
      </c>
      <c r="M2509" s="55">
        <v>17.624100310684803</v>
      </c>
    </row>
    <row r="2510" spans="1:13" x14ac:dyDescent="0.35">
      <c r="A2510" s="19" t="str">
        <f>B2178&amp;C2497&amp;D2510</f>
        <v>DISTRIBUCION VOLUMEN X CRITERIO (kg ó litros)J.Iberico Ing.30-100MIL</v>
      </c>
      <c r="B2510" s="19">
        <v>0</v>
      </c>
      <c r="C2510" s="19">
        <v>0</v>
      </c>
      <c r="D2510" s="19" t="s">
        <v>13</v>
      </c>
      <c r="E2510" s="20">
        <v>30.47903183816215</v>
      </c>
      <c r="F2510" s="20">
        <v>26.842984123303143</v>
      </c>
      <c r="G2510" s="20">
        <v>25.135771487588006</v>
      </c>
      <c r="H2510" s="20">
        <v>18.430452463738806</v>
      </c>
      <c r="I2510" s="20">
        <v>24.267283040165342</v>
      </c>
      <c r="J2510" s="20">
        <v>22.099197616808137</v>
      </c>
      <c r="K2510" s="20">
        <v>20.019169938559042</v>
      </c>
      <c r="L2510" s="20">
        <v>18.782492673263583</v>
      </c>
      <c r="M2510" s="55">
        <v>23.122397199211427</v>
      </c>
    </row>
    <row r="2511" spans="1:13" x14ac:dyDescent="0.35">
      <c r="A2511" s="19" t="str">
        <f>B2178&amp;C2497&amp;D2511</f>
        <v>DISTRIBUCION VOLUMEN X CRITERIO (kg ó litros)J.Iberico Ing.100-200MIL</v>
      </c>
      <c r="B2511" s="19">
        <v>0</v>
      </c>
      <c r="C2511" s="19">
        <v>0</v>
      </c>
      <c r="D2511" s="19" t="s">
        <v>14</v>
      </c>
      <c r="E2511" s="20">
        <v>13.293538441688577</v>
      </c>
      <c r="F2511" s="20">
        <v>13.494990513289846</v>
      </c>
      <c r="G2511" s="20">
        <v>14.451033314489031</v>
      </c>
      <c r="H2511" s="20">
        <v>14.705058844039337</v>
      </c>
      <c r="I2511" s="20">
        <v>7.0719090893175967</v>
      </c>
      <c r="J2511" s="20">
        <v>13.498631767633206</v>
      </c>
      <c r="K2511" s="20">
        <v>14.287042779016556</v>
      </c>
      <c r="L2511" s="20">
        <v>19.051065529270371</v>
      </c>
      <c r="M2511" s="55">
        <v>13.727365043801196</v>
      </c>
    </row>
    <row r="2512" spans="1:13" x14ac:dyDescent="0.35">
      <c r="A2512" s="19" t="str">
        <f>B2178&amp;C2497&amp;D2512</f>
        <v>DISTRIBUCION VOLUMEN X CRITERIO (kg ó litros)J.Iberico Ing.200-500MIL</v>
      </c>
      <c r="B2512" s="19">
        <v>0</v>
      </c>
      <c r="C2512" s="19">
        <v>0</v>
      </c>
      <c r="D2512" s="19" t="s">
        <v>15</v>
      </c>
      <c r="E2512" s="20">
        <v>7.2519873769757393</v>
      </c>
      <c r="F2512" s="20">
        <v>11.533953391348611</v>
      </c>
      <c r="G2512" s="20">
        <v>10.448595239465408</v>
      </c>
      <c r="H2512" s="20">
        <v>9.0137439750850827</v>
      </c>
      <c r="I2512" s="20">
        <v>8.6795370957600309</v>
      </c>
      <c r="J2512" s="20">
        <v>10.844588575522199</v>
      </c>
      <c r="K2512" s="20">
        <v>13.244576418258552</v>
      </c>
      <c r="L2512" s="20">
        <v>9.5149088433172633</v>
      </c>
      <c r="M2512" s="55">
        <v>15.876504600633105</v>
      </c>
    </row>
    <row r="2513" spans="1:13" x14ac:dyDescent="0.35">
      <c r="A2513" s="19" t="str">
        <f>B2178&amp;C2497&amp;D2513</f>
        <v>DISTRIBUCION VOLUMEN X CRITERIO (kg ó litros)J.Iberico Ing.&gt;500MIL</v>
      </c>
      <c r="B2513" s="19">
        <v>0</v>
      </c>
      <c r="C2513" s="19">
        <v>0</v>
      </c>
      <c r="D2513" s="19" t="s">
        <v>16</v>
      </c>
      <c r="E2513" s="20">
        <v>14.931582107621164</v>
      </c>
      <c r="F2513" s="20">
        <v>9.4100732799429583</v>
      </c>
      <c r="G2513" s="20">
        <v>14.992796106385246</v>
      </c>
      <c r="H2513" s="20">
        <v>19.368669302071709</v>
      </c>
      <c r="I2513" s="20">
        <v>23.774305774609253</v>
      </c>
      <c r="J2513" s="20">
        <v>15.073555456001039</v>
      </c>
      <c r="K2513" s="20">
        <v>19.230114459644408</v>
      </c>
      <c r="L2513" s="20">
        <v>13.124540336562628</v>
      </c>
      <c r="M2513" s="55">
        <v>16.176418036130467</v>
      </c>
    </row>
    <row r="2514" spans="1:13" x14ac:dyDescent="0.35">
      <c r="A2514" s="19" t="str">
        <f>B2178&amp;C2497&amp;D2514</f>
        <v>DISTRIBUCION VOLUMEN X CRITERIO (kg ó litros)J.Iberico Ing.DE 15 A 19 AÑOS</v>
      </c>
      <c r="B2514" s="19">
        <v>0</v>
      </c>
      <c r="C2514" s="19">
        <v>0</v>
      </c>
      <c r="D2514" s="19" t="s">
        <v>39</v>
      </c>
      <c r="E2514" s="20">
        <v>0.50265585507904187</v>
      </c>
      <c r="F2514" s="20">
        <v>0.68599379937533145</v>
      </c>
      <c r="G2514" s="20">
        <v>2.2463117241807611</v>
      </c>
      <c r="H2514" s="20">
        <v>6.7423613134693552</v>
      </c>
      <c r="I2514" s="20" t="s">
        <v>278</v>
      </c>
      <c r="J2514" s="20">
        <v>2.8674043035404968</v>
      </c>
      <c r="K2514" s="20" t="s">
        <v>278</v>
      </c>
      <c r="L2514" s="20">
        <v>2.1735599172066413</v>
      </c>
      <c r="M2514" s="55">
        <v>9.530552208096891</v>
      </c>
    </row>
    <row r="2515" spans="1:13" x14ac:dyDescent="0.35">
      <c r="A2515" s="19" t="str">
        <f>B2178&amp;C2497&amp;D2515</f>
        <v>DISTRIBUCION VOLUMEN X CRITERIO (kg ó litros)J.Iberico Ing.DE 20 A 24 AÑOS</v>
      </c>
      <c r="B2515" s="19">
        <v>0</v>
      </c>
      <c r="C2515" s="19">
        <v>0</v>
      </c>
      <c r="D2515" s="19" t="s">
        <v>40</v>
      </c>
      <c r="E2515" s="20">
        <v>2.4819998993844972</v>
      </c>
      <c r="F2515" s="20">
        <v>3.2124375517221857</v>
      </c>
      <c r="G2515" s="20">
        <v>0.20537554911203892</v>
      </c>
      <c r="H2515" s="20" t="s">
        <v>278</v>
      </c>
      <c r="I2515" s="20">
        <v>1.772058992251196</v>
      </c>
      <c r="J2515" s="20">
        <v>1.1307787255184714</v>
      </c>
      <c r="K2515" s="20">
        <v>1.6213574424672916</v>
      </c>
      <c r="L2515" s="20">
        <v>2.3756745466352265</v>
      </c>
      <c r="M2515" s="55">
        <v>0.66208940774968683</v>
      </c>
    </row>
    <row r="2516" spans="1:13" x14ac:dyDescent="0.35">
      <c r="A2516" s="19" t="str">
        <f>B2178&amp;C2497&amp;D2516</f>
        <v>DISTRIBUCION VOLUMEN X CRITERIO (kg ó litros)J.Iberico Ing.DE 25 A 34 AÑOS</v>
      </c>
      <c r="B2516" s="19">
        <v>0</v>
      </c>
      <c r="C2516" s="19">
        <v>0</v>
      </c>
      <c r="D2516" s="19" t="s">
        <v>41</v>
      </c>
      <c r="E2516" s="20">
        <v>13.909414736043463</v>
      </c>
      <c r="F2516" s="20">
        <v>7.1339056915671977</v>
      </c>
      <c r="G2516" s="20">
        <v>5.0518391814624692</v>
      </c>
      <c r="H2516" s="20">
        <v>7.4407684145904609</v>
      </c>
      <c r="I2516" s="20">
        <v>4.7514761204777338</v>
      </c>
      <c r="J2516" s="20">
        <v>4.8698142964368314</v>
      </c>
      <c r="K2516" s="20">
        <v>6.3858253060370647</v>
      </c>
      <c r="L2516" s="20">
        <v>8.2090726056253072</v>
      </c>
      <c r="M2516" s="55">
        <v>5.1307329230385976</v>
      </c>
    </row>
    <row r="2517" spans="1:13" x14ac:dyDescent="0.35">
      <c r="A2517" s="19" t="str">
        <f>B2178&amp;C2497&amp;D2517</f>
        <v>DISTRIBUCION VOLUMEN X CRITERIO (kg ó litros)J.Iberico Ing.DE 35 A 49 AÑOS</v>
      </c>
      <c r="B2517" s="19">
        <v>0</v>
      </c>
      <c r="C2517" s="19">
        <v>0</v>
      </c>
      <c r="D2517" s="19" t="s">
        <v>42</v>
      </c>
      <c r="E2517" s="20">
        <v>25.293136843936441</v>
      </c>
      <c r="F2517" s="20">
        <v>21.23740692894313</v>
      </c>
      <c r="G2517" s="20">
        <v>26.338506076786377</v>
      </c>
      <c r="H2517" s="20">
        <v>17.486247920505548</v>
      </c>
      <c r="I2517" s="20">
        <v>23.015569361101782</v>
      </c>
      <c r="J2517" s="20">
        <v>24.77972259737513</v>
      </c>
      <c r="K2517" s="20">
        <v>19.022474231731167</v>
      </c>
      <c r="L2517" s="20">
        <v>25.14486513542165</v>
      </c>
      <c r="M2517" s="55">
        <v>16.481091331783247</v>
      </c>
    </row>
    <row r="2518" spans="1:13" x14ac:dyDescent="0.35">
      <c r="A2518" s="19" t="str">
        <f>B2178&amp;C2497&amp;D2518</f>
        <v>DISTRIBUCION VOLUMEN X CRITERIO (kg ó litros)J.Iberico Ing.DE 50 A 59 AÑOS</v>
      </c>
      <c r="B2518" s="19">
        <v>0</v>
      </c>
      <c r="C2518" s="19">
        <v>0</v>
      </c>
      <c r="D2518" s="19" t="s">
        <v>43</v>
      </c>
      <c r="E2518" s="20">
        <v>28.794509204406161</v>
      </c>
      <c r="F2518" s="20">
        <v>26.8613567622684</v>
      </c>
      <c r="G2518" s="20">
        <v>26.322109846263885</v>
      </c>
      <c r="H2518" s="20">
        <v>26.453391888640255</v>
      </c>
      <c r="I2518" s="20">
        <v>25.720914721924959</v>
      </c>
      <c r="J2518" s="20">
        <v>24.509777059464824</v>
      </c>
      <c r="K2518" s="20">
        <v>39.26106113903824</v>
      </c>
      <c r="L2518" s="20">
        <v>27.058638756362502</v>
      </c>
      <c r="M2518" s="55">
        <v>19.575631082401969</v>
      </c>
    </row>
    <row r="2519" spans="1:13" x14ac:dyDescent="0.35">
      <c r="A2519" s="19" t="str">
        <f>B2178&amp;C2497&amp;D2519</f>
        <v>DISTRIBUCION VOLUMEN X CRITERIO (kg ó litros)J.Iberico Ing.DE 60 A 75 AÑOS</v>
      </c>
      <c r="B2519" s="19">
        <v>0</v>
      </c>
      <c r="C2519" s="19">
        <v>0</v>
      </c>
      <c r="D2519" s="19" t="s">
        <v>44</v>
      </c>
      <c r="E2519" s="20">
        <v>29.018280350661886</v>
      </c>
      <c r="F2519" s="20">
        <v>40.868887983700866</v>
      </c>
      <c r="G2519" s="20">
        <v>39.835857711218132</v>
      </c>
      <c r="H2519" s="20">
        <v>41.877225077893002</v>
      </c>
      <c r="I2519" s="20">
        <v>44.739978824916157</v>
      </c>
      <c r="J2519" s="20">
        <v>41.842512827301626</v>
      </c>
      <c r="K2519" s="20">
        <v>33.709296277429836</v>
      </c>
      <c r="L2519" s="20">
        <v>35.038202344095573</v>
      </c>
      <c r="M2519" s="55">
        <v>48.619900745050352</v>
      </c>
    </row>
    <row r="2520" spans="1:13" x14ac:dyDescent="0.35">
      <c r="A2520" s="19" t="str">
        <f>B2178&amp;C2497&amp;D2520</f>
        <v>DISTRIBUCION VOLUMEN X CRITERIO (kg ó litros)J.Iberico Ing.ALTA Y MEDIA ALTA</v>
      </c>
      <c r="B2520" s="19">
        <v>0</v>
      </c>
      <c r="C2520" s="19">
        <v>0</v>
      </c>
      <c r="D2520" s="19" t="s">
        <v>17</v>
      </c>
      <c r="E2520" s="20">
        <v>31.845433233979698</v>
      </c>
      <c r="F2520" s="20">
        <v>42.079967221506827</v>
      </c>
      <c r="G2520" s="20">
        <v>46.294333383625016</v>
      </c>
      <c r="H2520" s="20">
        <v>39.971976056931737</v>
      </c>
      <c r="I2520" s="20">
        <v>38.29439686306312</v>
      </c>
      <c r="J2520" s="20">
        <v>39.741954612728847</v>
      </c>
      <c r="K2520" s="20">
        <v>43.107162108034821</v>
      </c>
      <c r="L2520" s="20">
        <v>38.960694414609463</v>
      </c>
      <c r="M2520" s="55">
        <v>31.540787405363428</v>
      </c>
    </row>
    <row r="2521" spans="1:13" x14ac:dyDescent="0.35">
      <c r="A2521" s="19" t="str">
        <f>B2178&amp;C2497&amp;D2521</f>
        <v>DISTRIBUCION VOLUMEN X CRITERIO (kg ó litros)J.Iberico Ing.MEDIA</v>
      </c>
      <c r="B2521" s="19">
        <v>0</v>
      </c>
      <c r="C2521" s="19">
        <v>0</v>
      </c>
      <c r="D2521" s="19" t="s">
        <v>18</v>
      </c>
      <c r="E2521" s="20">
        <v>33.8571684870372</v>
      </c>
      <c r="F2521" s="20">
        <v>21.18344104720023</v>
      </c>
      <c r="G2521" s="20">
        <v>31.594961624832713</v>
      </c>
      <c r="H2521" s="20">
        <v>21.54506145347888</v>
      </c>
      <c r="I2521" s="20">
        <v>33.497354772299502</v>
      </c>
      <c r="J2521" s="20">
        <v>29.996615289082584</v>
      </c>
      <c r="K2521" s="20">
        <v>27.618955773829441</v>
      </c>
      <c r="L2521" s="20">
        <v>34.036060746729468</v>
      </c>
      <c r="M2521" s="55">
        <v>42.749297898440389</v>
      </c>
    </row>
    <row r="2522" spans="1:13" x14ac:dyDescent="0.35">
      <c r="A2522" s="19" t="str">
        <f>B2178&amp;C2497&amp;D2522</f>
        <v>DISTRIBUCION VOLUMEN X CRITERIO (kg ó litros)J.Iberico Ing.MEDIA BAJA</v>
      </c>
      <c r="B2522" s="19">
        <v>0</v>
      </c>
      <c r="C2522" s="19">
        <v>0</v>
      </c>
      <c r="D2522" s="19" t="s">
        <v>19</v>
      </c>
      <c r="E2522" s="20">
        <v>25.568558160351738</v>
      </c>
      <c r="F2522" s="20">
        <v>19.522987856418943</v>
      </c>
      <c r="G2522" s="20">
        <v>11.544288052227895</v>
      </c>
      <c r="H2522" s="20">
        <v>18.31564058970552</v>
      </c>
      <c r="I2522" s="20">
        <v>17.322647560563297</v>
      </c>
      <c r="J2522" s="20">
        <v>16.612909226379596</v>
      </c>
      <c r="K2522" s="20">
        <v>16.798077267607507</v>
      </c>
      <c r="L2522" s="20">
        <v>17.361615278951042</v>
      </c>
      <c r="M2522" s="55">
        <v>16.717170970851939</v>
      </c>
    </row>
    <row r="2523" spans="1:13" x14ac:dyDescent="0.35">
      <c r="A2523" s="19" t="str">
        <f>B2178&amp;C2497&amp;D2523</f>
        <v>DISTRIBUCION VOLUMEN X CRITERIO (kg ó litros)J.Iberico Ing.BAJA</v>
      </c>
      <c r="B2523" s="19">
        <v>0</v>
      </c>
      <c r="C2523" s="19">
        <v>0</v>
      </c>
      <c r="D2523" s="19" t="s">
        <v>20</v>
      </c>
      <c r="E2523" s="20">
        <v>8.7288369322772787</v>
      </c>
      <c r="F2523" s="20">
        <v>17.213598809296375</v>
      </c>
      <c r="G2523" s="20">
        <v>10.566410702095158</v>
      </c>
      <c r="H2523" s="20">
        <v>20.16731392544915</v>
      </c>
      <c r="I2523" s="20">
        <v>10.885592692193322</v>
      </c>
      <c r="J2523" s="20">
        <v>13.648527081044303</v>
      </c>
      <c r="K2523" s="20">
        <v>12.475811695554343</v>
      </c>
      <c r="L2523" s="20">
        <v>9.6416417481847443</v>
      </c>
      <c r="M2523" s="55">
        <v>8.9927402040911186</v>
      </c>
    </row>
    <row r="2524" spans="1:13" x14ac:dyDescent="0.35">
      <c r="A2524" s="19" t="str">
        <f>B2178&amp;C2497&amp;D2524</f>
        <v>DISTRIBUCION VOLUMEN X CRITERIO (kg ó litros)J.Iberico Ing.HOMBRE</v>
      </c>
      <c r="B2524" s="19">
        <v>0</v>
      </c>
      <c r="C2524" s="19">
        <v>0</v>
      </c>
      <c r="D2524" s="19" t="s">
        <v>21</v>
      </c>
      <c r="E2524" s="20">
        <v>40.287955410748332</v>
      </c>
      <c r="F2524" s="20">
        <v>41.72208963111175</v>
      </c>
      <c r="G2524" s="20">
        <v>50.000879598137828</v>
      </c>
      <c r="H2524" s="20">
        <v>47.624418238469616</v>
      </c>
      <c r="I2524" s="20">
        <v>52.271105565528067</v>
      </c>
      <c r="J2524" s="20">
        <v>49.338285433271892</v>
      </c>
      <c r="K2524" s="20">
        <v>39.90735640035637</v>
      </c>
      <c r="L2524" s="20">
        <v>43.088840045471876</v>
      </c>
      <c r="M2524" s="55">
        <v>60.026453896376495</v>
      </c>
    </row>
    <row r="2525" spans="1:13" x14ac:dyDescent="0.35">
      <c r="A2525" s="19" t="str">
        <f>B2178&amp;C2497&amp;D2525</f>
        <v>DISTRIBUCION VOLUMEN X CRITERIO (kg ó litros)J.Iberico Ing.MUJER</v>
      </c>
      <c r="B2525" s="19">
        <v>0</v>
      </c>
      <c r="C2525" s="19">
        <v>0</v>
      </c>
      <c r="D2525" s="19" t="s">
        <v>22</v>
      </c>
      <c r="E2525" s="20">
        <v>59.712040492510695</v>
      </c>
      <c r="F2525" s="20">
        <v>58.277904075291808</v>
      </c>
      <c r="G2525" s="20">
        <v>49.999120268326713</v>
      </c>
      <c r="H2525" s="20">
        <v>52.375573654299089</v>
      </c>
      <c r="I2525" s="20">
        <v>47.728885539930005</v>
      </c>
      <c r="J2525" s="20">
        <v>50.661714221004686</v>
      </c>
      <c r="K2525" s="20">
        <v>60.092645339904514</v>
      </c>
      <c r="L2525" s="20">
        <v>56.911173628928438</v>
      </c>
      <c r="M2525" s="55">
        <v>39.973540591555881</v>
      </c>
    </row>
    <row r="2526" spans="1:13" x14ac:dyDescent="0.35">
      <c r="A2526" s="19" t="str">
        <f>B2178&amp;C2526&amp;D2526</f>
        <v>DISTRIBUCION VOLUMEN X CRITERIO (kg ó litros)Lomo embuchado Ing.T.ESPAÑA</v>
      </c>
      <c r="B2526" s="19">
        <v>0</v>
      </c>
      <c r="C2526" s="19" t="s">
        <v>135</v>
      </c>
      <c r="D2526" s="19" t="s">
        <v>36</v>
      </c>
      <c r="E2526" s="20">
        <v>100</v>
      </c>
      <c r="F2526" s="20">
        <v>100</v>
      </c>
      <c r="G2526" s="20">
        <v>100</v>
      </c>
      <c r="H2526" s="20">
        <v>100</v>
      </c>
      <c r="I2526" s="20">
        <v>100</v>
      </c>
      <c r="J2526" s="20">
        <v>100</v>
      </c>
      <c r="K2526" s="20">
        <v>100</v>
      </c>
      <c r="L2526" s="20">
        <v>100</v>
      </c>
      <c r="M2526" s="55">
        <v>100</v>
      </c>
    </row>
    <row r="2527" spans="1:13" x14ac:dyDescent="0.35">
      <c r="A2527" s="19" t="str">
        <f>B2178&amp;C2526&amp;D2527</f>
        <v>DISTRIBUCION VOLUMEN X CRITERIO (kg ó litros)Lomo embuchado Ing.BCN AM</v>
      </c>
      <c r="B2527" s="19">
        <v>0</v>
      </c>
      <c r="C2527" s="19">
        <v>0</v>
      </c>
      <c r="D2527" s="19" t="s">
        <v>1</v>
      </c>
      <c r="E2527" s="20" t="s">
        <v>278</v>
      </c>
      <c r="F2527" s="20" t="s">
        <v>278</v>
      </c>
      <c r="G2527" s="20" t="s">
        <v>278</v>
      </c>
      <c r="H2527" s="20">
        <v>5.2433026441711137</v>
      </c>
      <c r="I2527" s="20">
        <v>2.5269516878190514</v>
      </c>
      <c r="J2527" s="20">
        <v>18.773450253585324</v>
      </c>
      <c r="K2527" s="20" t="s">
        <v>278</v>
      </c>
      <c r="L2527" s="20">
        <v>15.17059268948813</v>
      </c>
      <c r="M2527" s="55">
        <v>5.8333233358451402</v>
      </c>
    </row>
    <row r="2528" spans="1:13" x14ac:dyDescent="0.35">
      <c r="A2528" s="19" t="str">
        <f>B2178&amp;C2526&amp;D2528</f>
        <v>DISTRIBUCION VOLUMEN X CRITERIO (kg ó litros)Lomo embuchado Ing.REST.CAT ARAGON</v>
      </c>
      <c r="B2528" s="19">
        <v>0</v>
      </c>
      <c r="C2528" s="19">
        <v>0</v>
      </c>
      <c r="D2528" s="19" t="s">
        <v>2</v>
      </c>
      <c r="E2528" s="20" t="s">
        <v>278</v>
      </c>
      <c r="F2528" s="20">
        <v>3.4167635273091452</v>
      </c>
      <c r="G2528" s="20">
        <v>0.86754243404933584</v>
      </c>
      <c r="H2528" s="20" t="s">
        <v>278</v>
      </c>
      <c r="I2528" s="20">
        <v>8.9941767179109142</v>
      </c>
      <c r="J2528" s="20" t="s">
        <v>278</v>
      </c>
      <c r="K2528" s="20">
        <v>1.7918940412536839</v>
      </c>
      <c r="L2528" s="20" t="s">
        <v>278</v>
      </c>
      <c r="M2528" s="55" t="s">
        <v>278</v>
      </c>
    </row>
    <row r="2529" spans="1:13" x14ac:dyDescent="0.35">
      <c r="A2529" s="19" t="str">
        <f>B2178&amp;C2526&amp;D2529</f>
        <v>DISTRIBUCION VOLUMEN X CRITERIO (kg ó litros)Lomo embuchado Ing.LEVANTE</v>
      </c>
      <c r="B2529" s="19">
        <v>0</v>
      </c>
      <c r="C2529" s="19">
        <v>0</v>
      </c>
      <c r="D2529" s="19" t="s">
        <v>3</v>
      </c>
      <c r="E2529" s="20">
        <v>10.199802888138562</v>
      </c>
      <c r="F2529" s="20">
        <v>45.199397612988768</v>
      </c>
      <c r="G2529" s="20">
        <v>37.245821278014191</v>
      </c>
      <c r="H2529" s="20">
        <v>12.316651889944334</v>
      </c>
      <c r="I2529" s="20">
        <v>9.532552510152513</v>
      </c>
      <c r="J2529" s="20">
        <v>24.276318064149006</v>
      </c>
      <c r="K2529" s="20">
        <v>31.162360544157881</v>
      </c>
      <c r="L2529" s="20">
        <v>6.0954252175803045</v>
      </c>
      <c r="M2529" s="55">
        <v>5.7602795377109004</v>
      </c>
    </row>
    <row r="2530" spans="1:13" x14ac:dyDescent="0.35">
      <c r="A2530" s="19" t="str">
        <f>B2178&amp;C2526&amp;D2530</f>
        <v>DISTRIBUCION VOLUMEN X CRITERIO (kg ó litros)Lomo embuchado Ing.ANDALUCIA</v>
      </c>
      <c r="B2530" s="19">
        <v>0</v>
      </c>
      <c r="C2530" s="19">
        <v>0</v>
      </c>
      <c r="D2530" s="19" t="s">
        <v>4</v>
      </c>
      <c r="E2530" s="20">
        <v>33.230963083048721</v>
      </c>
      <c r="F2530" s="20">
        <v>20.810346866657461</v>
      </c>
      <c r="G2530" s="20">
        <v>30.191201346119922</v>
      </c>
      <c r="H2530" s="20">
        <v>57.226711468746238</v>
      </c>
      <c r="I2530" s="20">
        <v>43.351508972845089</v>
      </c>
      <c r="J2530" s="20">
        <v>19.531770795803428</v>
      </c>
      <c r="K2530" s="20">
        <v>26.171120271508364</v>
      </c>
      <c r="L2530" s="20">
        <v>42.679183016790276</v>
      </c>
      <c r="M2530" s="55">
        <v>11.709429168548088</v>
      </c>
    </row>
    <row r="2531" spans="1:13" x14ac:dyDescent="0.35">
      <c r="A2531" s="19" t="str">
        <f>B2178&amp;C2526&amp;D2531</f>
        <v>DISTRIBUCION VOLUMEN X CRITERIO (kg ó litros)Lomo embuchado Ing.MDD AM</v>
      </c>
      <c r="B2531" s="19">
        <v>0</v>
      </c>
      <c r="C2531" s="19">
        <v>0</v>
      </c>
      <c r="D2531" s="19" t="s">
        <v>5</v>
      </c>
      <c r="E2531" s="20">
        <v>4.6481870124395339</v>
      </c>
      <c r="F2531" s="20">
        <v>6.9890454357731961</v>
      </c>
      <c r="G2531" s="20">
        <v>9.8599655459587456</v>
      </c>
      <c r="H2531" s="20">
        <v>4.2536733430011644</v>
      </c>
      <c r="I2531" s="20" t="s">
        <v>278</v>
      </c>
      <c r="J2531" s="20">
        <v>4.1003115625592361</v>
      </c>
      <c r="K2531" s="20">
        <v>12.580574233522604</v>
      </c>
      <c r="L2531" s="20">
        <v>11.169799009213941</v>
      </c>
      <c r="M2531" s="55">
        <v>53.064851806548432</v>
      </c>
    </row>
    <row r="2532" spans="1:13" x14ac:dyDescent="0.35">
      <c r="A2532" s="19" t="str">
        <f>B2178&amp;C2526&amp;D2532</f>
        <v>DISTRIBUCION VOLUMEN X CRITERIO (kg ó litros)Lomo embuchado Ing.RTO CENTRO</v>
      </c>
      <c r="B2532" s="19">
        <v>0</v>
      </c>
      <c r="C2532" s="19">
        <v>0</v>
      </c>
      <c r="D2532" s="19" t="s">
        <v>6</v>
      </c>
      <c r="E2532" s="20">
        <v>25.534217361172658</v>
      </c>
      <c r="F2532" s="20">
        <v>5.7408581471124194</v>
      </c>
      <c r="G2532" s="20">
        <v>7.0022269149207768</v>
      </c>
      <c r="H2532" s="20">
        <v>10.41451269628247</v>
      </c>
      <c r="I2532" s="20">
        <v>9.5447877323130363</v>
      </c>
      <c r="J2532" s="20">
        <v>3.6334646780918347</v>
      </c>
      <c r="K2532" s="20">
        <v>24.135635430104774</v>
      </c>
      <c r="L2532" s="20">
        <v>14.674415942268643</v>
      </c>
      <c r="M2532" s="55">
        <v>5.7514530547344949</v>
      </c>
    </row>
    <row r="2533" spans="1:13" x14ac:dyDescent="0.35">
      <c r="A2533" s="19" t="str">
        <f>B2178&amp;C2526&amp;D2533</f>
        <v>DISTRIBUCION VOLUMEN X CRITERIO (kg ó litros)Lomo embuchado Ing.NORTE-CENTRO</v>
      </c>
      <c r="B2533" s="19">
        <v>0</v>
      </c>
      <c r="C2533" s="19">
        <v>0</v>
      </c>
      <c r="D2533" s="19" t="s">
        <v>7</v>
      </c>
      <c r="E2533" s="20">
        <v>15.126140584809333</v>
      </c>
      <c r="F2533" s="20">
        <v>3.460045298205034</v>
      </c>
      <c r="G2533" s="20">
        <v>11.258373268532489</v>
      </c>
      <c r="H2533" s="20">
        <v>9.8787899475283485</v>
      </c>
      <c r="I2533" s="20">
        <v>22.510519778854757</v>
      </c>
      <c r="J2533" s="20">
        <v>18.792162179978149</v>
      </c>
      <c r="K2533" s="20" t="s">
        <v>278</v>
      </c>
      <c r="L2533" s="20">
        <v>6.2140308815198511</v>
      </c>
      <c r="M2533" s="55">
        <v>0.55670003481556818</v>
      </c>
    </row>
    <row r="2534" spans="1:13" x14ac:dyDescent="0.35">
      <c r="A2534" s="19" t="str">
        <f>B2178&amp;C2526&amp;D2534</f>
        <v>DISTRIBUCION VOLUMEN X CRITERIO (kg ó litros)Lomo embuchado Ing.NOROESTE</v>
      </c>
      <c r="B2534" s="19">
        <v>0</v>
      </c>
      <c r="C2534" s="19">
        <v>0</v>
      </c>
      <c r="D2534" s="19" t="s">
        <v>8</v>
      </c>
      <c r="E2534" s="20">
        <v>11.260697598681322</v>
      </c>
      <c r="F2534" s="20">
        <v>14.383545334409764</v>
      </c>
      <c r="G2534" s="20">
        <v>3.5748758402055567</v>
      </c>
      <c r="H2534" s="20">
        <v>0.6663673779604975</v>
      </c>
      <c r="I2534" s="20">
        <v>3.5395067860368301</v>
      </c>
      <c r="J2534" s="20">
        <v>10.89252498759801</v>
      </c>
      <c r="K2534" s="20">
        <v>4.1584222424286432</v>
      </c>
      <c r="L2534" s="20">
        <v>3.9965532431388513</v>
      </c>
      <c r="M2534" s="55">
        <v>17.323967986003108</v>
      </c>
    </row>
    <row r="2535" spans="1:13" x14ac:dyDescent="0.35">
      <c r="A2535" s="19" t="str">
        <f>B2178&amp;C2526&amp;D2535</f>
        <v>DISTRIBUCION VOLUMEN X CRITERIO (kg ó litros)Lomo embuchado Ing.&lt;2MIL</v>
      </c>
      <c r="B2535" s="19">
        <v>0</v>
      </c>
      <c r="C2535" s="19">
        <v>0</v>
      </c>
      <c r="D2535" s="19" t="s">
        <v>9</v>
      </c>
      <c r="E2535" s="20">
        <v>5.006799605720091</v>
      </c>
      <c r="F2535" s="20">
        <v>2.5702108556227179</v>
      </c>
      <c r="G2535" s="20" t="s">
        <v>278</v>
      </c>
      <c r="H2535" s="20" t="s">
        <v>278</v>
      </c>
      <c r="I2535" s="20">
        <v>3.7664894091826566</v>
      </c>
      <c r="J2535" s="20" t="s">
        <v>278</v>
      </c>
      <c r="K2535" s="20">
        <v>2.1726405298441089</v>
      </c>
      <c r="L2535" s="20" t="s">
        <v>278</v>
      </c>
      <c r="M2535" s="55" t="s">
        <v>278</v>
      </c>
    </row>
    <row r="2536" spans="1:13" x14ac:dyDescent="0.35">
      <c r="A2536" s="19" t="str">
        <f>B2178&amp;C2526&amp;D2536</f>
        <v>DISTRIBUCION VOLUMEN X CRITERIO (kg ó litros)Lomo embuchado Ing.2-5MIL</v>
      </c>
      <c r="B2536" s="19">
        <v>0</v>
      </c>
      <c r="C2536" s="19">
        <v>0</v>
      </c>
      <c r="D2536" s="19" t="s">
        <v>10</v>
      </c>
      <c r="E2536" s="20">
        <v>16.528412214281339</v>
      </c>
      <c r="F2536" s="20">
        <v>13.015057995474633</v>
      </c>
      <c r="G2536" s="20">
        <v>1.6440000048803056</v>
      </c>
      <c r="H2536" s="20" t="s">
        <v>278</v>
      </c>
      <c r="I2536" s="20">
        <v>22.577654918307058</v>
      </c>
      <c r="J2536" s="20">
        <v>7.4256582349561491</v>
      </c>
      <c r="K2536" s="20" t="s">
        <v>278</v>
      </c>
      <c r="L2536" s="20" t="s">
        <v>278</v>
      </c>
      <c r="M2536" s="55" t="s">
        <v>278</v>
      </c>
    </row>
    <row r="2537" spans="1:13" x14ac:dyDescent="0.35">
      <c r="A2537" s="19" t="str">
        <f>B2178&amp;C2526&amp;D2537</f>
        <v>DISTRIBUCION VOLUMEN X CRITERIO (kg ó litros)Lomo embuchado Ing.5-10MIL</v>
      </c>
      <c r="B2537" s="19">
        <v>0</v>
      </c>
      <c r="C2537" s="19">
        <v>0</v>
      </c>
      <c r="D2537" s="19" t="s">
        <v>11</v>
      </c>
      <c r="E2537" s="20">
        <v>9.0360314137660591</v>
      </c>
      <c r="F2537" s="20" t="s">
        <v>278</v>
      </c>
      <c r="G2537" s="20">
        <v>1.1336722534681782</v>
      </c>
      <c r="H2537" s="20" t="s">
        <v>278</v>
      </c>
      <c r="I2537" s="20">
        <v>29.584554538796926</v>
      </c>
      <c r="J2537" s="20" t="s">
        <v>278</v>
      </c>
      <c r="K2537" s="20" t="s">
        <v>278</v>
      </c>
      <c r="L2537" s="20" t="s">
        <v>278</v>
      </c>
      <c r="M2537" s="55" t="s">
        <v>278</v>
      </c>
    </row>
    <row r="2538" spans="1:13" x14ac:dyDescent="0.35">
      <c r="A2538" s="19" t="str">
        <f>B2178&amp;C2526&amp;D2538</f>
        <v>DISTRIBUCION VOLUMEN X CRITERIO (kg ó litros)Lomo embuchado Ing.10-30MIL</v>
      </c>
      <c r="B2538" s="19">
        <v>0</v>
      </c>
      <c r="C2538" s="19">
        <v>0</v>
      </c>
      <c r="D2538" s="19" t="s">
        <v>12</v>
      </c>
      <c r="E2538" s="20" t="s">
        <v>278</v>
      </c>
      <c r="F2538" s="20">
        <v>39.637187129642214</v>
      </c>
      <c r="G2538" s="20">
        <v>41.004588536391104</v>
      </c>
      <c r="H2538" s="20">
        <v>18.448904106058158</v>
      </c>
      <c r="I2538" s="20">
        <v>27.648186619727039</v>
      </c>
      <c r="J2538" s="20">
        <v>38.384474584884316</v>
      </c>
      <c r="K2538" s="20">
        <v>20.227472592660394</v>
      </c>
      <c r="L2538" s="20">
        <v>40.203088115737032</v>
      </c>
      <c r="M2538" s="55">
        <v>28.139288422512053</v>
      </c>
    </row>
    <row r="2539" spans="1:13" x14ac:dyDescent="0.35">
      <c r="A2539" s="19" t="str">
        <f>B2178&amp;C2526&amp;D2539</f>
        <v>DISTRIBUCION VOLUMEN X CRITERIO (kg ó litros)Lomo embuchado Ing.30-100MIL</v>
      </c>
      <c r="B2539" s="19">
        <v>0</v>
      </c>
      <c r="C2539" s="19">
        <v>0</v>
      </c>
      <c r="D2539" s="19" t="s">
        <v>13</v>
      </c>
      <c r="E2539" s="20">
        <v>17.422650590766196</v>
      </c>
      <c r="F2539" s="20">
        <v>11.448235923772057</v>
      </c>
      <c r="G2539" s="20">
        <v>12.854269218053972</v>
      </c>
      <c r="H2539" s="20">
        <v>12.769286605873459</v>
      </c>
      <c r="I2539" s="20">
        <v>8.9941767179109142</v>
      </c>
      <c r="J2539" s="20">
        <v>15.182127623694775</v>
      </c>
      <c r="K2539" s="20">
        <v>35.369413448889865</v>
      </c>
      <c r="L2539" s="20">
        <v>13.819717046381596</v>
      </c>
      <c r="M2539" s="55">
        <v>4.9085044518257561</v>
      </c>
    </row>
    <row r="2540" spans="1:13" x14ac:dyDescent="0.35">
      <c r="A2540" s="19" t="str">
        <f>B2178&amp;C2526&amp;D2540</f>
        <v>DISTRIBUCION VOLUMEN X CRITERIO (kg ó litros)Lomo embuchado Ing.100-200MIL</v>
      </c>
      <c r="B2540" s="19">
        <v>0</v>
      </c>
      <c r="C2540" s="19">
        <v>0</v>
      </c>
      <c r="D2540" s="19" t="s">
        <v>14</v>
      </c>
      <c r="E2540" s="20">
        <v>35.882288586522094</v>
      </c>
      <c r="F2540" s="20">
        <v>13.381474096363782</v>
      </c>
      <c r="G2540" s="20">
        <v>11.896926958112882</v>
      </c>
      <c r="H2540" s="20">
        <v>7.14220207758129</v>
      </c>
      <c r="I2540" s="20" t="s">
        <v>278</v>
      </c>
      <c r="J2540" s="20">
        <v>7.8314955481656083</v>
      </c>
      <c r="K2540" s="20">
        <v>2.5768445557995268</v>
      </c>
      <c r="L2540" s="20">
        <v>13.350229094834202</v>
      </c>
      <c r="M2540" s="55">
        <v>4.9350554575676355</v>
      </c>
    </row>
    <row r="2541" spans="1:13" x14ac:dyDescent="0.35">
      <c r="A2541" s="19" t="str">
        <f>B2178&amp;C2526&amp;D2541</f>
        <v>DISTRIBUCION VOLUMEN X CRITERIO (kg ó litros)Lomo embuchado Ing.200-500MIL</v>
      </c>
      <c r="B2541" s="19">
        <v>0</v>
      </c>
      <c r="C2541" s="19">
        <v>0</v>
      </c>
      <c r="D2541" s="19" t="s">
        <v>15</v>
      </c>
      <c r="E2541" s="20" t="s">
        <v>278</v>
      </c>
      <c r="F2541" s="20">
        <v>18.538613675675386</v>
      </c>
      <c r="G2541" s="20">
        <v>12.730382629860578</v>
      </c>
      <c r="H2541" s="20">
        <v>4.4129065505495078</v>
      </c>
      <c r="I2541" s="20" t="s">
        <v>278</v>
      </c>
      <c r="J2541" s="20">
        <v>2.5023232593408391</v>
      </c>
      <c r="K2541" s="20">
        <v>25.634393713214841</v>
      </c>
      <c r="L2541" s="20">
        <v>10.934110099410187</v>
      </c>
      <c r="M2541" s="55" t="s">
        <v>278</v>
      </c>
    </row>
    <row r="2542" spans="1:13" x14ac:dyDescent="0.35">
      <c r="A2542" s="19" t="str">
        <f>B2178&amp;C2526&amp;D2542</f>
        <v>DISTRIBUCION VOLUMEN X CRITERIO (kg ó litros)Lomo embuchado Ing.&gt;500MIL</v>
      </c>
      <c r="B2542" s="19">
        <v>0</v>
      </c>
      <c r="C2542" s="19">
        <v>0</v>
      </c>
      <c r="D2542" s="19" t="s">
        <v>16</v>
      </c>
      <c r="E2542" s="20">
        <v>16.123822103921349</v>
      </c>
      <c r="F2542" s="20">
        <v>1.4092236571329</v>
      </c>
      <c r="G2542" s="20">
        <v>18.736170051311174</v>
      </c>
      <c r="H2542" s="20">
        <v>57.226711468746238</v>
      </c>
      <c r="I2542" s="20">
        <v>7.4289441071731561</v>
      </c>
      <c r="J2542" s="20">
        <v>28.673918969205193</v>
      </c>
      <c r="K2542" s="20">
        <v>14.019235573651009</v>
      </c>
      <c r="L2542" s="20">
        <v>21.692857982220815</v>
      </c>
      <c r="M2542" s="55">
        <v>62.017156392838793</v>
      </c>
    </row>
    <row r="2543" spans="1:13" x14ac:dyDescent="0.35">
      <c r="A2543" s="19" t="str">
        <f>B2178&amp;C2526&amp;D2543</f>
        <v>DISTRIBUCION VOLUMEN X CRITERIO (kg ó litros)Lomo embuchado Ing.DE 15 A 19 AÑOS</v>
      </c>
      <c r="B2543" s="19">
        <v>0</v>
      </c>
      <c r="C2543" s="19">
        <v>0</v>
      </c>
      <c r="D2543" s="19" t="s">
        <v>39</v>
      </c>
      <c r="E2543" s="20" t="s">
        <v>278</v>
      </c>
      <c r="F2543" s="20" t="s">
        <v>278</v>
      </c>
      <c r="G2543" s="20">
        <v>6.3636547870052826</v>
      </c>
      <c r="H2543" s="20" t="s">
        <v>278</v>
      </c>
      <c r="I2543" s="20" t="s">
        <v>278</v>
      </c>
      <c r="J2543" s="20" t="s">
        <v>278</v>
      </c>
      <c r="K2543" s="20">
        <v>20.17832559784604</v>
      </c>
      <c r="L2543" s="20" t="s">
        <v>278</v>
      </c>
      <c r="M2543" s="55" t="s">
        <v>278</v>
      </c>
    </row>
    <row r="2544" spans="1:13" x14ac:dyDescent="0.35">
      <c r="A2544" s="19" t="str">
        <f>B2178&amp;C2526&amp;D2544</f>
        <v>DISTRIBUCION VOLUMEN X CRITERIO (kg ó litros)Lomo embuchado Ing.DE 20 A 24 AÑOS</v>
      </c>
      <c r="B2544" s="19">
        <v>0</v>
      </c>
      <c r="C2544" s="19">
        <v>0</v>
      </c>
      <c r="D2544" s="19" t="s">
        <v>40</v>
      </c>
      <c r="E2544" s="20">
        <v>15.126140584809333</v>
      </c>
      <c r="F2544" s="20" t="s">
        <v>278</v>
      </c>
      <c r="G2544" s="20" t="s">
        <v>278</v>
      </c>
      <c r="H2544" s="20" t="s">
        <v>278</v>
      </c>
      <c r="I2544" s="20" t="s">
        <v>278</v>
      </c>
      <c r="J2544" s="20" t="s">
        <v>278</v>
      </c>
      <c r="K2544" s="20" t="s">
        <v>278</v>
      </c>
      <c r="L2544" s="20">
        <v>3.8334300050297379</v>
      </c>
      <c r="M2544" s="55" t="s">
        <v>278</v>
      </c>
    </row>
    <row r="2545" spans="1:13" x14ac:dyDescent="0.35">
      <c r="A2545" s="19" t="str">
        <f>B2178&amp;C2526&amp;D2545</f>
        <v>DISTRIBUCION VOLUMEN X CRITERIO (kg ó litros)Lomo embuchado Ing.DE 25 A 34 AÑOS</v>
      </c>
      <c r="B2545" s="19">
        <v>0</v>
      </c>
      <c r="C2545" s="19">
        <v>0</v>
      </c>
      <c r="D2545" s="19" t="s">
        <v>41</v>
      </c>
      <c r="E2545" s="20">
        <v>5.006799605720091</v>
      </c>
      <c r="F2545" s="20">
        <v>8.1387866375564215</v>
      </c>
      <c r="G2545" s="20">
        <v>3.6065178585345192</v>
      </c>
      <c r="H2545" s="20">
        <v>0.6663673779604975</v>
      </c>
      <c r="I2545" s="20">
        <v>3.8587009871374742</v>
      </c>
      <c r="J2545" s="20">
        <v>20.751968673239425</v>
      </c>
      <c r="K2545" s="20">
        <v>22.059749277710718</v>
      </c>
      <c r="L2545" s="20">
        <v>22.185467219802934</v>
      </c>
      <c r="M2545" s="55">
        <v>3.6266960469132594</v>
      </c>
    </row>
    <row r="2546" spans="1:13" x14ac:dyDescent="0.35">
      <c r="A2546" s="19" t="str">
        <f>B2178&amp;C2526&amp;D2546</f>
        <v>DISTRIBUCION VOLUMEN X CRITERIO (kg ó litros)Lomo embuchado Ing.DE 35 A 49 AÑOS</v>
      </c>
      <c r="B2546" s="19">
        <v>0</v>
      </c>
      <c r="C2546" s="19">
        <v>0</v>
      </c>
      <c r="D2546" s="19" t="s">
        <v>42</v>
      </c>
      <c r="E2546" s="20">
        <v>30.631591421378911</v>
      </c>
      <c r="F2546" s="20">
        <v>3.1706472914897024</v>
      </c>
      <c r="G2546" s="20">
        <v>5.3839494606356828</v>
      </c>
      <c r="H2546" s="20">
        <v>52.953892122656242</v>
      </c>
      <c r="I2546" s="20">
        <v>6.4845431974966781</v>
      </c>
      <c r="J2546" s="20">
        <v>14.451408417657888</v>
      </c>
      <c r="K2546" s="20">
        <v>12.59482623920389</v>
      </c>
      <c r="L2546" s="20">
        <v>14.189461181895188</v>
      </c>
      <c r="M2546" s="55">
        <v>51.736580653131817</v>
      </c>
    </row>
    <row r="2547" spans="1:13" x14ac:dyDescent="0.35">
      <c r="A2547" s="19" t="str">
        <f>B2178&amp;C2526&amp;D2547</f>
        <v>DISTRIBUCION VOLUMEN X CRITERIO (kg ó litros)Lomo embuchado Ing.DE 50 A 59 AÑOS</v>
      </c>
      <c r="B2547" s="19">
        <v>0</v>
      </c>
      <c r="C2547" s="19">
        <v>0</v>
      </c>
      <c r="D2547" s="19" t="s">
        <v>43</v>
      </c>
      <c r="E2547" s="20">
        <v>49.235476916381792</v>
      </c>
      <c r="F2547" s="20">
        <v>84.661059999659344</v>
      </c>
      <c r="G2547" s="20">
        <v>58.075338999415429</v>
      </c>
      <c r="H2547" s="20">
        <v>32.609955254342395</v>
      </c>
      <c r="I2547" s="20">
        <v>78.46131109359159</v>
      </c>
      <c r="J2547" s="20">
        <v>41.816923353334488</v>
      </c>
      <c r="K2547" s="20">
        <v>31.70258461342091</v>
      </c>
      <c r="L2547" s="20">
        <v>24.49486172645139</v>
      </c>
      <c r="M2547" s="55">
        <v>26.593162303621014</v>
      </c>
    </row>
    <row r="2548" spans="1:13" x14ac:dyDescent="0.35">
      <c r="A2548" s="19" t="str">
        <f>B2178&amp;C2526&amp;D2548</f>
        <v>DISTRIBUCION VOLUMEN X CRITERIO (kg ó litros)Lomo embuchado Ing.DE 60 A 75 AÑOS</v>
      </c>
      <c r="B2548" s="19">
        <v>0</v>
      </c>
      <c r="C2548" s="19">
        <v>0</v>
      </c>
      <c r="D2548" s="19" t="s">
        <v>44</v>
      </c>
      <c r="E2548" s="20" t="s">
        <v>278</v>
      </c>
      <c r="F2548" s="20">
        <v>4.0295064417038384</v>
      </c>
      <c r="G2548" s="20">
        <v>26.570547186782029</v>
      </c>
      <c r="H2548" s="20">
        <v>13.76979533326227</v>
      </c>
      <c r="I2548" s="20">
        <v>11.195433516355813</v>
      </c>
      <c r="J2548" s="20">
        <v>22.97970242703153</v>
      </c>
      <c r="K2548" s="20">
        <v>13.464515099937946</v>
      </c>
      <c r="L2548" s="20">
        <v>35.296775481976063</v>
      </c>
      <c r="M2548" s="55">
        <v>18.043567478832607</v>
      </c>
    </row>
    <row r="2549" spans="1:13" x14ac:dyDescent="0.35">
      <c r="A2549" s="19" t="str">
        <f>B2178&amp;C2526&amp;D2549</f>
        <v>DISTRIBUCION VOLUMEN X CRITERIO (kg ó litros)Lomo embuchado Ing.ALTA Y MEDIA ALTA</v>
      </c>
      <c r="B2549" s="19">
        <v>0</v>
      </c>
      <c r="C2549" s="19">
        <v>0</v>
      </c>
      <c r="D2549" s="19" t="s">
        <v>17</v>
      </c>
      <c r="E2549" s="20">
        <v>11.853793020746348</v>
      </c>
      <c r="F2549" s="20">
        <v>30.155057462344526</v>
      </c>
      <c r="G2549" s="20">
        <v>36.230402134314367</v>
      </c>
      <c r="H2549" s="20">
        <v>1.8988994334101759</v>
      </c>
      <c r="I2549" s="20">
        <v>5.022871321630614</v>
      </c>
      <c r="J2549" s="20">
        <v>17.280752225484623</v>
      </c>
      <c r="K2549" s="20">
        <v>10.785017902770514</v>
      </c>
      <c r="L2549" s="20">
        <v>36.23337669934984</v>
      </c>
      <c r="M2549" s="55">
        <v>10.052023853518351</v>
      </c>
    </row>
    <row r="2550" spans="1:13" x14ac:dyDescent="0.35">
      <c r="A2550" s="19" t="str">
        <f>B2178&amp;C2526&amp;D2550</f>
        <v>DISTRIBUCION VOLUMEN X CRITERIO (kg ó litros)Lomo embuchado Ing.MEDIA</v>
      </c>
      <c r="B2550" s="19">
        <v>0</v>
      </c>
      <c r="C2550" s="19">
        <v>0</v>
      </c>
      <c r="D2550" s="19" t="s">
        <v>18</v>
      </c>
      <c r="E2550" s="20">
        <v>58.549084107291549</v>
      </c>
      <c r="F2550" s="20">
        <v>9.751904130206098</v>
      </c>
      <c r="G2550" s="20">
        <v>30.957720971393275</v>
      </c>
      <c r="H2550" s="20">
        <v>77.117879591903474</v>
      </c>
      <c r="I2550" s="20">
        <v>34.415801870788407</v>
      </c>
      <c r="J2550" s="20">
        <v>23.84397298970746</v>
      </c>
      <c r="K2550" s="20">
        <v>42.636359175497169</v>
      </c>
      <c r="L2550" s="20">
        <v>63.766619646612895</v>
      </c>
      <c r="M2550" s="55">
        <v>21.006754102314197</v>
      </c>
    </row>
    <row r="2551" spans="1:13" x14ac:dyDescent="0.35">
      <c r="A2551" s="19" t="str">
        <f>B2178&amp;C2526&amp;D2551</f>
        <v>DISTRIBUCION VOLUMEN X CRITERIO (kg ó litros)Lomo embuchado Ing.MEDIA BAJA</v>
      </c>
      <c r="B2551" s="19">
        <v>0</v>
      </c>
      <c r="C2551" s="19">
        <v>0</v>
      </c>
      <c r="D2551" s="19" t="s">
        <v>19</v>
      </c>
      <c r="E2551" s="20">
        <v>24.590327279555009</v>
      </c>
      <c r="F2551" s="20">
        <v>16.704033649284501</v>
      </c>
      <c r="G2551" s="20">
        <v>5.8942596517286674</v>
      </c>
      <c r="H2551" s="20">
        <v>8.6665798935506722</v>
      </c>
      <c r="I2551" s="20">
        <v>6.4292775585304582</v>
      </c>
      <c r="J2551" s="20">
        <v>26.04138934813016</v>
      </c>
      <c r="K2551" s="20">
        <v>18.039350368680871</v>
      </c>
      <c r="L2551" s="20" t="s">
        <v>278</v>
      </c>
      <c r="M2551" s="55">
        <v>50.349930983610015</v>
      </c>
    </row>
    <row r="2552" spans="1:13" x14ac:dyDescent="0.35">
      <c r="A2552" s="19" t="str">
        <f>B2178&amp;C2526&amp;D2552</f>
        <v>DISTRIBUCION VOLUMEN X CRITERIO (kg ó litros)Lomo embuchado Ing.BAJA</v>
      </c>
      <c r="B2552" s="19">
        <v>0</v>
      </c>
      <c r="C2552" s="19">
        <v>0</v>
      </c>
      <c r="D2552" s="19" t="s">
        <v>20</v>
      </c>
      <c r="E2552" s="20">
        <v>5.006799605720091</v>
      </c>
      <c r="F2552" s="20">
        <v>43.389006610211368</v>
      </c>
      <c r="G2552" s="20">
        <v>26.917622992348761</v>
      </c>
      <c r="H2552" s="20">
        <v>12.316651889944334</v>
      </c>
      <c r="I2552" s="20">
        <v>54.132050408231756</v>
      </c>
      <c r="J2552" s="20">
        <v>32.83388777562822</v>
      </c>
      <c r="K2552" s="20">
        <v>28.539276831668875</v>
      </c>
      <c r="L2552" s="20" t="s">
        <v>278</v>
      </c>
      <c r="M2552" s="55">
        <v>18.591297543056132</v>
      </c>
    </row>
    <row r="2553" spans="1:13" x14ac:dyDescent="0.35">
      <c r="A2553" s="19" t="str">
        <f>B2178&amp;C2526&amp;D2553</f>
        <v>DISTRIBUCION VOLUMEN X CRITERIO (kg ó litros)Lomo embuchado Ing.HOMBRE</v>
      </c>
      <c r="B2553" s="19">
        <v>0</v>
      </c>
      <c r="C2553" s="19">
        <v>0</v>
      </c>
      <c r="D2553" s="19" t="s">
        <v>21</v>
      </c>
      <c r="E2553" s="20">
        <v>47.929523795630097</v>
      </c>
      <c r="F2553" s="20">
        <v>51.427820704171815</v>
      </c>
      <c r="G2553" s="20">
        <v>68.143385242191584</v>
      </c>
      <c r="H2553" s="20">
        <v>26.309029417188817</v>
      </c>
      <c r="I2553" s="20">
        <v>50.829112416422149</v>
      </c>
      <c r="J2553" s="20">
        <v>49.441642275136743</v>
      </c>
      <c r="K2553" s="20">
        <v>55.21414211146265</v>
      </c>
      <c r="L2553" s="20">
        <v>37.231840182537226</v>
      </c>
      <c r="M2553" s="55">
        <v>73.707281191354539</v>
      </c>
    </row>
    <row r="2554" spans="1:13" x14ac:dyDescent="0.35">
      <c r="A2554" s="19" t="str">
        <f>B2178&amp;C2526&amp;D2554</f>
        <v>DISTRIBUCION VOLUMEN X CRITERIO (kg ó litros)Lomo embuchado Ing.MUJER</v>
      </c>
      <c r="B2554" s="19">
        <v>0</v>
      </c>
      <c r="C2554" s="19">
        <v>0</v>
      </c>
      <c r="D2554" s="19" t="s">
        <v>22</v>
      </c>
      <c r="E2554" s="20">
        <v>52.070476204369896</v>
      </c>
      <c r="F2554" s="20">
        <v>48.572181888693265</v>
      </c>
      <c r="G2554" s="20">
        <v>31.856620611248136</v>
      </c>
      <c r="H2554" s="20">
        <v>73.690984994556061</v>
      </c>
      <c r="I2554" s="20">
        <v>49.170888742759075</v>
      </c>
      <c r="J2554" s="20">
        <v>50.558356294608487</v>
      </c>
      <c r="K2554" s="20">
        <v>44.785858716656854</v>
      </c>
      <c r="L2554" s="20">
        <v>62.768159817462767</v>
      </c>
      <c r="M2554" s="55">
        <v>26.292722099760169</v>
      </c>
    </row>
    <row r="2555" spans="1:13" x14ac:dyDescent="0.35">
      <c r="A2555" s="19" t="str">
        <f>B2178&amp;C2555&amp;D2555</f>
        <v>DISTRIBUCION VOLUMEN X CRITERIO (kg ó litros)Chorizo Ing.T.ESPAÑA</v>
      </c>
      <c r="B2555" s="19">
        <v>0</v>
      </c>
      <c r="C2555" s="19" t="s">
        <v>136</v>
      </c>
      <c r="D2555" s="19" t="s">
        <v>36</v>
      </c>
      <c r="E2555" s="20">
        <v>100</v>
      </c>
      <c r="F2555" s="20">
        <v>100</v>
      </c>
      <c r="G2555" s="20">
        <v>100</v>
      </c>
      <c r="H2555" s="20">
        <v>100</v>
      </c>
      <c r="I2555" s="20">
        <v>100</v>
      </c>
      <c r="J2555" s="20">
        <v>100</v>
      </c>
      <c r="K2555" s="20">
        <v>100</v>
      </c>
      <c r="L2555" s="20">
        <v>100</v>
      </c>
      <c r="M2555" s="55">
        <v>100</v>
      </c>
    </row>
    <row r="2556" spans="1:13" x14ac:dyDescent="0.35">
      <c r="A2556" s="19" t="str">
        <f>B2178&amp;C2555&amp;D2556</f>
        <v>DISTRIBUCION VOLUMEN X CRITERIO (kg ó litros)Chorizo Ing.BCN AM</v>
      </c>
      <c r="B2556" s="19">
        <v>0</v>
      </c>
      <c r="C2556" s="19">
        <v>0</v>
      </c>
      <c r="D2556" s="19" t="s">
        <v>1</v>
      </c>
      <c r="E2556" s="20">
        <v>10.793064207732945</v>
      </c>
      <c r="F2556" s="20">
        <v>11.807575218947433</v>
      </c>
      <c r="G2556" s="20">
        <v>2.0730816389955851</v>
      </c>
      <c r="H2556" s="20">
        <v>13.508734506000216</v>
      </c>
      <c r="I2556" s="20">
        <v>10.843487530578846</v>
      </c>
      <c r="J2556" s="20">
        <v>9.5547638782171926</v>
      </c>
      <c r="K2556" s="20">
        <v>8.086491062338812</v>
      </c>
      <c r="L2556" s="20">
        <v>8.4552035606275915</v>
      </c>
      <c r="M2556" s="55">
        <v>21.409725680537516</v>
      </c>
    </row>
    <row r="2557" spans="1:13" x14ac:dyDescent="0.35">
      <c r="A2557" s="19" t="str">
        <f>B2178&amp;C2555&amp;D2557</f>
        <v>DISTRIBUCION VOLUMEN X CRITERIO (kg ó litros)Chorizo Ing.REST.CAT ARAGON</v>
      </c>
      <c r="B2557" s="19">
        <v>0</v>
      </c>
      <c r="C2557" s="19">
        <v>0</v>
      </c>
      <c r="D2557" s="19" t="s">
        <v>2</v>
      </c>
      <c r="E2557" s="20">
        <v>11.849082871382853</v>
      </c>
      <c r="F2557" s="20">
        <v>4.5286024773878584</v>
      </c>
      <c r="G2557" s="20">
        <v>17.219758663444633</v>
      </c>
      <c r="H2557" s="20">
        <v>21.936711247855825</v>
      </c>
      <c r="I2557" s="20">
        <v>3.4566968945333669</v>
      </c>
      <c r="J2557" s="20">
        <v>7.5625187638718501</v>
      </c>
      <c r="K2557" s="20">
        <v>8.167457779856985</v>
      </c>
      <c r="L2557" s="20">
        <v>5.918569998637623</v>
      </c>
      <c r="M2557" s="55">
        <v>11.844980479473424</v>
      </c>
    </row>
    <row r="2558" spans="1:13" x14ac:dyDescent="0.35">
      <c r="A2558" s="19" t="str">
        <f>B2178&amp;C2555&amp;D2558</f>
        <v>DISTRIBUCION VOLUMEN X CRITERIO (kg ó litros)Chorizo Ing.LEVANTE</v>
      </c>
      <c r="B2558" s="19">
        <v>0</v>
      </c>
      <c r="C2558" s="19">
        <v>0</v>
      </c>
      <c r="D2558" s="19" t="s">
        <v>3</v>
      </c>
      <c r="E2558" s="20">
        <v>9.9540683226619198</v>
      </c>
      <c r="F2558" s="20">
        <v>11.339132931674492</v>
      </c>
      <c r="G2558" s="20">
        <v>25.168643357348181</v>
      </c>
      <c r="H2558" s="20">
        <v>7.6702786532527103</v>
      </c>
      <c r="I2558" s="20">
        <v>21.088466827744519</v>
      </c>
      <c r="J2558" s="20">
        <v>14.787870644488621</v>
      </c>
      <c r="K2558" s="20">
        <v>25.634424988144879</v>
      </c>
      <c r="L2558" s="20">
        <v>19.882958659007677</v>
      </c>
      <c r="M2558" s="55">
        <v>8.345282289028205</v>
      </c>
    </row>
    <row r="2559" spans="1:13" x14ac:dyDescent="0.35">
      <c r="A2559" s="19" t="str">
        <f>B2178&amp;C2555&amp;D2559</f>
        <v>DISTRIBUCION VOLUMEN X CRITERIO (kg ó litros)Chorizo Ing.ANDALUCIA</v>
      </c>
      <c r="B2559" s="19">
        <v>0</v>
      </c>
      <c r="C2559" s="19">
        <v>0</v>
      </c>
      <c r="D2559" s="19" t="s">
        <v>4</v>
      </c>
      <c r="E2559" s="20">
        <v>15.011461433647291</v>
      </c>
      <c r="F2559" s="20">
        <v>9.6276548185419273</v>
      </c>
      <c r="G2559" s="20">
        <v>15.190324558516025</v>
      </c>
      <c r="H2559" s="20">
        <v>27.113744180711318</v>
      </c>
      <c r="I2559" s="20">
        <v>17.030474945373168</v>
      </c>
      <c r="J2559" s="20">
        <v>17.951865976534702</v>
      </c>
      <c r="K2559" s="20">
        <v>16.164045505454041</v>
      </c>
      <c r="L2559" s="20">
        <v>11.155588055744731</v>
      </c>
      <c r="M2559" s="55">
        <v>5.9387136916891503</v>
      </c>
    </row>
    <row r="2560" spans="1:13" x14ac:dyDescent="0.35">
      <c r="A2560" s="19" t="str">
        <f>B2178&amp;C2555&amp;D2560</f>
        <v>DISTRIBUCION VOLUMEN X CRITERIO (kg ó litros)Chorizo Ing.MDD AM</v>
      </c>
      <c r="B2560" s="19">
        <v>0</v>
      </c>
      <c r="C2560" s="19">
        <v>0</v>
      </c>
      <c r="D2560" s="19" t="s">
        <v>5</v>
      </c>
      <c r="E2560" s="20">
        <v>15.032203200660044</v>
      </c>
      <c r="F2560" s="20">
        <v>19.834381643661548</v>
      </c>
      <c r="G2560" s="20">
        <v>9.576427081671401</v>
      </c>
      <c r="H2560" s="20">
        <v>11.679071179770709</v>
      </c>
      <c r="I2560" s="20">
        <v>12.351924777935999</v>
      </c>
      <c r="J2560" s="20">
        <v>16.19374876457351</v>
      </c>
      <c r="K2560" s="20">
        <v>11.797951044303362</v>
      </c>
      <c r="L2560" s="20">
        <v>13.137445653921329</v>
      </c>
      <c r="M2560" s="55">
        <v>14.314034399611062</v>
      </c>
    </row>
    <row r="2561" spans="1:13" x14ac:dyDescent="0.35">
      <c r="A2561" s="19" t="str">
        <f>B2178&amp;C2555&amp;D2561</f>
        <v>DISTRIBUCION VOLUMEN X CRITERIO (kg ó litros)Chorizo Ing.RTO CENTRO</v>
      </c>
      <c r="B2561" s="19">
        <v>0</v>
      </c>
      <c r="C2561" s="19">
        <v>0</v>
      </c>
      <c r="D2561" s="19" t="s">
        <v>6</v>
      </c>
      <c r="E2561" s="20">
        <v>6.578387456896885</v>
      </c>
      <c r="F2561" s="20">
        <v>3.2179933410133019</v>
      </c>
      <c r="G2561" s="20">
        <v>9.5384655259907962</v>
      </c>
      <c r="H2561" s="20">
        <v>5.251373570962552</v>
      </c>
      <c r="I2561" s="20">
        <v>9.0681855450520619</v>
      </c>
      <c r="J2561" s="20">
        <v>9.180904485463623</v>
      </c>
      <c r="K2561" s="20">
        <v>8.4146339560032182</v>
      </c>
      <c r="L2561" s="20">
        <v>10.934666244589881</v>
      </c>
      <c r="M2561" s="55">
        <v>4.8590949886336627</v>
      </c>
    </row>
    <row r="2562" spans="1:13" x14ac:dyDescent="0.35">
      <c r="A2562" s="19" t="str">
        <f>B2178&amp;C2555&amp;D2562</f>
        <v>DISTRIBUCION VOLUMEN X CRITERIO (kg ó litros)Chorizo Ing.NORTE-CENTRO</v>
      </c>
      <c r="B2562" s="19">
        <v>0</v>
      </c>
      <c r="C2562" s="19">
        <v>0</v>
      </c>
      <c r="D2562" s="19" t="s">
        <v>7</v>
      </c>
      <c r="E2562" s="20">
        <v>14.70601553117632</v>
      </c>
      <c r="F2562" s="20">
        <v>11.064229436234951</v>
      </c>
      <c r="G2562" s="20">
        <v>8.0500751615051769</v>
      </c>
      <c r="H2562" s="20">
        <v>4.5140484383858945</v>
      </c>
      <c r="I2562" s="20">
        <v>3.7893134370855717</v>
      </c>
      <c r="J2562" s="20">
        <v>9.2397813852531812</v>
      </c>
      <c r="K2562" s="20">
        <v>11.329243610165381</v>
      </c>
      <c r="L2562" s="20">
        <v>7.0094632395768075</v>
      </c>
      <c r="M2562" s="55">
        <v>5.193424350993368</v>
      </c>
    </row>
    <row r="2563" spans="1:13" x14ac:dyDescent="0.35">
      <c r="A2563" s="19" t="str">
        <f>B2178&amp;C2555&amp;D2563</f>
        <v>DISTRIBUCION VOLUMEN X CRITERIO (kg ó litros)Chorizo Ing.NOROESTE</v>
      </c>
      <c r="B2563" s="19">
        <v>0</v>
      </c>
      <c r="C2563" s="19">
        <v>0</v>
      </c>
      <c r="D2563" s="19" t="s">
        <v>8</v>
      </c>
      <c r="E2563" s="20">
        <v>16.075716488236345</v>
      </c>
      <c r="F2563" s="20">
        <v>28.580423982623543</v>
      </c>
      <c r="G2563" s="20">
        <v>13.183220650923818</v>
      </c>
      <c r="H2563" s="20">
        <v>8.3260384777345298</v>
      </c>
      <c r="I2563" s="20">
        <v>22.371445272908257</v>
      </c>
      <c r="J2563" s="20">
        <v>15.528549221846747</v>
      </c>
      <c r="K2563" s="20">
        <v>10.405751602735789</v>
      </c>
      <c r="L2563" s="20">
        <v>23.506107098297864</v>
      </c>
      <c r="M2563" s="55">
        <v>28.094749638362021</v>
      </c>
    </row>
    <row r="2564" spans="1:13" x14ac:dyDescent="0.35">
      <c r="A2564" s="19" t="str">
        <f>B2178&amp;C2555&amp;D2564</f>
        <v>DISTRIBUCION VOLUMEN X CRITERIO (kg ó litros)Chorizo Ing.&lt;2MIL</v>
      </c>
      <c r="B2564" s="19">
        <v>0</v>
      </c>
      <c r="C2564" s="19">
        <v>0</v>
      </c>
      <c r="D2564" s="19" t="s">
        <v>9</v>
      </c>
      <c r="E2564" s="20">
        <v>10.886042366317811</v>
      </c>
      <c r="F2564" s="20">
        <v>0.25765721678857878</v>
      </c>
      <c r="G2564" s="20" t="s">
        <v>278</v>
      </c>
      <c r="H2564" s="20">
        <v>3.6317216090718696</v>
      </c>
      <c r="I2564" s="20">
        <v>1.5887344993319514</v>
      </c>
      <c r="J2564" s="20">
        <v>7.2063558614234937</v>
      </c>
      <c r="K2564" s="20">
        <v>3.7976208702972025</v>
      </c>
      <c r="L2564" s="20">
        <v>2.0440961601694076</v>
      </c>
      <c r="M2564" s="55">
        <v>3.0352294198973144</v>
      </c>
    </row>
    <row r="2565" spans="1:13" x14ac:dyDescent="0.35">
      <c r="A2565" s="19" t="str">
        <f>B2178&amp;C2555&amp;D2565</f>
        <v>DISTRIBUCION VOLUMEN X CRITERIO (kg ó litros)Chorizo Ing.2-5MIL</v>
      </c>
      <c r="B2565" s="19">
        <v>0</v>
      </c>
      <c r="C2565" s="19">
        <v>0</v>
      </c>
      <c r="D2565" s="19" t="s">
        <v>10</v>
      </c>
      <c r="E2565" s="20">
        <v>13.791947350821571</v>
      </c>
      <c r="F2565" s="20">
        <v>4.7552516710983612</v>
      </c>
      <c r="G2565" s="20">
        <v>5.4836135848784924</v>
      </c>
      <c r="H2565" s="20">
        <v>10.190145209086065</v>
      </c>
      <c r="I2565" s="20">
        <v>4.0353571508820494</v>
      </c>
      <c r="J2565" s="20">
        <v>4.7109498730257275</v>
      </c>
      <c r="K2565" s="20">
        <v>7.4845264848016821</v>
      </c>
      <c r="L2565" s="20">
        <v>5.4829472688563943</v>
      </c>
      <c r="M2565" s="55">
        <v>3.3047274449770652</v>
      </c>
    </row>
    <row r="2566" spans="1:13" x14ac:dyDescent="0.35">
      <c r="A2566" s="19" t="str">
        <f>B2178&amp;C2555&amp;D2566</f>
        <v>DISTRIBUCION VOLUMEN X CRITERIO (kg ó litros)Chorizo Ing.5-10MIL</v>
      </c>
      <c r="B2566" s="19">
        <v>0</v>
      </c>
      <c r="C2566" s="19">
        <v>0</v>
      </c>
      <c r="D2566" s="19" t="s">
        <v>11</v>
      </c>
      <c r="E2566" s="20">
        <v>10.136923175187945</v>
      </c>
      <c r="F2566" s="20">
        <v>7.1144640538582893</v>
      </c>
      <c r="G2566" s="20">
        <v>1.9291455774294739</v>
      </c>
      <c r="H2566" s="20">
        <v>2.0249280083718055E-2</v>
      </c>
      <c r="I2566" s="20">
        <v>2.5915987140582728</v>
      </c>
      <c r="J2566" s="20">
        <v>13.205908301714642</v>
      </c>
      <c r="K2566" s="20">
        <v>11.967412594607326</v>
      </c>
      <c r="L2566" s="20">
        <v>7.2784636763977453</v>
      </c>
      <c r="M2566" s="55">
        <v>3.213958538654488</v>
      </c>
    </row>
    <row r="2567" spans="1:13" x14ac:dyDescent="0.35">
      <c r="A2567" s="19" t="str">
        <f>B2178&amp;C2555&amp;D2567</f>
        <v>DISTRIBUCION VOLUMEN X CRITERIO (kg ó litros)Chorizo Ing.10-30MIL</v>
      </c>
      <c r="B2567" s="19">
        <v>0</v>
      </c>
      <c r="C2567" s="19">
        <v>0</v>
      </c>
      <c r="D2567" s="19" t="s">
        <v>12</v>
      </c>
      <c r="E2567" s="20">
        <v>17.196594718009806</v>
      </c>
      <c r="F2567" s="20">
        <v>11.532335717968936</v>
      </c>
      <c r="G2567" s="20">
        <v>30.597121049303723</v>
      </c>
      <c r="H2567" s="20">
        <v>31.062361065849782</v>
      </c>
      <c r="I2567" s="20">
        <v>28.26868808582843</v>
      </c>
      <c r="J2567" s="20">
        <v>12.640424501348393</v>
      </c>
      <c r="K2567" s="20">
        <v>17.602319750658744</v>
      </c>
      <c r="L2567" s="20">
        <v>26.503806393948377</v>
      </c>
      <c r="M2567" s="55">
        <v>31.592079890156256</v>
      </c>
    </row>
    <row r="2568" spans="1:13" x14ac:dyDescent="0.35">
      <c r="A2568" s="19" t="str">
        <f>B2178&amp;C2555&amp;D2568</f>
        <v>DISTRIBUCION VOLUMEN X CRITERIO (kg ó litros)Chorizo Ing.30-100MIL</v>
      </c>
      <c r="B2568" s="19">
        <v>0</v>
      </c>
      <c r="C2568" s="19">
        <v>0</v>
      </c>
      <c r="D2568" s="19" t="s">
        <v>13</v>
      </c>
      <c r="E2568" s="20">
        <v>16.997881355987754</v>
      </c>
      <c r="F2568" s="20">
        <v>18.302219163482299</v>
      </c>
      <c r="G2568" s="20">
        <v>14.371669560598724</v>
      </c>
      <c r="H2568" s="20">
        <v>22.670788398691489</v>
      </c>
      <c r="I2568" s="20">
        <v>27.706639954377042</v>
      </c>
      <c r="J2568" s="20">
        <v>21.628252502067213</v>
      </c>
      <c r="K2568" s="20">
        <v>19.30994376858693</v>
      </c>
      <c r="L2568" s="20">
        <v>25.799655698159469</v>
      </c>
      <c r="M2568" s="55">
        <v>20.025504732312069</v>
      </c>
    </row>
    <row r="2569" spans="1:13" x14ac:dyDescent="0.35">
      <c r="A2569" s="19" t="str">
        <f>B2178&amp;C2555&amp;D2569</f>
        <v>DISTRIBUCION VOLUMEN X CRITERIO (kg ó litros)Chorizo Ing.100-200MIL</v>
      </c>
      <c r="B2569" s="19">
        <v>0</v>
      </c>
      <c r="C2569" s="19">
        <v>0</v>
      </c>
      <c r="D2569" s="19" t="s">
        <v>14</v>
      </c>
      <c r="E2569" s="20">
        <v>10.318763136908419</v>
      </c>
      <c r="F2569" s="20">
        <v>9.8624704159954266</v>
      </c>
      <c r="G2569" s="20">
        <v>10.687295798132102</v>
      </c>
      <c r="H2569" s="20">
        <v>5.672416299865275</v>
      </c>
      <c r="I2569" s="20">
        <v>5.6098238484020166</v>
      </c>
      <c r="J2569" s="20">
        <v>12.103422290680303</v>
      </c>
      <c r="K2569" s="20">
        <v>5.7786702934505305</v>
      </c>
      <c r="L2569" s="20">
        <v>0.53423424920541707</v>
      </c>
      <c r="M2569" s="55">
        <v>7.4901899885134764</v>
      </c>
    </row>
    <row r="2570" spans="1:13" x14ac:dyDescent="0.35">
      <c r="A2570" s="19" t="str">
        <f>B2178&amp;C2555&amp;D2570</f>
        <v>DISTRIBUCION VOLUMEN X CRITERIO (kg ó litros)Chorizo Ing.200-500MIL</v>
      </c>
      <c r="B2570" s="19">
        <v>0</v>
      </c>
      <c r="C2570" s="19">
        <v>0</v>
      </c>
      <c r="D2570" s="19" t="s">
        <v>15</v>
      </c>
      <c r="E2570" s="20">
        <v>11.351449468942789</v>
      </c>
      <c r="F2570" s="20">
        <v>27.445958968057422</v>
      </c>
      <c r="G2570" s="20">
        <v>24.535346433624039</v>
      </c>
      <c r="H2570" s="20">
        <v>9.9519605180974633</v>
      </c>
      <c r="I2570" s="20">
        <v>19.465811822337908</v>
      </c>
      <c r="J2570" s="20">
        <v>15.587651809784301</v>
      </c>
      <c r="K2570" s="20">
        <v>17.907245078653943</v>
      </c>
      <c r="L2570" s="20">
        <v>12.443192599433461</v>
      </c>
      <c r="M2570" s="55">
        <v>12.723601531046933</v>
      </c>
    </row>
    <row r="2571" spans="1:13" x14ac:dyDescent="0.35">
      <c r="A2571" s="19" t="str">
        <f>B2178&amp;C2555&amp;D2571</f>
        <v>DISTRIBUCION VOLUMEN X CRITERIO (kg ó litros)Chorizo Ing.&gt;500MIL</v>
      </c>
      <c r="B2571" s="19">
        <v>0</v>
      </c>
      <c r="C2571" s="19">
        <v>0</v>
      </c>
      <c r="D2571" s="19" t="s">
        <v>16</v>
      </c>
      <c r="E2571" s="20">
        <v>9.3203961737990095</v>
      </c>
      <c r="F2571" s="20">
        <v>20.729638184110726</v>
      </c>
      <c r="G2571" s="20">
        <v>12.395805216675871</v>
      </c>
      <c r="H2571" s="20">
        <v>16.80035645199963</v>
      </c>
      <c r="I2571" s="20">
        <v>10.733344231780011</v>
      </c>
      <c r="J2571" s="20">
        <v>12.917033164509814</v>
      </c>
      <c r="K2571" s="20">
        <v>16.152260591975313</v>
      </c>
      <c r="L2571" s="20">
        <v>19.913607145475215</v>
      </c>
      <c r="M2571" s="55">
        <v>18.614716220336366</v>
      </c>
    </row>
    <row r="2572" spans="1:13" x14ac:dyDescent="0.35">
      <c r="A2572" s="19" t="str">
        <f>B2178&amp;C2555&amp;D2572</f>
        <v>DISTRIBUCION VOLUMEN X CRITERIO (kg ó litros)Chorizo Ing.DE 15 A 19 AÑOS</v>
      </c>
      <c r="B2572" s="19">
        <v>0</v>
      </c>
      <c r="C2572" s="19">
        <v>0</v>
      </c>
      <c r="D2572" s="19" t="s">
        <v>39</v>
      </c>
      <c r="E2572" s="20" t="s">
        <v>278</v>
      </c>
      <c r="F2572" s="20">
        <v>0.52555184016415368</v>
      </c>
      <c r="G2572" s="20">
        <v>3.4579030228727734</v>
      </c>
      <c r="H2572" s="20" t="s">
        <v>278</v>
      </c>
      <c r="I2572" s="20">
        <v>4.1421473975303957</v>
      </c>
      <c r="J2572" s="20">
        <v>2.0669775467969895</v>
      </c>
      <c r="K2572" s="20" t="s">
        <v>278</v>
      </c>
      <c r="L2572" s="20" t="s">
        <v>278</v>
      </c>
      <c r="M2572" s="55" t="s">
        <v>278</v>
      </c>
    </row>
    <row r="2573" spans="1:13" x14ac:dyDescent="0.35">
      <c r="A2573" s="19" t="str">
        <f>B2178&amp;C2555&amp;D2573</f>
        <v>DISTRIBUCION VOLUMEN X CRITERIO (kg ó litros)Chorizo Ing.DE 20 A 24 AÑOS</v>
      </c>
      <c r="B2573" s="19">
        <v>0</v>
      </c>
      <c r="C2573" s="19">
        <v>0</v>
      </c>
      <c r="D2573" s="19" t="s">
        <v>40</v>
      </c>
      <c r="E2573" s="20">
        <v>12.059520842857959</v>
      </c>
      <c r="F2573" s="20">
        <v>3.9663109693277834</v>
      </c>
      <c r="G2573" s="20">
        <v>1.6269035784300261</v>
      </c>
      <c r="H2573" s="20">
        <v>0.99036659910401847</v>
      </c>
      <c r="I2573" s="20">
        <v>3.2168572751975923</v>
      </c>
      <c r="J2573" s="20">
        <v>2.1328470425578385</v>
      </c>
      <c r="K2573" s="20">
        <v>1.0591412932922484</v>
      </c>
      <c r="L2573" s="20">
        <v>1.3912986646680991</v>
      </c>
      <c r="M2573" s="55">
        <v>1.8817372221418371</v>
      </c>
    </row>
    <row r="2574" spans="1:13" x14ac:dyDescent="0.35">
      <c r="A2574" s="19" t="str">
        <f>B2178&amp;C2555&amp;D2574</f>
        <v>DISTRIBUCION VOLUMEN X CRITERIO (kg ó litros)Chorizo Ing.DE 25 A 34 AÑOS</v>
      </c>
      <c r="B2574" s="19">
        <v>0</v>
      </c>
      <c r="C2574" s="19">
        <v>0</v>
      </c>
      <c r="D2574" s="19" t="s">
        <v>41</v>
      </c>
      <c r="E2574" s="20">
        <v>19.193296995879191</v>
      </c>
      <c r="F2574" s="20">
        <v>10.499678403863646</v>
      </c>
      <c r="G2574" s="20">
        <v>13.177730797643846</v>
      </c>
      <c r="H2574" s="20">
        <v>16.176226354543253</v>
      </c>
      <c r="I2574" s="20">
        <v>7.8168674478644036</v>
      </c>
      <c r="J2574" s="20">
        <v>7.296580456291613</v>
      </c>
      <c r="K2574" s="20">
        <v>9.1840815834334517</v>
      </c>
      <c r="L2574" s="20">
        <v>17.222045940877614</v>
      </c>
      <c r="M2574" s="55">
        <v>9.1270751119879545</v>
      </c>
    </row>
    <row r="2575" spans="1:13" x14ac:dyDescent="0.35">
      <c r="A2575" s="19" t="str">
        <f>B2178&amp;C2555&amp;D2575</f>
        <v>DISTRIBUCION VOLUMEN X CRITERIO (kg ó litros)Chorizo Ing.DE 35 A 49 AÑOS</v>
      </c>
      <c r="B2575" s="19">
        <v>0</v>
      </c>
      <c r="C2575" s="19">
        <v>0</v>
      </c>
      <c r="D2575" s="19" t="s">
        <v>42</v>
      </c>
      <c r="E2575" s="20">
        <v>23.727575063478135</v>
      </c>
      <c r="F2575" s="20">
        <v>41.853458033746783</v>
      </c>
      <c r="G2575" s="20">
        <v>28.554191172734601</v>
      </c>
      <c r="H2575" s="20">
        <v>22.630101931738107</v>
      </c>
      <c r="I2575" s="20">
        <v>22.910722615547364</v>
      </c>
      <c r="J2575" s="20">
        <v>26.155121731854823</v>
      </c>
      <c r="K2575" s="20">
        <v>37.77342552200129</v>
      </c>
      <c r="L2575" s="20">
        <v>19.627191910810467</v>
      </c>
      <c r="M2575" s="55">
        <v>20.055807101420491</v>
      </c>
    </row>
    <row r="2576" spans="1:13" x14ac:dyDescent="0.35">
      <c r="A2576" s="19" t="str">
        <f>B2178&amp;C2555&amp;D2576</f>
        <v>DISTRIBUCION VOLUMEN X CRITERIO (kg ó litros)Chorizo Ing.DE 50 A 59 AÑOS</v>
      </c>
      <c r="B2576" s="19">
        <v>0</v>
      </c>
      <c r="C2576" s="19">
        <v>0</v>
      </c>
      <c r="D2576" s="19" t="s">
        <v>43</v>
      </c>
      <c r="E2576" s="20">
        <v>26.236849638730021</v>
      </c>
      <c r="F2576" s="20">
        <v>20.473223990411608</v>
      </c>
      <c r="G2576" s="20">
        <v>40.338247138255056</v>
      </c>
      <c r="H2576" s="20">
        <v>26.841063823423777</v>
      </c>
      <c r="I2576" s="20">
        <v>37.119023250421982</v>
      </c>
      <c r="J2576" s="20">
        <v>36.645629330937098</v>
      </c>
      <c r="K2576" s="20">
        <v>26.983883219448462</v>
      </c>
      <c r="L2576" s="20">
        <v>25.86531605277413</v>
      </c>
      <c r="M2576" s="55">
        <v>35.72628279906673</v>
      </c>
    </row>
    <row r="2577" spans="1:13" x14ac:dyDescent="0.35">
      <c r="A2577" s="19" t="str">
        <f>B2178&amp;C2555&amp;D2577</f>
        <v>DISTRIBUCION VOLUMEN X CRITERIO (kg ó litros)Chorizo Ing.DE 60 A 75 AÑOS</v>
      </c>
      <c r="B2577" s="19">
        <v>0</v>
      </c>
      <c r="C2577" s="19">
        <v>0</v>
      </c>
      <c r="D2577" s="19" t="s">
        <v>44</v>
      </c>
      <c r="E2577" s="20">
        <v>18.782760219085162</v>
      </c>
      <c r="F2577" s="20">
        <v>22.681774370852448</v>
      </c>
      <c r="G2577" s="20">
        <v>12.845017584272577</v>
      </c>
      <c r="H2577" s="20">
        <v>33.36224568431313</v>
      </c>
      <c r="I2577" s="20">
        <v>24.794380165326569</v>
      </c>
      <c r="J2577" s="20">
        <v>25.702845749393422</v>
      </c>
      <c r="K2577" s="20">
        <v>24.999465044442797</v>
      </c>
      <c r="L2577" s="20">
        <v>35.894150129017035</v>
      </c>
      <c r="M2577" s="55">
        <v>33.209109627534552</v>
      </c>
    </row>
    <row r="2578" spans="1:13" x14ac:dyDescent="0.35">
      <c r="A2578" s="19" t="str">
        <f>B2178&amp;C2555&amp;D2578</f>
        <v>DISTRIBUCION VOLUMEN X CRITERIO (kg ó litros)Chorizo Ing.ALTA Y MEDIA ALTA</v>
      </c>
      <c r="B2578" s="19">
        <v>0</v>
      </c>
      <c r="C2578" s="19">
        <v>0</v>
      </c>
      <c r="D2578" s="19" t="s">
        <v>17</v>
      </c>
      <c r="E2578" s="20">
        <v>30.956924677739334</v>
      </c>
      <c r="F2578" s="20">
        <v>18.309896421211349</v>
      </c>
      <c r="G2578" s="20">
        <v>22.054881925329482</v>
      </c>
      <c r="H2578" s="20">
        <v>39.473020883688328</v>
      </c>
      <c r="I2578" s="20">
        <v>26.83994124316968</v>
      </c>
      <c r="J2578" s="20">
        <v>28.458017077988419</v>
      </c>
      <c r="K2578" s="20">
        <v>30.431091214888152</v>
      </c>
      <c r="L2578" s="20">
        <v>27.607297730111391</v>
      </c>
      <c r="M2578" s="55">
        <v>31.474024636130775</v>
      </c>
    </row>
    <row r="2579" spans="1:13" x14ac:dyDescent="0.35">
      <c r="A2579" s="19" t="str">
        <f>B2178&amp;C2555&amp;D2579</f>
        <v>DISTRIBUCION VOLUMEN X CRITERIO (kg ó litros)Chorizo Ing.MEDIA</v>
      </c>
      <c r="B2579" s="19">
        <v>0</v>
      </c>
      <c r="C2579" s="19">
        <v>0</v>
      </c>
      <c r="D2579" s="19" t="s">
        <v>18</v>
      </c>
      <c r="E2579" s="20">
        <v>18.146605533212217</v>
      </c>
      <c r="F2579" s="20">
        <v>39.245218245422244</v>
      </c>
      <c r="G2579" s="20">
        <v>17.770818178478677</v>
      </c>
      <c r="H2579" s="20">
        <v>19.34157644720656</v>
      </c>
      <c r="I2579" s="20">
        <v>35.075405798647004</v>
      </c>
      <c r="J2579" s="20">
        <v>29.47378706884637</v>
      </c>
      <c r="K2579" s="20">
        <v>26.489874308221044</v>
      </c>
      <c r="L2579" s="20">
        <v>29.705627617665588</v>
      </c>
      <c r="M2579" s="55">
        <v>17.28460013050212</v>
      </c>
    </row>
    <row r="2580" spans="1:13" x14ac:dyDescent="0.35">
      <c r="A2580" s="19" t="str">
        <f>B2178&amp;C2555&amp;D2580</f>
        <v>DISTRIBUCION VOLUMEN X CRITERIO (kg ó litros)Chorizo Ing.MEDIA BAJA</v>
      </c>
      <c r="B2580" s="19">
        <v>0</v>
      </c>
      <c r="C2580" s="19">
        <v>0</v>
      </c>
      <c r="D2580" s="19" t="s">
        <v>19</v>
      </c>
      <c r="E2580" s="20">
        <v>23.070415487687256</v>
      </c>
      <c r="F2580" s="20">
        <v>20.492161116052195</v>
      </c>
      <c r="G2580" s="20">
        <v>33.017452352375059</v>
      </c>
      <c r="H2580" s="20">
        <v>14.994003149327495</v>
      </c>
      <c r="I2580" s="20">
        <v>11.095310240144073</v>
      </c>
      <c r="J2580" s="20">
        <v>23.345005534598748</v>
      </c>
      <c r="K2580" s="20">
        <v>24.274193488816973</v>
      </c>
      <c r="L2580" s="20">
        <v>19.948641623346202</v>
      </c>
      <c r="M2580" s="55">
        <v>22.028782461222598</v>
      </c>
    </row>
    <row r="2581" spans="1:13" x14ac:dyDescent="0.35">
      <c r="A2581" s="19" t="str">
        <f>B2178&amp;C2555&amp;D2581</f>
        <v>DISTRIBUCION VOLUMEN X CRITERIO (kg ó litros)Chorizo Ing.BAJA</v>
      </c>
      <c r="B2581" s="19">
        <v>0</v>
      </c>
      <c r="C2581" s="19">
        <v>0</v>
      </c>
      <c r="D2581" s="19" t="s">
        <v>20</v>
      </c>
      <c r="E2581" s="20">
        <v>27.826042387229645</v>
      </c>
      <c r="F2581" s="20">
        <v>21.952719130347546</v>
      </c>
      <c r="G2581" s="20">
        <v>27.15684891981028</v>
      </c>
      <c r="H2581" s="20">
        <v>26.191398501082595</v>
      </c>
      <c r="I2581" s="20">
        <v>26.98934863199667</v>
      </c>
      <c r="J2581" s="20">
        <v>18.723192824194854</v>
      </c>
      <c r="K2581" s="20">
        <v>18.804845369192737</v>
      </c>
      <c r="L2581" s="20">
        <v>22.738432465645261</v>
      </c>
      <c r="M2581" s="55">
        <v>29.212603892044488</v>
      </c>
    </row>
    <row r="2582" spans="1:13" x14ac:dyDescent="0.35">
      <c r="A2582" s="19" t="str">
        <f>B2178&amp;C2555&amp;D2582</f>
        <v>DISTRIBUCION VOLUMEN X CRITERIO (kg ó litros)Chorizo Ing.HOMBRE</v>
      </c>
      <c r="B2582" s="19">
        <v>0</v>
      </c>
      <c r="C2582" s="19">
        <v>0</v>
      </c>
      <c r="D2582" s="19" t="s">
        <v>21</v>
      </c>
      <c r="E2582" s="20">
        <v>43.393168290046134</v>
      </c>
      <c r="F2582" s="20">
        <v>48.131372008983838</v>
      </c>
      <c r="G2582" s="20">
        <v>52.086812324825161</v>
      </c>
      <c r="H2582" s="20">
        <v>31.928497860069282</v>
      </c>
      <c r="I2582" s="20">
        <v>37.44353004784049</v>
      </c>
      <c r="J2582" s="20">
        <v>54.782082821000053</v>
      </c>
      <c r="K2582" s="20">
        <v>44.917540743188908</v>
      </c>
      <c r="L2582" s="20">
        <v>50.264281361003881</v>
      </c>
      <c r="M2582" s="55">
        <v>70.492343765382756</v>
      </c>
    </row>
    <row r="2583" spans="1:13" x14ac:dyDescent="0.35">
      <c r="A2583" s="19" t="str">
        <f>B2178&amp;C2555&amp;D2583</f>
        <v>DISTRIBUCION VOLUMEN X CRITERIO (kg ó litros)Chorizo Ing.MUJER</v>
      </c>
      <c r="B2583" s="19">
        <v>0</v>
      </c>
      <c r="C2583" s="19">
        <v>0</v>
      </c>
      <c r="D2583" s="19" t="s">
        <v>22</v>
      </c>
      <c r="E2583" s="20">
        <v>56.606823199859903</v>
      </c>
      <c r="F2583" s="20">
        <v>51.868625561420146</v>
      </c>
      <c r="G2583" s="20">
        <v>47.913187023257478</v>
      </c>
      <c r="H2583" s="20">
        <v>68.071499105068469</v>
      </c>
      <c r="I2583" s="20">
        <v>62.556471981782167</v>
      </c>
      <c r="J2583" s="20">
        <v>45.217917248843236</v>
      </c>
      <c r="K2583" s="20">
        <v>55.082457323964519</v>
      </c>
      <c r="L2583" s="20">
        <v>49.735718558534458</v>
      </c>
      <c r="M2583" s="55">
        <v>29.507658749254638</v>
      </c>
    </row>
    <row r="2584" spans="1:13" x14ac:dyDescent="0.35">
      <c r="A2584" s="19" t="str">
        <f>B2178&amp;C2584&amp;D2584</f>
        <v>DISTRIBUCION VOLUMEN X CRITERIO (kg ó litros)Pates/Foie-gras IngT.ESPAÑA</v>
      </c>
      <c r="B2584" s="19">
        <v>0</v>
      </c>
      <c r="C2584" s="19" t="s">
        <v>179</v>
      </c>
      <c r="D2584" s="19" t="s">
        <v>36</v>
      </c>
      <c r="E2584" s="20">
        <v>100</v>
      </c>
      <c r="F2584" s="20">
        <v>100</v>
      </c>
      <c r="G2584" s="20">
        <v>100</v>
      </c>
      <c r="H2584" s="20">
        <v>100</v>
      </c>
      <c r="I2584" s="20">
        <v>100</v>
      </c>
      <c r="J2584" s="20">
        <v>100</v>
      </c>
      <c r="K2584" s="20">
        <v>100</v>
      </c>
      <c r="L2584" s="20">
        <v>100</v>
      </c>
      <c r="M2584" s="55">
        <v>100</v>
      </c>
    </row>
    <row r="2585" spans="1:13" x14ac:dyDescent="0.35">
      <c r="A2585" s="19" t="str">
        <f>B2178&amp;C2584&amp;D2585</f>
        <v>DISTRIBUCION VOLUMEN X CRITERIO (kg ó litros)Pates/Foie-gras IngBCN AM</v>
      </c>
      <c r="B2585" s="19">
        <v>0</v>
      </c>
      <c r="C2585" s="19">
        <v>0</v>
      </c>
      <c r="D2585" s="19" t="s">
        <v>1</v>
      </c>
      <c r="E2585" s="20" t="s">
        <v>278</v>
      </c>
      <c r="F2585" s="20">
        <v>2.1745748474645432</v>
      </c>
      <c r="G2585" s="20">
        <v>16.389279327760431</v>
      </c>
      <c r="H2585" s="20">
        <v>4.6100596112124634</v>
      </c>
      <c r="I2585" s="20">
        <v>5.0363282480731</v>
      </c>
      <c r="J2585" s="20" t="s">
        <v>278</v>
      </c>
      <c r="K2585" s="20">
        <v>2.5725752768526511</v>
      </c>
      <c r="L2585" s="20" t="s">
        <v>278</v>
      </c>
      <c r="M2585" s="55">
        <v>1.459838888219728</v>
      </c>
    </row>
    <row r="2586" spans="1:13" x14ac:dyDescent="0.35">
      <c r="A2586" s="19" t="str">
        <f>B2178&amp;C2584&amp;D2586</f>
        <v>DISTRIBUCION VOLUMEN X CRITERIO (kg ó litros)Pates/Foie-gras IngREST.CAT ARAGON</v>
      </c>
      <c r="B2586" s="19">
        <v>0</v>
      </c>
      <c r="C2586" s="19">
        <v>0</v>
      </c>
      <c r="D2586" s="19" t="s">
        <v>2</v>
      </c>
      <c r="E2586" s="20">
        <v>9.7491476032000932</v>
      </c>
      <c r="F2586" s="20" t="s">
        <v>278</v>
      </c>
      <c r="G2586" s="20">
        <v>1.2107592696059093</v>
      </c>
      <c r="H2586" s="20">
        <v>1.9788712089252709</v>
      </c>
      <c r="I2586" s="20" t="s">
        <v>278</v>
      </c>
      <c r="J2586" s="20">
        <v>11.795131892945967</v>
      </c>
      <c r="K2586" s="20">
        <v>3.2020516490208686</v>
      </c>
      <c r="L2586" s="20">
        <v>12.000000197054916</v>
      </c>
      <c r="M2586" s="55" t="s">
        <v>278</v>
      </c>
    </row>
    <row r="2587" spans="1:13" x14ac:dyDescent="0.35">
      <c r="A2587" s="19" t="str">
        <f>B2178&amp;C2584&amp;D2587</f>
        <v>DISTRIBUCION VOLUMEN X CRITERIO (kg ó litros)Pates/Foie-gras IngLEVANTE</v>
      </c>
      <c r="B2587" s="19">
        <v>0</v>
      </c>
      <c r="C2587" s="19">
        <v>0</v>
      </c>
      <c r="D2587" s="19" t="s">
        <v>3</v>
      </c>
      <c r="E2587" s="20">
        <v>8.8806744278484722</v>
      </c>
      <c r="F2587" s="20">
        <v>0.97442585365733092</v>
      </c>
      <c r="G2587" s="20">
        <v>15.474864383302588</v>
      </c>
      <c r="H2587" s="20">
        <v>2.9110832217053928</v>
      </c>
      <c r="I2587" s="20">
        <v>7.6625267399666201</v>
      </c>
      <c r="J2587" s="20" t="s">
        <v>278</v>
      </c>
      <c r="K2587" s="20">
        <v>8.6216766386080828</v>
      </c>
      <c r="L2587" s="20">
        <v>9.1092693686247035</v>
      </c>
      <c r="M2587" s="55">
        <v>1.6577216308516198</v>
      </c>
    </row>
    <row r="2588" spans="1:13" x14ac:dyDescent="0.35">
      <c r="A2588" s="19" t="str">
        <f>B2178&amp;C2584&amp;D2588</f>
        <v>DISTRIBUCION VOLUMEN X CRITERIO (kg ó litros)Pates/Foie-gras IngANDALUCIA</v>
      </c>
      <c r="B2588" s="19">
        <v>0</v>
      </c>
      <c r="C2588" s="19">
        <v>0</v>
      </c>
      <c r="D2588" s="19" t="s">
        <v>4</v>
      </c>
      <c r="E2588" s="20">
        <v>72.672551796573714</v>
      </c>
      <c r="F2588" s="20">
        <v>70.957146799653032</v>
      </c>
      <c r="G2588" s="20">
        <v>47.734413357864732</v>
      </c>
      <c r="H2588" s="20">
        <v>56.795569191729335</v>
      </c>
      <c r="I2588" s="20">
        <v>43.655100313722421</v>
      </c>
      <c r="J2588" s="20">
        <v>61.623887297341582</v>
      </c>
      <c r="K2588" s="20">
        <v>67.334813336265753</v>
      </c>
      <c r="L2588" s="20">
        <v>63.106032893706796</v>
      </c>
      <c r="M2588" s="55">
        <v>75.336722944095058</v>
      </c>
    </row>
    <row r="2589" spans="1:13" x14ac:dyDescent="0.35">
      <c r="A2589" s="19" t="str">
        <f>B2178&amp;C2584&amp;D2589</f>
        <v>DISTRIBUCION VOLUMEN X CRITERIO (kg ó litros)Pates/Foie-gras IngMDD AM</v>
      </c>
      <c r="B2589" s="19">
        <v>0</v>
      </c>
      <c r="C2589" s="19">
        <v>0</v>
      </c>
      <c r="D2589" s="19" t="s">
        <v>5</v>
      </c>
      <c r="E2589" s="20">
        <v>5.6294384032933884</v>
      </c>
      <c r="F2589" s="20">
        <v>10.52072325541392</v>
      </c>
      <c r="G2589" s="20">
        <v>7.4506184275830316</v>
      </c>
      <c r="H2589" s="20">
        <v>19.038902313818827</v>
      </c>
      <c r="I2589" s="20">
        <v>15.975111608728238</v>
      </c>
      <c r="J2589" s="20">
        <v>13.884389688092593</v>
      </c>
      <c r="K2589" s="20" t="s">
        <v>278</v>
      </c>
      <c r="L2589" s="20">
        <v>6.0773668411416271</v>
      </c>
      <c r="M2589" s="55">
        <v>7.1492412018253138</v>
      </c>
    </row>
    <row r="2590" spans="1:13" x14ac:dyDescent="0.35">
      <c r="A2590" s="19" t="str">
        <f>B2178&amp;C2584&amp;D2590</f>
        <v>DISTRIBUCION VOLUMEN X CRITERIO (kg ó litros)Pates/Foie-gras IngRTO CENTRO</v>
      </c>
      <c r="B2590" s="19">
        <v>0</v>
      </c>
      <c r="C2590" s="19">
        <v>0</v>
      </c>
      <c r="D2590" s="19" t="s">
        <v>6</v>
      </c>
      <c r="E2590" s="20" t="s">
        <v>278</v>
      </c>
      <c r="F2590" s="20">
        <v>11.868909326409963</v>
      </c>
      <c r="G2590" s="20">
        <v>7.7442740671361978</v>
      </c>
      <c r="H2590" s="20">
        <v>11.657641828378752</v>
      </c>
      <c r="I2590" s="20">
        <v>0.25399057121232699</v>
      </c>
      <c r="J2590" s="20">
        <v>3.6744929318579125</v>
      </c>
      <c r="K2590" s="20">
        <v>4.3729769174006217</v>
      </c>
      <c r="L2590" s="20">
        <v>8.4575127332739584</v>
      </c>
      <c r="M2590" s="55">
        <v>13.021010104062686</v>
      </c>
    </row>
    <row r="2591" spans="1:13" x14ac:dyDescent="0.35">
      <c r="A2591" s="19" t="str">
        <f>B2178&amp;C2584&amp;D2591</f>
        <v>DISTRIBUCION VOLUMEN X CRITERIO (kg ó litros)Pates/Foie-gras IngNORTE-CENTRO</v>
      </c>
      <c r="B2591" s="19">
        <v>0</v>
      </c>
      <c r="C2591" s="19">
        <v>0</v>
      </c>
      <c r="D2591" s="19" t="s">
        <v>7</v>
      </c>
      <c r="E2591" s="20">
        <v>2.0224948502837727</v>
      </c>
      <c r="F2591" s="20">
        <v>2.7082430631782839</v>
      </c>
      <c r="G2591" s="20">
        <v>3.6787859841383121</v>
      </c>
      <c r="H2591" s="20">
        <v>3.0078657374199693</v>
      </c>
      <c r="I2591" s="20">
        <v>27.416939948240891</v>
      </c>
      <c r="J2591" s="20">
        <v>8.0680781129091557</v>
      </c>
      <c r="K2591" s="20">
        <v>13.895903619344201</v>
      </c>
      <c r="L2591" s="20">
        <v>1.2498166697840523</v>
      </c>
      <c r="M2591" s="55" t="s">
        <v>278</v>
      </c>
    </row>
    <row r="2592" spans="1:13" x14ac:dyDescent="0.35">
      <c r="A2592" s="19" t="str">
        <f>B2178&amp;C2584&amp;D2592</f>
        <v>DISTRIBUCION VOLUMEN X CRITERIO (kg ó litros)Pates/Foie-gras IngNOROESTE</v>
      </c>
      <c r="B2592" s="19">
        <v>0</v>
      </c>
      <c r="C2592" s="19">
        <v>0</v>
      </c>
      <c r="D2592" s="19" t="s">
        <v>8</v>
      </c>
      <c r="E2592" s="20">
        <v>1.0456960620558218</v>
      </c>
      <c r="F2592" s="20">
        <v>0.79597969951670733</v>
      </c>
      <c r="G2592" s="20">
        <v>0.31699422572557989</v>
      </c>
      <c r="H2592" s="20" t="s">
        <v>278</v>
      </c>
      <c r="I2592" s="20" t="s">
        <v>278</v>
      </c>
      <c r="J2592" s="20">
        <v>0.95400737252845547</v>
      </c>
      <c r="K2592" s="20" t="s">
        <v>278</v>
      </c>
      <c r="L2592" s="20" t="s">
        <v>278</v>
      </c>
      <c r="M2592" s="55">
        <v>1.3754655859905607</v>
      </c>
    </row>
    <row r="2593" spans="1:13" x14ac:dyDescent="0.35">
      <c r="A2593" s="19" t="str">
        <f>B2178&amp;C2584&amp;D2593</f>
        <v>DISTRIBUCION VOLUMEN X CRITERIO (kg ó litros)Pates/Foie-gras Ing&lt;2MIL</v>
      </c>
      <c r="B2593" s="19">
        <v>0</v>
      </c>
      <c r="C2593" s="19">
        <v>0</v>
      </c>
      <c r="D2593" s="19" t="s">
        <v>9</v>
      </c>
      <c r="E2593" s="20" t="s">
        <v>278</v>
      </c>
      <c r="F2593" s="20">
        <v>0.80464456741632806</v>
      </c>
      <c r="G2593" s="20">
        <v>0.8365466821484695</v>
      </c>
      <c r="H2593" s="20" t="s">
        <v>278</v>
      </c>
      <c r="I2593" s="20">
        <v>0.25399057121232699</v>
      </c>
      <c r="J2593" s="20">
        <v>0.55412622813715728</v>
      </c>
      <c r="K2593" s="20" t="s">
        <v>278</v>
      </c>
      <c r="L2593" s="20" t="s">
        <v>278</v>
      </c>
      <c r="M2593" s="55">
        <v>4.1409645659959891</v>
      </c>
    </row>
    <row r="2594" spans="1:13" x14ac:dyDescent="0.35">
      <c r="A2594" s="19" t="str">
        <f>B2178&amp;C2584&amp;D2594</f>
        <v>DISTRIBUCION VOLUMEN X CRITERIO (kg ó litros)Pates/Foie-gras Ing2-5MIL</v>
      </c>
      <c r="B2594" s="19">
        <v>0</v>
      </c>
      <c r="C2594" s="19">
        <v>0</v>
      </c>
      <c r="D2594" s="19" t="s">
        <v>10</v>
      </c>
      <c r="E2594" s="20" t="s">
        <v>278</v>
      </c>
      <c r="F2594" s="20">
        <v>3.9858066315012466</v>
      </c>
      <c r="G2594" s="20">
        <v>1.2107592696059093</v>
      </c>
      <c r="H2594" s="20">
        <v>4.2715083811680286</v>
      </c>
      <c r="I2594" s="20">
        <v>35.36701518272141</v>
      </c>
      <c r="J2594" s="20">
        <v>1.015982965264898</v>
      </c>
      <c r="K2594" s="20">
        <v>5.9251104738669778</v>
      </c>
      <c r="L2594" s="20">
        <v>18.679086849168748</v>
      </c>
      <c r="M2594" s="55" t="s">
        <v>278</v>
      </c>
    </row>
    <row r="2595" spans="1:13" x14ac:dyDescent="0.35">
      <c r="A2595" s="19" t="str">
        <f>B2178&amp;C2584&amp;D2595</f>
        <v>DISTRIBUCION VOLUMEN X CRITERIO (kg ó litros)Pates/Foie-gras Ing5-10MIL</v>
      </c>
      <c r="B2595" s="19">
        <v>0</v>
      </c>
      <c r="C2595" s="19">
        <v>0</v>
      </c>
      <c r="D2595" s="19" t="s">
        <v>11</v>
      </c>
      <c r="E2595" s="20">
        <v>10.410929480943979</v>
      </c>
      <c r="F2595" s="20">
        <v>3.8797491368519852</v>
      </c>
      <c r="G2595" s="20">
        <v>5.8299447957926365</v>
      </c>
      <c r="H2595" s="20">
        <v>7.6208012442421387</v>
      </c>
      <c r="I2595" s="20">
        <v>3.4934136228243693</v>
      </c>
      <c r="J2595" s="20">
        <v>4.7936039892320466</v>
      </c>
      <c r="K2595" s="20">
        <v>7.5450244395372952</v>
      </c>
      <c r="L2595" s="20">
        <v>8.4626967468901899</v>
      </c>
      <c r="M2595" s="55">
        <v>13.021010104062686</v>
      </c>
    </row>
    <row r="2596" spans="1:13" x14ac:dyDescent="0.35">
      <c r="A2596" s="19" t="str">
        <f>B2178&amp;C2584&amp;D2596</f>
        <v>DISTRIBUCION VOLUMEN X CRITERIO (kg ó litros)Pates/Foie-gras Ing10-30MIL</v>
      </c>
      <c r="B2596" s="19">
        <v>0</v>
      </c>
      <c r="C2596" s="19">
        <v>0</v>
      </c>
      <c r="D2596" s="19" t="s">
        <v>12</v>
      </c>
      <c r="E2596" s="20">
        <v>16.356256131271351</v>
      </c>
      <c r="F2596" s="20">
        <v>25.114672895931506</v>
      </c>
      <c r="G2596" s="20">
        <v>27.810857559222175</v>
      </c>
      <c r="H2596" s="20">
        <v>6.8076943268938468</v>
      </c>
      <c r="I2596" s="20">
        <v>5.8323155292908959</v>
      </c>
      <c r="J2596" s="20">
        <v>9.7937273236864311</v>
      </c>
      <c r="K2596" s="20">
        <v>18.12197314153844</v>
      </c>
      <c r="L2596" s="20">
        <v>12.077387552650656</v>
      </c>
      <c r="M2596" s="55">
        <v>17.598796311953759</v>
      </c>
    </row>
    <row r="2597" spans="1:13" x14ac:dyDescent="0.35">
      <c r="A2597" s="19" t="str">
        <f>B2178&amp;C2584&amp;D2597</f>
        <v>DISTRIBUCION VOLUMEN X CRITERIO (kg ó litros)Pates/Foie-gras Ing30-100MIL</v>
      </c>
      <c r="B2597" s="19">
        <v>0</v>
      </c>
      <c r="C2597" s="19">
        <v>0</v>
      </c>
      <c r="D2597" s="19" t="s">
        <v>13</v>
      </c>
      <c r="E2597" s="20">
        <v>18.616498164938118</v>
      </c>
      <c r="F2597" s="20">
        <v>20.112232967625555</v>
      </c>
      <c r="G2597" s="20">
        <v>4.5073788796157137</v>
      </c>
      <c r="H2597" s="20">
        <v>26.756982177820131</v>
      </c>
      <c r="I2597" s="20">
        <v>23.211239987435995</v>
      </c>
      <c r="J2597" s="20">
        <v>16.227175853301322</v>
      </c>
      <c r="K2597" s="20">
        <v>17.184316837219335</v>
      </c>
      <c r="L2597" s="20">
        <v>20.360051555651086</v>
      </c>
      <c r="M2597" s="55">
        <v>36.21156918286804</v>
      </c>
    </row>
    <row r="2598" spans="1:13" x14ac:dyDescent="0.35">
      <c r="A2598" s="19" t="str">
        <f>B2178&amp;C2584&amp;D2598</f>
        <v>DISTRIBUCION VOLUMEN X CRITERIO (kg ó litros)Pates/Foie-gras Ing100-200MIL</v>
      </c>
      <c r="B2598" s="19">
        <v>0</v>
      </c>
      <c r="C2598" s="19">
        <v>0</v>
      </c>
      <c r="D2598" s="19" t="s">
        <v>14</v>
      </c>
      <c r="E2598" s="20">
        <v>3.2317909307774064</v>
      </c>
      <c r="F2598" s="20">
        <v>19.874231910729339</v>
      </c>
      <c r="G2598" s="20">
        <v>28.665972121676631</v>
      </c>
      <c r="H2598" s="20">
        <v>33.010595233947619</v>
      </c>
      <c r="I2598" s="20">
        <v>11.164186236270329</v>
      </c>
      <c r="J2598" s="20">
        <v>54.401649385353501</v>
      </c>
      <c r="K2598" s="20">
        <v>28.081045667185755</v>
      </c>
      <c r="L2598" s="20">
        <v>15.976386947187319</v>
      </c>
      <c r="M2598" s="55">
        <v>19.88318613526036</v>
      </c>
    </row>
    <row r="2599" spans="1:13" x14ac:dyDescent="0.35">
      <c r="A2599" s="19" t="str">
        <f>B2178&amp;C2584&amp;D2599</f>
        <v>DISTRIBUCION VOLUMEN X CRITERIO (kg ó litros)Pates/Foie-gras Ing200-500MIL</v>
      </c>
      <c r="B2599" s="19">
        <v>0</v>
      </c>
      <c r="C2599" s="19">
        <v>0</v>
      </c>
      <c r="D2599" s="19" t="s">
        <v>15</v>
      </c>
      <c r="E2599" s="20">
        <v>4.648888794765857</v>
      </c>
      <c r="F2599" s="20">
        <v>19.296249489677304</v>
      </c>
      <c r="G2599" s="20">
        <v>20.355613870050764</v>
      </c>
      <c r="H2599" s="20">
        <v>7.1641762729329512</v>
      </c>
      <c r="I2599" s="20">
        <v>6.8632920400339694</v>
      </c>
      <c r="J2599" s="20">
        <v>3.3062479749059159</v>
      </c>
      <c r="K2599" s="20">
        <v>15.939664271585272</v>
      </c>
      <c r="L2599" s="20">
        <v>4.2818387266319489</v>
      </c>
      <c r="M2599" s="55">
        <v>3.4289519189185498</v>
      </c>
    </row>
    <row r="2600" spans="1:13" x14ac:dyDescent="0.35">
      <c r="A2600" s="19" t="str">
        <f>B2178&amp;C2584&amp;D2600</f>
        <v>DISTRIBUCION VOLUMEN X CRITERIO (kg ó litros)Pates/Foie-gras Ing&gt;500MIL</v>
      </c>
      <c r="B2600" s="19">
        <v>0</v>
      </c>
      <c r="C2600" s="19">
        <v>0</v>
      </c>
      <c r="D2600" s="19" t="s">
        <v>16</v>
      </c>
      <c r="E2600" s="20">
        <v>46.735637414086078</v>
      </c>
      <c r="F2600" s="20">
        <v>6.9324165615088598</v>
      </c>
      <c r="G2600" s="20">
        <v>10.782925668531574</v>
      </c>
      <c r="H2600" s="20">
        <v>14.36824392158913</v>
      </c>
      <c r="I2600" s="20">
        <v>13.814543040466537</v>
      </c>
      <c r="J2600" s="20">
        <v>9.9074784827556304</v>
      </c>
      <c r="K2600" s="20">
        <v>7.2028636454136334</v>
      </c>
      <c r="L2600" s="20">
        <v>20.162551621820054</v>
      </c>
      <c r="M2600" s="55">
        <v>5.7155264435163495</v>
      </c>
    </row>
    <row r="2601" spans="1:13" x14ac:dyDescent="0.35">
      <c r="A2601" s="19" t="str">
        <f>B2178&amp;C2584&amp;D2601</f>
        <v>DISTRIBUCION VOLUMEN X CRITERIO (kg ó litros)Pates/Foie-gras IngDE 15 A 19 AÑOS</v>
      </c>
      <c r="B2601" s="19">
        <v>0</v>
      </c>
      <c r="C2601" s="19">
        <v>0</v>
      </c>
      <c r="D2601" s="19" t="s">
        <v>39</v>
      </c>
      <c r="E2601" s="20" t="s">
        <v>278</v>
      </c>
      <c r="F2601" s="20" t="s">
        <v>278</v>
      </c>
      <c r="G2601" s="20" t="s">
        <v>278</v>
      </c>
      <c r="H2601" s="20" t="s">
        <v>278</v>
      </c>
      <c r="I2601" s="20" t="s">
        <v>278</v>
      </c>
      <c r="J2601" s="20" t="s">
        <v>278</v>
      </c>
      <c r="K2601" s="20" t="s">
        <v>278</v>
      </c>
      <c r="L2601" s="20" t="s">
        <v>278</v>
      </c>
      <c r="M2601" s="55" t="s">
        <v>278</v>
      </c>
    </row>
    <row r="2602" spans="1:13" x14ac:dyDescent="0.35">
      <c r="A2602" s="19" t="str">
        <f>B2178&amp;C2584&amp;D2602</f>
        <v>DISTRIBUCION VOLUMEN X CRITERIO (kg ó litros)Pates/Foie-gras IngDE 20 A 24 AÑOS</v>
      </c>
      <c r="B2602" s="19">
        <v>0</v>
      </c>
      <c r="C2602" s="19">
        <v>0</v>
      </c>
      <c r="D2602" s="19" t="s">
        <v>40</v>
      </c>
      <c r="E2602" s="20">
        <v>2.6789059525520775</v>
      </c>
      <c r="F2602" s="20">
        <v>0.51383937542624947</v>
      </c>
      <c r="G2602" s="20">
        <v>2.0597953721020823</v>
      </c>
      <c r="H2602" s="20">
        <v>1.9202171905593521</v>
      </c>
      <c r="I2602" s="20">
        <v>5.0828088069664492</v>
      </c>
      <c r="J2602" s="20" t="s">
        <v>278</v>
      </c>
      <c r="K2602" s="20">
        <v>3.3040006065802263</v>
      </c>
      <c r="L2602" s="20" t="s">
        <v>278</v>
      </c>
      <c r="M2602" s="55" t="s">
        <v>278</v>
      </c>
    </row>
    <row r="2603" spans="1:13" x14ac:dyDescent="0.35">
      <c r="A2603" s="19" t="str">
        <f>B2178&amp;C2584&amp;D2603</f>
        <v>DISTRIBUCION VOLUMEN X CRITERIO (kg ó litros)Pates/Foie-gras IngDE 25 A 34 AÑOS</v>
      </c>
      <c r="B2603" s="19">
        <v>0</v>
      </c>
      <c r="C2603" s="19">
        <v>0</v>
      </c>
      <c r="D2603" s="19" t="s">
        <v>41</v>
      </c>
      <c r="E2603" s="20">
        <v>7.058477624956855</v>
      </c>
      <c r="F2603" s="20">
        <v>7.3339254350108867</v>
      </c>
      <c r="G2603" s="20">
        <v>4.5728023382486551</v>
      </c>
      <c r="H2603" s="20">
        <v>9.6678409620122547</v>
      </c>
      <c r="I2603" s="20">
        <v>11.995077845418226</v>
      </c>
      <c r="J2603" s="20">
        <v>10.674762536105206</v>
      </c>
      <c r="K2603" s="20">
        <v>7.4573794005565661</v>
      </c>
      <c r="L2603" s="20">
        <v>4.1416730447927534</v>
      </c>
      <c r="M2603" s="55">
        <v>3.4049151139971832</v>
      </c>
    </row>
    <row r="2604" spans="1:13" x14ac:dyDescent="0.35">
      <c r="A2604" s="19" t="str">
        <f>B2178&amp;C2584&amp;D2604</f>
        <v>DISTRIBUCION VOLUMEN X CRITERIO (kg ó litros)Pates/Foie-gras IngDE 35 A 49 AÑOS</v>
      </c>
      <c r="B2604" s="19">
        <v>0</v>
      </c>
      <c r="C2604" s="19">
        <v>0</v>
      </c>
      <c r="D2604" s="19" t="s">
        <v>42</v>
      </c>
      <c r="E2604" s="20">
        <v>69.060413752320613</v>
      </c>
      <c r="F2604" s="20">
        <v>42.260180726301428</v>
      </c>
      <c r="G2604" s="20">
        <v>16.047961246214289</v>
      </c>
      <c r="H2604" s="20">
        <v>29.095483329881962</v>
      </c>
      <c r="I2604" s="20">
        <v>51.954211857859491</v>
      </c>
      <c r="J2604" s="20">
        <v>24.296605430722156</v>
      </c>
      <c r="K2604" s="20">
        <v>38.317500867305007</v>
      </c>
      <c r="L2604" s="20">
        <v>32.53841990110304</v>
      </c>
      <c r="M2604" s="55">
        <v>46.921867484908852</v>
      </c>
    </row>
    <row r="2605" spans="1:13" x14ac:dyDescent="0.35">
      <c r="A2605" s="19" t="str">
        <f>B2178&amp;C2584&amp;D2605</f>
        <v>DISTRIBUCION VOLUMEN X CRITERIO (kg ó litros)Pates/Foie-gras IngDE 50 A 59 AÑOS</v>
      </c>
      <c r="B2605" s="19">
        <v>0</v>
      </c>
      <c r="C2605" s="19">
        <v>0</v>
      </c>
      <c r="D2605" s="19" t="s">
        <v>43</v>
      </c>
      <c r="E2605" s="20">
        <v>8.8191596128580851</v>
      </c>
      <c r="F2605" s="20">
        <v>31.481591165799188</v>
      </c>
      <c r="G2605" s="20">
        <v>41.909366865548058</v>
      </c>
      <c r="H2605" s="20">
        <v>34.197753038326461</v>
      </c>
      <c r="I2605" s="20">
        <v>18.721177879322497</v>
      </c>
      <c r="J2605" s="20">
        <v>29.215354307773733</v>
      </c>
      <c r="K2605" s="20">
        <v>19.345931448178987</v>
      </c>
      <c r="L2605" s="20">
        <v>37.860194264897068</v>
      </c>
      <c r="M2605" s="55">
        <v>33.615363827180843</v>
      </c>
    </row>
    <row r="2606" spans="1:13" x14ac:dyDescent="0.35">
      <c r="A2606" s="19" t="str">
        <f>B2178&amp;C2584&amp;D2606</f>
        <v>DISTRIBUCION VOLUMEN X CRITERIO (kg ó litros)Pates/Foie-gras IngDE 60 A 75 AÑOS</v>
      </c>
      <c r="B2606" s="19">
        <v>0</v>
      </c>
      <c r="C2606" s="19">
        <v>0</v>
      </c>
      <c r="D2606" s="19" t="s">
        <v>44</v>
      </c>
      <c r="E2606" s="20">
        <v>12.383042926343398</v>
      </c>
      <c r="F2606" s="20">
        <v>18.410467043765703</v>
      </c>
      <c r="G2606" s="20">
        <v>35.410066984586855</v>
      </c>
      <c r="H2606" s="20">
        <v>25.118707943973035</v>
      </c>
      <c r="I2606" s="20">
        <v>12.246718601001389</v>
      </c>
      <c r="J2606" s="20">
        <v>35.813276851556481</v>
      </c>
      <c r="K2606" s="20">
        <v>31.575186569267732</v>
      </c>
      <c r="L2606" s="20">
        <v>25.459706307137459</v>
      </c>
      <c r="M2606" s="55">
        <v>16.057863327207052</v>
      </c>
    </row>
    <row r="2607" spans="1:13" x14ac:dyDescent="0.35">
      <c r="A2607" s="19" t="str">
        <f>B2178&amp;C2584&amp;D2607</f>
        <v>DISTRIBUCION VOLUMEN X CRITERIO (kg ó litros)Pates/Foie-gras IngALTA Y MEDIA ALTA</v>
      </c>
      <c r="B2607" s="19">
        <v>0</v>
      </c>
      <c r="C2607" s="19">
        <v>0</v>
      </c>
      <c r="D2607" s="19" t="s">
        <v>17</v>
      </c>
      <c r="E2607" s="20">
        <v>6.8686826340235418</v>
      </c>
      <c r="F2607" s="20">
        <v>56.088347532761929</v>
      </c>
      <c r="G2607" s="20">
        <v>27.53478094885255</v>
      </c>
      <c r="H2607" s="20">
        <v>34.171662539872642</v>
      </c>
      <c r="I2607" s="20">
        <v>8.2037227685046474</v>
      </c>
      <c r="J2607" s="20">
        <v>48.928834440854033</v>
      </c>
      <c r="K2607" s="20">
        <v>14.857942462474705</v>
      </c>
      <c r="L2607" s="20">
        <v>32.760487483998105</v>
      </c>
      <c r="M2607" s="55">
        <v>39.048109526817534</v>
      </c>
    </row>
    <row r="2608" spans="1:13" x14ac:dyDescent="0.35">
      <c r="A2608" s="19" t="str">
        <f>B2178&amp;C2584&amp;D2608</f>
        <v>DISTRIBUCION VOLUMEN X CRITERIO (kg ó litros)Pates/Foie-gras IngMEDIA</v>
      </c>
      <c r="B2608" s="19">
        <v>0</v>
      </c>
      <c r="C2608" s="19">
        <v>0</v>
      </c>
      <c r="D2608" s="19" t="s">
        <v>18</v>
      </c>
      <c r="E2608" s="20">
        <v>24.521825189574798</v>
      </c>
      <c r="F2608" s="20">
        <v>25.3850020618599</v>
      </c>
      <c r="G2608" s="20">
        <v>31.058546278309922</v>
      </c>
      <c r="H2608" s="20">
        <v>17.897907811769478</v>
      </c>
      <c r="I2608" s="20">
        <v>48.834878045400849</v>
      </c>
      <c r="J2608" s="20">
        <v>18.169439877098874</v>
      </c>
      <c r="K2608" s="20">
        <v>19.21120815428214</v>
      </c>
      <c r="L2608" s="20">
        <v>42.40771444560238</v>
      </c>
      <c r="M2608" s="55">
        <v>10.092774699813532</v>
      </c>
    </row>
    <row r="2609" spans="1:13" x14ac:dyDescent="0.35">
      <c r="A2609" s="19" t="str">
        <f>B2178&amp;C2584&amp;D2609</f>
        <v>DISTRIBUCION VOLUMEN X CRITERIO (kg ó litros)Pates/Foie-gras IngMEDIA BAJA</v>
      </c>
      <c r="B2609" s="19">
        <v>0</v>
      </c>
      <c r="C2609" s="19">
        <v>0</v>
      </c>
      <c r="D2609" s="19" t="s">
        <v>19</v>
      </c>
      <c r="E2609" s="20">
        <v>15.669777566035881</v>
      </c>
      <c r="F2609" s="20">
        <v>10.018237562336312</v>
      </c>
      <c r="G2609" s="20">
        <v>38.190889951350435</v>
      </c>
      <c r="H2609" s="20">
        <v>44.84423210161939</v>
      </c>
      <c r="I2609" s="20">
        <v>32.683408034345646</v>
      </c>
      <c r="J2609" s="20">
        <v>26.153492630814828</v>
      </c>
      <c r="K2609" s="20">
        <v>13.918042994226933</v>
      </c>
      <c r="L2609" s="20">
        <v>10.886711644463256</v>
      </c>
      <c r="M2609" s="55">
        <v>17.11900291011036</v>
      </c>
    </row>
    <row r="2610" spans="1:13" x14ac:dyDescent="0.35">
      <c r="A2610" s="19" t="str">
        <f>B2178&amp;C2584&amp;D2610</f>
        <v>DISTRIBUCION VOLUMEN X CRITERIO (kg ó litros)Pates/Foie-gras IngBAJA</v>
      </c>
      <c r="B2610" s="19">
        <v>0</v>
      </c>
      <c r="C2610" s="19">
        <v>0</v>
      </c>
      <c r="D2610" s="19" t="s">
        <v>20</v>
      </c>
      <c r="E2610" s="20">
        <v>52.939718670403813</v>
      </c>
      <c r="F2610" s="20">
        <v>8.5084185336293796</v>
      </c>
      <c r="G2610" s="20">
        <v>3.2157852496052506</v>
      </c>
      <c r="H2610" s="20">
        <v>3.0861977642167067</v>
      </c>
      <c r="I2610" s="20">
        <v>10.277990062741916</v>
      </c>
      <c r="J2610" s="20">
        <v>6.7482319085152511</v>
      </c>
      <c r="K2610" s="20">
        <v>52.012811098490033</v>
      </c>
      <c r="L2610" s="20">
        <v>13.945078647452656</v>
      </c>
      <c r="M2610" s="55">
        <v>33.740120528052735</v>
      </c>
    </row>
    <row r="2611" spans="1:13" x14ac:dyDescent="0.35">
      <c r="A2611" s="19" t="str">
        <f>B2178&amp;C2584&amp;D2611</f>
        <v>DISTRIBUCION VOLUMEN X CRITERIO (kg ó litros)Pates/Foie-gras IngHOMBRE</v>
      </c>
      <c r="B2611" s="19">
        <v>0</v>
      </c>
      <c r="C2611" s="19">
        <v>0</v>
      </c>
      <c r="D2611" s="19" t="s">
        <v>21</v>
      </c>
      <c r="E2611" s="20">
        <v>46.84366441771337</v>
      </c>
      <c r="F2611" s="20">
        <v>50.459811028985733</v>
      </c>
      <c r="G2611" s="20">
        <v>49.873208980964421</v>
      </c>
      <c r="H2611" s="20">
        <v>45.238844357325576</v>
      </c>
      <c r="I2611" s="20">
        <v>47.283038529061415</v>
      </c>
      <c r="J2611" s="20">
        <v>50.096126244916952</v>
      </c>
      <c r="K2611" s="20">
        <v>39.240040799556738</v>
      </c>
      <c r="L2611" s="20">
        <v>45.00254570754511</v>
      </c>
      <c r="M2611" s="55">
        <v>67.869392784720944</v>
      </c>
    </row>
    <row r="2612" spans="1:13" x14ac:dyDescent="0.35">
      <c r="A2612" s="19" t="str">
        <f>B2178&amp;C2584&amp;D2612</f>
        <v>DISTRIBUCION VOLUMEN X CRITERIO (kg ó litros)Pates/Foie-gras IngMUJER</v>
      </c>
      <c r="B2612" s="19">
        <v>0</v>
      </c>
      <c r="C2612" s="19">
        <v>0</v>
      </c>
      <c r="D2612" s="19" t="s">
        <v>22</v>
      </c>
      <c r="E2612" s="20">
        <v>53.156332700969308</v>
      </c>
      <c r="F2612" s="20">
        <v>49.540198455326781</v>
      </c>
      <c r="G2612" s="20">
        <v>50.126793447153752</v>
      </c>
      <c r="H2612" s="20">
        <v>54.761162384498959</v>
      </c>
      <c r="I2612" s="20">
        <v>52.7169632133497</v>
      </c>
      <c r="J2612" s="20">
        <v>49.903868041498036</v>
      </c>
      <c r="K2612" s="20">
        <v>60.759965433570365</v>
      </c>
      <c r="L2612" s="20">
        <v>54.997453946744514</v>
      </c>
      <c r="M2612" s="55">
        <v>32.130610870153639</v>
      </c>
    </row>
    <row r="2613" spans="1:13" x14ac:dyDescent="0.35">
      <c r="A2613" s="19" t="str">
        <f>B2178&amp;C2613&amp;D2613</f>
        <v>DISTRIBUCION VOLUMEN X CRITERIO (kg ó litros)Rto carn.transf.IngT.ESPAÑA</v>
      </c>
      <c r="B2613" s="19">
        <v>0</v>
      </c>
      <c r="C2613" s="19" t="s">
        <v>180</v>
      </c>
      <c r="D2613" s="19" t="s">
        <v>36</v>
      </c>
      <c r="E2613" s="20">
        <v>100</v>
      </c>
      <c r="F2613" s="20">
        <v>100</v>
      </c>
      <c r="G2613" s="20">
        <v>100</v>
      </c>
      <c r="H2613" s="20">
        <v>100</v>
      </c>
      <c r="I2613" s="20">
        <v>100</v>
      </c>
      <c r="J2613" s="20">
        <v>100</v>
      </c>
      <c r="K2613" s="20">
        <v>100</v>
      </c>
      <c r="L2613" s="20">
        <v>100</v>
      </c>
      <c r="M2613" s="55">
        <v>100</v>
      </c>
    </row>
    <row r="2614" spans="1:13" x14ac:dyDescent="0.35">
      <c r="A2614" s="19" t="str">
        <f>B2178&amp;C2613&amp;D2614</f>
        <v>DISTRIBUCION VOLUMEN X CRITERIO (kg ó litros)Rto carn.transf.IngBCN AM</v>
      </c>
      <c r="B2614" s="19">
        <v>0</v>
      </c>
      <c r="C2614" s="19">
        <v>0</v>
      </c>
      <c r="D2614" s="19" t="s">
        <v>1</v>
      </c>
      <c r="E2614" s="20">
        <v>10.850304356911057</v>
      </c>
      <c r="F2614" s="20">
        <v>10.494343861663753</v>
      </c>
      <c r="G2614" s="20">
        <v>10.182036986310436</v>
      </c>
      <c r="H2614" s="20">
        <v>10.703145642370682</v>
      </c>
      <c r="I2614" s="20">
        <v>12.157154314015237</v>
      </c>
      <c r="J2614" s="20">
        <v>8.5218201424045592</v>
      </c>
      <c r="K2614" s="20">
        <v>8.4194262647723708</v>
      </c>
      <c r="L2614" s="20">
        <v>7.6926997733807108</v>
      </c>
      <c r="M2614" s="55">
        <v>10.338681839115591</v>
      </c>
    </row>
    <row r="2615" spans="1:13" x14ac:dyDescent="0.35">
      <c r="A2615" s="19" t="str">
        <f>B2178&amp;C2613&amp;D2615</f>
        <v>DISTRIBUCION VOLUMEN X CRITERIO (kg ó litros)Rto carn.transf.IngREST.CAT ARAGON</v>
      </c>
      <c r="B2615" s="19">
        <v>0</v>
      </c>
      <c r="C2615" s="19">
        <v>0</v>
      </c>
      <c r="D2615" s="19" t="s">
        <v>2</v>
      </c>
      <c r="E2615" s="20">
        <v>15.640999270434081</v>
      </c>
      <c r="F2615" s="20">
        <v>13.117304374891713</v>
      </c>
      <c r="G2615" s="20">
        <v>13.826345526909028</v>
      </c>
      <c r="H2615" s="20">
        <v>12.212729599633242</v>
      </c>
      <c r="I2615" s="20">
        <v>10.397873234368465</v>
      </c>
      <c r="J2615" s="20">
        <v>12.089996120687941</v>
      </c>
      <c r="K2615" s="20">
        <v>9.2078871760125782</v>
      </c>
      <c r="L2615" s="20">
        <v>11.447688959975192</v>
      </c>
      <c r="M2615" s="55">
        <v>11.050300856464657</v>
      </c>
    </row>
    <row r="2616" spans="1:13" x14ac:dyDescent="0.35">
      <c r="A2616" s="19" t="str">
        <f>B2178&amp;C2613&amp;D2616</f>
        <v>DISTRIBUCION VOLUMEN X CRITERIO (kg ó litros)Rto carn.transf.IngLEVANTE</v>
      </c>
      <c r="B2616" s="19">
        <v>0</v>
      </c>
      <c r="C2616" s="19">
        <v>0</v>
      </c>
      <c r="D2616" s="19" t="s">
        <v>3</v>
      </c>
      <c r="E2616" s="20">
        <v>15.778582575549551</v>
      </c>
      <c r="F2616" s="20">
        <v>16.36421411178452</v>
      </c>
      <c r="G2616" s="20">
        <v>19.745508926519555</v>
      </c>
      <c r="H2616" s="20">
        <v>16.886781328023332</v>
      </c>
      <c r="I2616" s="20">
        <v>18.212063123293909</v>
      </c>
      <c r="J2616" s="20">
        <v>17.571513028509216</v>
      </c>
      <c r="K2616" s="20">
        <v>20.999321976487398</v>
      </c>
      <c r="L2616" s="20">
        <v>20.388858455760044</v>
      </c>
      <c r="M2616" s="55">
        <v>18.719910844595546</v>
      </c>
    </row>
    <row r="2617" spans="1:13" x14ac:dyDescent="0.35">
      <c r="A2617" s="19" t="str">
        <f>B2178&amp;C2613&amp;D2617</f>
        <v>DISTRIBUCION VOLUMEN X CRITERIO (kg ó litros)Rto carn.transf.IngANDALUCIA</v>
      </c>
      <c r="B2617" s="19">
        <v>0</v>
      </c>
      <c r="C2617" s="19">
        <v>0</v>
      </c>
      <c r="D2617" s="19" t="s">
        <v>4</v>
      </c>
      <c r="E2617" s="20">
        <v>20.675030022278424</v>
      </c>
      <c r="F2617" s="20">
        <v>20.632002974271451</v>
      </c>
      <c r="G2617" s="20">
        <v>20.941675992799379</v>
      </c>
      <c r="H2617" s="20">
        <v>21.934059287792316</v>
      </c>
      <c r="I2617" s="20">
        <v>22.937610790166257</v>
      </c>
      <c r="J2617" s="20">
        <v>23.99793174838193</v>
      </c>
      <c r="K2617" s="20">
        <v>24.485647946891241</v>
      </c>
      <c r="L2617" s="20">
        <v>21.625794879678793</v>
      </c>
      <c r="M2617" s="55">
        <v>20.30143184406235</v>
      </c>
    </row>
    <row r="2618" spans="1:13" x14ac:dyDescent="0.35">
      <c r="A2618" s="19" t="str">
        <f>B2178&amp;C2613&amp;D2618</f>
        <v>DISTRIBUCION VOLUMEN X CRITERIO (kg ó litros)Rto carn.transf.IngMDD AM</v>
      </c>
      <c r="B2618" s="19">
        <v>0</v>
      </c>
      <c r="C2618" s="19">
        <v>0</v>
      </c>
      <c r="D2618" s="19" t="s">
        <v>5</v>
      </c>
      <c r="E2618" s="20">
        <v>15.719550092710685</v>
      </c>
      <c r="F2618" s="20">
        <v>15.124469236206922</v>
      </c>
      <c r="G2618" s="20">
        <v>17.838888505072926</v>
      </c>
      <c r="H2618" s="20">
        <v>17.123135537148674</v>
      </c>
      <c r="I2618" s="20">
        <v>15.270194686870505</v>
      </c>
      <c r="J2618" s="20">
        <v>15.316164926724381</v>
      </c>
      <c r="K2618" s="20">
        <v>16.280768550025847</v>
      </c>
      <c r="L2618" s="20">
        <v>15.84577644256516</v>
      </c>
      <c r="M2618" s="55">
        <v>17.269213190168241</v>
      </c>
    </row>
    <row r="2619" spans="1:13" x14ac:dyDescent="0.35">
      <c r="A2619" s="19" t="str">
        <f>B2178&amp;C2613&amp;D2619</f>
        <v>DISTRIBUCION VOLUMEN X CRITERIO (kg ó litros)Rto carn.transf.IngRTO CENTRO</v>
      </c>
      <c r="B2619" s="19">
        <v>0</v>
      </c>
      <c r="C2619" s="19">
        <v>0</v>
      </c>
      <c r="D2619" s="19" t="s">
        <v>6</v>
      </c>
      <c r="E2619" s="20">
        <v>7.2910136995784702</v>
      </c>
      <c r="F2619" s="20">
        <v>9.1148303466963601</v>
      </c>
      <c r="G2619" s="20">
        <v>8.1531861669135015</v>
      </c>
      <c r="H2619" s="20">
        <v>10.570244298766687</v>
      </c>
      <c r="I2619" s="20">
        <v>8.1696412687990545</v>
      </c>
      <c r="J2619" s="20">
        <v>8.2351976727238441</v>
      </c>
      <c r="K2619" s="20">
        <v>7.9206171946512587</v>
      </c>
      <c r="L2619" s="20">
        <v>9.7088701619420359</v>
      </c>
      <c r="M2619" s="55">
        <v>9.0343587568853714</v>
      </c>
    </row>
    <row r="2620" spans="1:13" x14ac:dyDescent="0.35">
      <c r="A2620" s="19" t="str">
        <f>B2178&amp;C2613&amp;D2620</f>
        <v>DISTRIBUCION VOLUMEN X CRITERIO (kg ó litros)Rto carn.transf.IngNORTE-CENTRO</v>
      </c>
      <c r="B2620" s="19">
        <v>0</v>
      </c>
      <c r="C2620" s="19">
        <v>0</v>
      </c>
      <c r="D2620" s="19" t="s">
        <v>7</v>
      </c>
      <c r="E2620" s="20">
        <v>9.0892181398869116</v>
      </c>
      <c r="F2620" s="20">
        <v>9.8428526298984718</v>
      </c>
      <c r="G2620" s="20">
        <v>4.9246833499402403</v>
      </c>
      <c r="H2620" s="20">
        <v>5.5015920415937236</v>
      </c>
      <c r="I2620" s="20">
        <v>6.1095827024263611</v>
      </c>
      <c r="J2620" s="20">
        <v>6.502451944042499</v>
      </c>
      <c r="K2620" s="20">
        <v>6.944929740217991</v>
      </c>
      <c r="L2620" s="20">
        <v>6.9328513310084166</v>
      </c>
      <c r="M2620" s="55">
        <v>4.6774634514610947</v>
      </c>
    </row>
    <row r="2621" spans="1:13" x14ac:dyDescent="0.35">
      <c r="A2621" s="19" t="str">
        <f>B2178&amp;C2613&amp;D2621</f>
        <v>DISTRIBUCION VOLUMEN X CRITERIO (kg ó litros)Rto carn.transf.IngNOROESTE</v>
      </c>
      <c r="B2621" s="19">
        <v>0</v>
      </c>
      <c r="C2621" s="19">
        <v>0</v>
      </c>
      <c r="D2621" s="19" t="s">
        <v>8</v>
      </c>
      <c r="E2621" s="20">
        <v>4.9552987122726906</v>
      </c>
      <c r="F2621" s="20">
        <v>5.3099776675453088</v>
      </c>
      <c r="G2621" s="20">
        <v>4.387687021078535</v>
      </c>
      <c r="H2621" s="20">
        <v>5.0683093574888014</v>
      </c>
      <c r="I2621" s="20">
        <v>6.7458812007524518</v>
      </c>
      <c r="J2621" s="20">
        <v>7.7649193191263359</v>
      </c>
      <c r="K2621" s="20">
        <v>5.741400207948125</v>
      </c>
      <c r="L2621" s="20">
        <v>6.3574663304479015</v>
      </c>
      <c r="M2621" s="55">
        <v>8.6086502561762632</v>
      </c>
    </row>
    <row r="2622" spans="1:13" x14ac:dyDescent="0.35">
      <c r="A2622" s="19" t="str">
        <f>B2178&amp;C2613&amp;D2622</f>
        <v>DISTRIBUCION VOLUMEN X CRITERIO (kg ó litros)Rto carn.transf.Ing&lt;2MIL</v>
      </c>
      <c r="B2622" s="19">
        <v>0</v>
      </c>
      <c r="C2622" s="19">
        <v>0</v>
      </c>
      <c r="D2622" s="19" t="s">
        <v>9</v>
      </c>
      <c r="E2622" s="20">
        <v>3.7710699439267534</v>
      </c>
      <c r="F2622" s="20">
        <v>3.1159745279101969</v>
      </c>
      <c r="G2622" s="20">
        <v>3.8598354473686265</v>
      </c>
      <c r="H2622" s="20">
        <v>3.2719513168890164</v>
      </c>
      <c r="I2622" s="20">
        <v>3.1551078668224588</v>
      </c>
      <c r="J2622" s="20">
        <v>4.748841251395632</v>
      </c>
      <c r="K2622" s="20">
        <v>4.073870832365234</v>
      </c>
      <c r="L2622" s="20">
        <v>5.2051487861661041</v>
      </c>
      <c r="M2622" s="55">
        <v>3.0797922718484019</v>
      </c>
    </row>
    <row r="2623" spans="1:13" x14ac:dyDescent="0.35">
      <c r="A2623" s="19" t="str">
        <f>B2178&amp;C2613&amp;D2623</f>
        <v>DISTRIBUCION VOLUMEN X CRITERIO (kg ó litros)Rto carn.transf.Ing2-5MIL</v>
      </c>
      <c r="B2623" s="19">
        <v>0</v>
      </c>
      <c r="C2623" s="19">
        <v>0</v>
      </c>
      <c r="D2623" s="19" t="s">
        <v>10</v>
      </c>
      <c r="E2623" s="20">
        <v>8.7825350245025575</v>
      </c>
      <c r="F2623" s="20">
        <v>12.484911357468748</v>
      </c>
      <c r="G2623" s="20">
        <v>7.2371115923033358</v>
      </c>
      <c r="H2623" s="20">
        <v>7.7877425396440767</v>
      </c>
      <c r="I2623" s="20">
        <v>9.0219143910110038</v>
      </c>
      <c r="J2623" s="20">
        <v>8.7566855616787809</v>
      </c>
      <c r="K2623" s="20">
        <v>9.8446435899000537</v>
      </c>
      <c r="L2623" s="20">
        <v>6.0980297295259636</v>
      </c>
      <c r="M2623" s="55">
        <v>7.2752147857888527</v>
      </c>
    </row>
    <row r="2624" spans="1:13" x14ac:dyDescent="0.35">
      <c r="A2624" s="19" t="str">
        <f>B2178&amp;C2613&amp;D2624</f>
        <v>DISTRIBUCION VOLUMEN X CRITERIO (kg ó litros)Rto carn.transf.Ing5-10MIL</v>
      </c>
      <c r="B2624" s="19">
        <v>0</v>
      </c>
      <c r="C2624" s="19">
        <v>0</v>
      </c>
      <c r="D2624" s="19" t="s">
        <v>11</v>
      </c>
      <c r="E2624" s="20">
        <v>6.3568602573417081</v>
      </c>
      <c r="F2624" s="20">
        <v>6.2625690156586966</v>
      </c>
      <c r="G2624" s="20">
        <v>6.088593540185296</v>
      </c>
      <c r="H2624" s="20">
        <v>6.805859366921668</v>
      </c>
      <c r="I2624" s="20">
        <v>6.2178985161222693</v>
      </c>
      <c r="J2624" s="20">
        <v>7.8472843912661645</v>
      </c>
      <c r="K2624" s="20">
        <v>8.2493029505861504</v>
      </c>
      <c r="L2624" s="20">
        <v>8.4747418841340618</v>
      </c>
      <c r="M2624" s="55">
        <v>6.8424764369119817</v>
      </c>
    </row>
    <row r="2625" spans="1:13" x14ac:dyDescent="0.35">
      <c r="A2625" s="19" t="str">
        <f>B2178&amp;C2613&amp;D2625</f>
        <v>DISTRIBUCION VOLUMEN X CRITERIO (kg ó litros)Rto carn.transf.Ing10-30MIL</v>
      </c>
      <c r="B2625" s="19">
        <v>0</v>
      </c>
      <c r="C2625" s="19">
        <v>0</v>
      </c>
      <c r="D2625" s="19" t="s">
        <v>12</v>
      </c>
      <c r="E2625" s="20">
        <v>16.1994110337418</v>
      </c>
      <c r="F2625" s="20">
        <v>18.279888737303811</v>
      </c>
      <c r="G2625" s="20">
        <v>20.752291097735483</v>
      </c>
      <c r="H2625" s="20">
        <v>18.92806919769124</v>
      </c>
      <c r="I2625" s="20">
        <v>20.276974681128873</v>
      </c>
      <c r="J2625" s="20">
        <v>16.52004890480104</v>
      </c>
      <c r="K2625" s="20">
        <v>16.974288666206224</v>
      </c>
      <c r="L2625" s="20">
        <v>18.777146668852083</v>
      </c>
      <c r="M2625" s="55">
        <v>19.868671983653261</v>
      </c>
    </row>
    <row r="2626" spans="1:13" x14ac:dyDescent="0.35">
      <c r="A2626" s="19" t="str">
        <f>B2178&amp;C2613&amp;D2626</f>
        <v>DISTRIBUCION VOLUMEN X CRITERIO (kg ó litros)Rto carn.transf.Ing30-100MIL</v>
      </c>
      <c r="B2626" s="19">
        <v>0</v>
      </c>
      <c r="C2626" s="19">
        <v>0</v>
      </c>
      <c r="D2626" s="19" t="s">
        <v>13</v>
      </c>
      <c r="E2626" s="20">
        <v>20.33904821815899</v>
      </c>
      <c r="F2626" s="20">
        <v>21.113269252106921</v>
      </c>
      <c r="G2626" s="20">
        <v>19.730063842042075</v>
      </c>
      <c r="H2626" s="20">
        <v>22.240327771053011</v>
      </c>
      <c r="I2626" s="20">
        <v>20.274405354646621</v>
      </c>
      <c r="J2626" s="20">
        <v>18.584598579683945</v>
      </c>
      <c r="K2626" s="20">
        <v>22.209853466821709</v>
      </c>
      <c r="L2626" s="20">
        <v>19.925859274266969</v>
      </c>
      <c r="M2626" s="55">
        <v>18.973484324272558</v>
      </c>
    </row>
    <row r="2627" spans="1:13" x14ac:dyDescent="0.35">
      <c r="A2627" s="19" t="str">
        <f>B2178&amp;C2613&amp;D2627</f>
        <v>DISTRIBUCION VOLUMEN X CRITERIO (kg ó litros)Rto carn.transf.Ing100-200MIL</v>
      </c>
      <c r="B2627" s="19">
        <v>0</v>
      </c>
      <c r="C2627" s="19">
        <v>0</v>
      </c>
      <c r="D2627" s="19" t="s">
        <v>14</v>
      </c>
      <c r="E2627" s="20">
        <v>11.74540133683924</v>
      </c>
      <c r="F2627" s="20">
        <v>11.583241551279407</v>
      </c>
      <c r="G2627" s="20">
        <v>11.554961436898372</v>
      </c>
      <c r="H2627" s="20">
        <v>10.464146169771439</v>
      </c>
      <c r="I2627" s="20">
        <v>11.523322818277128</v>
      </c>
      <c r="J2627" s="20">
        <v>11.257253559857936</v>
      </c>
      <c r="K2627" s="20">
        <v>9.0177165763718392</v>
      </c>
      <c r="L2627" s="20">
        <v>11.602119857740929</v>
      </c>
      <c r="M2627" s="55">
        <v>12.192364705952299</v>
      </c>
    </row>
    <row r="2628" spans="1:13" x14ac:dyDescent="0.35">
      <c r="A2628" s="19" t="str">
        <f>B2178&amp;C2613&amp;D2628</f>
        <v>DISTRIBUCION VOLUMEN X CRITERIO (kg ó litros)Rto carn.transf.Ing200-500MIL</v>
      </c>
      <c r="B2628" s="19">
        <v>0</v>
      </c>
      <c r="C2628" s="19">
        <v>0</v>
      </c>
      <c r="D2628" s="19" t="s">
        <v>15</v>
      </c>
      <c r="E2628" s="20">
        <v>13.794466421111046</v>
      </c>
      <c r="F2628" s="20">
        <v>11.159674850172356</v>
      </c>
      <c r="G2628" s="20">
        <v>10.614014268526979</v>
      </c>
      <c r="H2628" s="20">
        <v>12.374342431597039</v>
      </c>
      <c r="I2628" s="20">
        <v>12.755981692726124</v>
      </c>
      <c r="J2628" s="20">
        <v>14.420680496507599</v>
      </c>
      <c r="K2628" s="20">
        <v>13.455611710109959</v>
      </c>
      <c r="L2628" s="20">
        <v>13.820695254591781</v>
      </c>
      <c r="M2628" s="55">
        <v>13.684911400881901</v>
      </c>
    </row>
    <row r="2629" spans="1:13" x14ac:dyDescent="0.35">
      <c r="A2629" s="19" t="str">
        <f>B2178&amp;C2613&amp;D2629</f>
        <v>DISTRIBUCION VOLUMEN X CRITERIO (kg ó litros)Rto carn.transf.Ing&gt;500MIL</v>
      </c>
      <c r="B2629" s="19">
        <v>0</v>
      </c>
      <c r="C2629" s="19">
        <v>0</v>
      </c>
      <c r="D2629" s="19" t="s">
        <v>16</v>
      </c>
      <c r="E2629" s="20">
        <v>19.011211190275514</v>
      </c>
      <c r="F2629" s="20">
        <v>16.000463783633954</v>
      </c>
      <c r="G2629" s="20">
        <v>20.163140889158012</v>
      </c>
      <c r="H2629" s="20">
        <v>18.127561383933127</v>
      </c>
      <c r="I2629" s="20">
        <v>16.774397842772895</v>
      </c>
      <c r="J2629" s="20">
        <v>17.864600637970899</v>
      </c>
      <c r="K2629" s="20">
        <v>16.174709074578164</v>
      </c>
      <c r="L2629" s="20">
        <v>16.096263077547555</v>
      </c>
      <c r="M2629" s="55">
        <v>18.083094226998281</v>
      </c>
    </row>
    <row r="2630" spans="1:13" x14ac:dyDescent="0.35">
      <c r="A2630" s="19" t="str">
        <f>B2178&amp;C2613&amp;D2630</f>
        <v>DISTRIBUCION VOLUMEN X CRITERIO (kg ó litros)Rto carn.transf.IngDE 15 A 19 AÑOS</v>
      </c>
      <c r="B2630" s="19">
        <v>0</v>
      </c>
      <c r="C2630" s="19">
        <v>0</v>
      </c>
      <c r="D2630" s="19" t="s">
        <v>39</v>
      </c>
      <c r="E2630" s="20">
        <v>5.3133691700979933</v>
      </c>
      <c r="F2630" s="20">
        <v>1.56812650214431</v>
      </c>
      <c r="G2630" s="20">
        <v>4.4667861097441914</v>
      </c>
      <c r="H2630" s="20">
        <v>4.5530142173067141</v>
      </c>
      <c r="I2630" s="20">
        <v>6.4070673852568722</v>
      </c>
      <c r="J2630" s="20">
        <v>6.0474924402736407</v>
      </c>
      <c r="K2630" s="20">
        <v>2.434383404410859</v>
      </c>
      <c r="L2630" s="20">
        <v>4.6389564464779482</v>
      </c>
      <c r="M2630" s="55">
        <v>4.0667922401555057</v>
      </c>
    </row>
    <row r="2631" spans="1:13" x14ac:dyDescent="0.35">
      <c r="A2631" s="19" t="str">
        <f>B2178&amp;C2613&amp;D2631</f>
        <v>DISTRIBUCION VOLUMEN X CRITERIO (kg ó litros)Rto carn.transf.IngDE 20 A 24 AÑOS</v>
      </c>
      <c r="B2631" s="19">
        <v>0</v>
      </c>
      <c r="C2631" s="19">
        <v>0</v>
      </c>
      <c r="D2631" s="19" t="s">
        <v>40</v>
      </c>
      <c r="E2631" s="20">
        <v>6.4574132234745871</v>
      </c>
      <c r="F2631" s="20">
        <v>5.3924774930824402</v>
      </c>
      <c r="G2631" s="20">
        <v>5.7256036769167276</v>
      </c>
      <c r="H2631" s="20">
        <v>4.6098327075814849</v>
      </c>
      <c r="I2631" s="20">
        <v>3.835992371119965</v>
      </c>
      <c r="J2631" s="20">
        <v>3.7909255684663759</v>
      </c>
      <c r="K2631" s="20">
        <v>2.8347948280788815</v>
      </c>
      <c r="L2631" s="20">
        <v>3.9123951273930007</v>
      </c>
      <c r="M2631" s="55">
        <v>2.8939244896680072</v>
      </c>
    </row>
    <row r="2632" spans="1:13" x14ac:dyDescent="0.35">
      <c r="A2632" s="19" t="str">
        <f>B2178&amp;C2613&amp;D2632</f>
        <v>DISTRIBUCION VOLUMEN X CRITERIO (kg ó litros)Rto carn.transf.IngDE 25 A 34 AÑOS</v>
      </c>
      <c r="B2632" s="19">
        <v>0</v>
      </c>
      <c r="C2632" s="19">
        <v>0</v>
      </c>
      <c r="D2632" s="19" t="s">
        <v>41</v>
      </c>
      <c r="E2632" s="20">
        <v>14.839762664559375</v>
      </c>
      <c r="F2632" s="20">
        <v>12.377621200589212</v>
      </c>
      <c r="G2632" s="20">
        <v>17.833357857887243</v>
      </c>
      <c r="H2632" s="20">
        <v>15.780380157559462</v>
      </c>
      <c r="I2632" s="20">
        <v>12.433703105619168</v>
      </c>
      <c r="J2632" s="20">
        <v>15.301719574120689</v>
      </c>
      <c r="K2632" s="20">
        <v>19.967800504513146</v>
      </c>
      <c r="L2632" s="20">
        <v>15.322178966506584</v>
      </c>
      <c r="M2632" s="55">
        <v>18.111903358972985</v>
      </c>
    </row>
    <row r="2633" spans="1:13" x14ac:dyDescent="0.35">
      <c r="A2633" s="19" t="str">
        <f>B2178&amp;C2613&amp;D2633</f>
        <v>DISTRIBUCION VOLUMEN X CRITERIO (kg ó litros)Rto carn.transf.IngDE 35 A 49 AÑOS</v>
      </c>
      <c r="B2633" s="19">
        <v>0</v>
      </c>
      <c r="C2633" s="19">
        <v>0</v>
      </c>
      <c r="D2633" s="19" t="s">
        <v>42</v>
      </c>
      <c r="E2633" s="20">
        <v>30.575823634630211</v>
      </c>
      <c r="F2633" s="20">
        <v>31.382290193118074</v>
      </c>
      <c r="G2633" s="20">
        <v>28.640482441837694</v>
      </c>
      <c r="H2633" s="20">
        <v>28.563242630411466</v>
      </c>
      <c r="I2633" s="20">
        <v>30.81108891454684</v>
      </c>
      <c r="J2633" s="20">
        <v>28.322301308504315</v>
      </c>
      <c r="K2633" s="20">
        <v>34.592056862568718</v>
      </c>
      <c r="L2633" s="20">
        <v>29.437303720309878</v>
      </c>
      <c r="M2633" s="55">
        <v>31.468781038312553</v>
      </c>
    </row>
    <row r="2634" spans="1:13" x14ac:dyDescent="0.35">
      <c r="A2634" s="19" t="str">
        <f>B2178&amp;C2613&amp;D2634</f>
        <v>DISTRIBUCION VOLUMEN X CRITERIO (kg ó litros)Rto carn.transf.IngDE 50 A 59 AÑOS</v>
      </c>
      <c r="B2634" s="19">
        <v>0</v>
      </c>
      <c r="C2634" s="19">
        <v>0</v>
      </c>
      <c r="D2634" s="19" t="s">
        <v>43</v>
      </c>
      <c r="E2634" s="20">
        <v>26.265253651084269</v>
      </c>
      <c r="F2634" s="20">
        <v>27.25092587568632</v>
      </c>
      <c r="G2634" s="20">
        <v>26.238961151247786</v>
      </c>
      <c r="H2634" s="20">
        <v>25.172981103099051</v>
      </c>
      <c r="I2634" s="20">
        <v>27.283605030709879</v>
      </c>
      <c r="J2634" s="20">
        <v>25.525932126238697</v>
      </c>
      <c r="K2634" s="20">
        <v>23.327039740313101</v>
      </c>
      <c r="L2634" s="20">
        <v>28.023404801821233</v>
      </c>
      <c r="M2634" s="55">
        <v>27.647359794352987</v>
      </c>
    </row>
    <row r="2635" spans="1:13" x14ac:dyDescent="0.35">
      <c r="A2635" s="19" t="str">
        <f>B2178&amp;C2613&amp;D2635</f>
        <v>DISTRIBUCION VOLUMEN X CRITERIO (kg ó litros)Rto carn.transf.IngDE 60 A 75 AÑOS</v>
      </c>
      <c r="B2635" s="19">
        <v>0</v>
      </c>
      <c r="C2635" s="19">
        <v>0</v>
      </c>
      <c r="D2635" s="19" t="s">
        <v>44</v>
      </c>
      <c r="E2635" s="20">
        <v>16.548376832219056</v>
      </c>
      <c r="F2635" s="20">
        <v>22.028555820241298</v>
      </c>
      <c r="G2635" s="20">
        <v>17.094821197982931</v>
      </c>
      <c r="H2635" s="20">
        <v>21.320550885683627</v>
      </c>
      <c r="I2635" s="20">
        <v>19.22854869187405</v>
      </c>
      <c r="J2635" s="20">
        <v>21.011621460754125</v>
      </c>
      <c r="K2635" s="20">
        <v>16.843921085704867</v>
      </c>
      <c r="L2635" s="20">
        <v>18.665762143639121</v>
      </c>
      <c r="M2635" s="55">
        <v>15.811249674484609</v>
      </c>
    </row>
    <row r="2636" spans="1:13" x14ac:dyDescent="0.35">
      <c r="A2636" s="19" t="str">
        <f>B2178&amp;C2613&amp;D2636</f>
        <v>DISTRIBUCION VOLUMEN X CRITERIO (kg ó litros)Rto carn.transf.IngALTA Y MEDIA ALTA</v>
      </c>
      <c r="B2636" s="19">
        <v>0</v>
      </c>
      <c r="C2636" s="19">
        <v>0</v>
      </c>
      <c r="D2636" s="19" t="s">
        <v>17</v>
      </c>
      <c r="E2636" s="20">
        <v>25.883053176917691</v>
      </c>
      <c r="F2636" s="20">
        <v>25.318366405014931</v>
      </c>
      <c r="G2636" s="20">
        <v>21.829149593497402</v>
      </c>
      <c r="H2636" s="20">
        <v>30.311816610522797</v>
      </c>
      <c r="I2636" s="20">
        <v>32.427838488771549</v>
      </c>
      <c r="J2636" s="20">
        <v>24.865455054407057</v>
      </c>
      <c r="K2636" s="20">
        <v>24.013954790228151</v>
      </c>
      <c r="L2636" s="20">
        <v>28.261872013439799</v>
      </c>
      <c r="M2636" s="55">
        <v>22.920498439222424</v>
      </c>
    </row>
    <row r="2637" spans="1:13" x14ac:dyDescent="0.35">
      <c r="A2637" s="19" t="str">
        <f>B2178&amp;C2613&amp;D2637</f>
        <v>DISTRIBUCION VOLUMEN X CRITERIO (kg ó litros)Rto carn.transf.IngMEDIA</v>
      </c>
      <c r="B2637" s="19">
        <v>0</v>
      </c>
      <c r="C2637" s="19">
        <v>0</v>
      </c>
      <c r="D2637" s="19" t="s">
        <v>18</v>
      </c>
      <c r="E2637" s="20">
        <v>30.151616993764165</v>
      </c>
      <c r="F2637" s="20">
        <v>31.541788046070309</v>
      </c>
      <c r="G2637" s="20">
        <v>34.165825465486378</v>
      </c>
      <c r="H2637" s="20">
        <v>25.913981293998035</v>
      </c>
      <c r="I2637" s="20">
        <v>28.165096096066257</v>
      </c>
      <c r="J2637" s="20">
        <v>29.187468875623818</v>
      </c>
      <c r="K2637" s="20">
        <v>30.728110205684239</v>
      </c>
      <c r="L2637" s="20">
        <v>25.92524341462105</v>
      </c>
      <c r="M2637" s="55">
        <v>28.10064797969649</v>
      </c>
    </row>
    <row r="2638" spans="1:13" x14ac:dyDescent="0.35">
      <c r="A2638" s="19" t="str">
        <f>B2178&amp;C2613&amp;D2638</f>
        <v>DISTRIBUCION VOLUMEN X CRITERIO (kg ó litros)Rto carn.transf.IngMEDIA BAJA</v>
      </c>
      <c r="B2638" s="19">
        <v>0</v>
      </c>
      <c r="C2638" s="19">
        <v>0</v>
      </c>
      <c r="D2638" s="19" t="s">
        <v>19</v>
      </c>
      <c r="E2638" s="20">
        <v>25.262810407926352</v>
      </c>
      <c r="F2638" s="20">
        <v>25.699032298877196</v>
      </c>
      <c r="G2638" s="20">
        <v>23.630740551120862</v>
      </c>
      <c r="H2638" s="20">
        <v>24.286785557495453</v>
      </c>
      <c r="I2638" s="20">
        <v>22.729053087858446</v>
      </c>
      <c r="J2638" s="20">
        <v>24.788120849778437</v>
      </c>
      <c r="K2638" s="20">
        <v>23.05003482945272</v>
      </c>
      <c r="L2638" s="20">
        <v>27.840201283722273</v>
      </c>
      <c r="M2638" s="55">
        <v>27.014135290376363</v>
      </c>
    </row>
    <row r="2639" spans="1:13" x14ac:dyDescent="0.35">
      <c r="A2639" s="19" t="str">
        <f>B2178&amp;C2613&amp;D2639</f>
        <v>DISTRIBUCION VOLUMEN X CRITERIO (kg ó litros)Rto carn.transf.IngBAJA</v>
      </c>
      <c r="B2639" s="19">
        <v>0</v>
      </c>
      <c r="C2639" s="19">
        <v>0</v>
      </c>
      <c r="D2639" s="19" t="s">
        <v>20</v>
      </c>
      <c r="E2639" s="20">
        <v>18.702519319065107</v>
      </c>
      <c r="F2639" s="20">
        <v>17.440806956566902</v>
      </c>
      <c r="G2639" s="20">
        <v>20.374295049467221</v>
      </c>
      <c r="H2639" s="20">
        <v>19.487418360461053</v>
      </c>
      <c r="I2639" s="20">
        <v>16.678017209288225</v>
      </c>
      <c r="J2639" s="20">
        <v>21.15895017144301</v>
      </c>
      <c r="K2639" s="20">
        <v>22.207895109965644</v>
      </c>
      <c r="L2639" s="20">
        <v>17.972688186541642</v>
      </c>
      <c r="M2639" s="55">
        <v>21.964728711651151</v>
      </c>
    </row>
    <row r="2640" spans="1:13" x14ac:dyDescent="0.35">
      <c r="A2640" s="19" t="str">
        <f>B2178&amp;C2613&amp;D2640</f>
        <v>DISTRIBUCION VOLUMEN X CRITERIO (kg ó litros)Rto carn.transf.IngHOMBRE</v>
      </c>
      <c r="B2640" s="19">
        <v>0</v>
      </c>
      <c r="C2640" s="19">
        <v>0</v>
      </c>
      <c r="D2640" s="19" t="s">
        <v>21</v>
      </c>
      <c r="E2640" s="20">
        <v>45.640245239866097</v>
      </c>
      <c r="F2640" s="20">
        <v>47.295671472469742</v>
      </c>
      <c r="G2640" s="20">
        <v>41.632218190673854</v>
      </c>
      <c r="H2640" s="20">
        <v>46.643202775746687</v>
      </c>
      <c r="I2640" s="20">
        <v>49.027394948156648</v>
      </c>
      <c r="J2640" s="20">
        <v>46.222458109692177</v>
      </c>
      <c r="K2640" s="20">
        <v>42.573986811246584</v>
      </c>
      <c r="L2640" s="20">
        <v>46.304894289530473</v>
      </c>
      <c r="M2640" s="55">
        <v>46.38766124419719</v>
      </c>
    </row>
    <row r="2641" spans="1:13" x14ac:dyDescent="0.35">
      <c r="A2641" s="19" t="str">
        <f>B2178&amp;C2613&amp;D2641</f>
        <v>DISTRIBUCION VOLUMEN X CRITERIO (kg ó litros)Rto carn.transf.IngMUJER</v>
      </c>
      <c r="B2641" s="19">
        <v>0</v>
      </c>
      <c r="C2641" s="19">
        <v>0</v>
      </c>
      <c r="D2641" s="19" t="s">
        <v>22</v>
      </c>
      <c r="E2641" s="20">
        <v>54.359759577674517</v>
      </c>
      <c r="F2641" s="20">
        <v>52.704323028167323</v>
      </c>
      <c r="G2641" s="20">
        <v>58.367789904223777</v>
      </c>
      <c r="H2641" s="20">
        <v>53.356792020257728</v>
      </c>
      <c r="I2641" s="20">
        <v>50.972614344779267</v>
      </c>
      <c r="J2641" s="20">
        <v>53.777539554884981</v>
      </c>
      <c r="K2641" s="20">
        <v>57.426008927999931</v>
      </c>
      <c r="L2641" s="20">
        <v>53.695099172679541</v>
      </c>
      <c r="M2641" s="55">
        <v>53.612350603106393</v>
      </c>
    </row>
    <row r="2642" spans="1:13" x14ac:dyDescent="0.35">
      <c r="A2642" s="19" t="str">
        <f>B2178&amp;C2642&amp;D2642</f>
        <v>DISTRIBUCION VOLUMEN X CRITERIO (kg ó litros).T.Pescados/Marisc.IngT.ESPAÑA</v>
      </c>
      <c r="B2642" s="19">
        <v>0</v>
      </c>
      <c r="C2642" s="19" t="s">
        <v>181</v>
      </c>
      <c r="D2642" s="19" t="s">
        <v>36</v>
      </c>
      <c r="E2642" s="20">
        <v>100</v>
      </c>
      <c r="F2642" s="20">
        <v>100</v>
      </c>
      <c r="G2642" s="20">
        <v>100</v>
      </c>
      <c r="H2642" s="20">
        <v>100</v>
      </c>
      <c r="I2642" s="20">
        <v>100</v>
      </c>
      <c r="J2642" s="20">
        <v>100</v>
      </c>
      <c r="K2642" s="20">
        <v>100</v>
      </c>
      <c r="L2642" s="20">
        <v>100</v>
      </c>
      <c r="M2642" s="55">
        <v>100</v>
      </c>
    </row>
    <row r="2643" spans="1:13" x14ac:dyDescent="0.35">
      <c r="A2643" s="19" t="str">
        <f>B2178&amp;C2642&amp;D2643</f>
        <v>DISTRIBUCION VOLUMEN X CRITERIO (kg ó litros).T.Pescados/Marisc.IngBCN AM</v>
      </c>
      <c r="B2643" s="19">
        <v>0</v>
      </c>
      <c r="C2643" s="19">
        <v>0</v>
      </c>
      <c r="D2643" s="19" t="s">
        <v>1</v>
      </c>
      <c r="E2643" s="20">
        <v>14.659249952265139</v>
      </c>
      <c r="F2643" s="20">
        <v>12.215627885663872</v>
      </c>
      <c r="G2643" s="20">
        <v>7.9139027915021272</v>
      </c>
      <c r="H2643" s="20">
        <v>13.627104373072246</v>
      </c>
      <c r="I2643" s="20">
        <v>18.746087884320161</v>
      </c>
      <c r="J2643" s="20">
        <v>11.172058474913824</v>
      </c>
      <c r="K2643" s="20">
        <v>6.1961546657014273</v>
      </c>
      <c r="L2643" s="20">
        <v>11.990327670307877</v>
      </c>
      <c r="M2643" s="55">
        <v>8.2854422152316669</v>
      </c>
    </row>
    <row r="2644" spans="1:13" x14ac:dyDescent="0.35">
      <c r="A2644" s="19" t="str">
        <f>B2178&amp;C2642&amp;D2644</f>
        <v>DISTRIBUCION VOLUMEN X CRITERIO (kg ó litros).T.Pescados/Marisc.IngREST.CAT ARAGON</v>
      </c>
      <c r="B2644" s="19">
        <v>0</v>
      </c>
      <c r="C2644" s="19">
        <v>0</v>
      </c>
      <c r="D2644" s="19" t="s">
        <v>2</v>
      </c>
      <c r="E2644" s="20">
        <v>11.270529429223354</v>
      </c>
      <c r="F2644" s="20">
        <v>15.985497557129257</v>
      </c>
      <c r="G2644" s="20">
        <v>13.811250085217086</v>
      </c>
      <c r="H2644" s="20">
        <v>13.313459003679082</v>
      </c>
      <c r="I2644" s="20">
        <v>12.528834493760661</v>
      </c>
      <c r="J2644" s="20">
        <v>13.005114519328762</v>
      </c>
      <c r="K2644" s="20">
        <v>14.931608488408408</v>
      </c>
      <c r="L2644" s="20">
        <v>19.168553518266446</v>
      </c>
      <c r="M2644" s="55">
        <v>16.311919635442369</v>
      </c>
    </row>
    <row r="2645" spans="1:13" x14ac:dyDescent="0.35">
      <c r="A2645" s="19" t="str">
        <f>B2178&amp;C2642&amp;D2645</f>
        <v>DISTRIBUCION VOLUMEN X CRITERIO (kg ó litros).T.Pescados/Marisc.IngLEVANTE</v>
      </c>
      <c r="B2645" s="19">
        <v>0</v>
      </c>
      <c r="C2645" s="19">
        <v>0</v>
      </c>
      <c r="D2645" s="19" t="s">
        <v>3</v>
      </c>
      <c r="E2645" s="20">
        <v>17.403020900363618</v>
      </c>
      <c r="F2645" s="20">
        <v>14.464496983973701</v>
      </c>
      <c r="G2645" s="20">
        <v>15.61006442482512</v>
      </c>
      <c r="H2645" s="20">
        <v>16.07240110288879</v>
      </c>
      <c r="I2645" s="20">
        <v>14.441273417709265</v>
      </c>
      <c r="J2645" s="20">
        <v>17.32451028235263</v>
      </c>
      <c r="K2645" s="20">
        <v>16.036108367549801</v>
      </c>
      <c r="L2645" s="20">
        <v>18.33824511963444</v>
      </c>
      <c r="M2645" s="55">
        <v>17.806076252069186</v>
      </c>
    </row>
    <row r="2646" spans="1:13" x14ac:dyDescent="0.35">
      <c r="A2646" s="19" t="str">
        <f>B2178&amp;C2642&amp;D2646</f>
        <v>DISTRIBUCION VOLUMEN X CRITERIO (kg ó litros).T.Pescados/Marisc.IngANDALUCIA</v>
      </c>
      <c r="B2646" s="19">
        <v>0</v>
      </c>
      <c r="C2646" s="19">
        <v>0</v>
      </c>
      <c r="D2646" s="19" t="s">
        <v>4</v>
      </c>
      <c r="E2646" s="20">
        <v>18.893897492384816</v>
      </c>
      <c r="F2646" s="20">
        <v>19.42152452645233</v>
      </c>
      <c r="G2646" s="20">
        <v>19.874501838385118</v>
      </c>
      <c r="H2646" s="20">
        <v>19.737875374350139</v>
      </c>
      <c r="I2646" s="20">
        <v>19.514998994878411</v>
      </c>
      <c r="J2646" s="20">
        <v>19.93181613662977</v>
      </c>
      <c r="K2646" s="20">
        <v>21.906143221621946</v>
      </c>
      <c r="L2646" s="20">
        <v>14.887310618205433</v>
      </c>
      <c r="M2646" s="55">
        <v>19.520082537031787</v>
      </c>
    </row>
    <row r="2647" spans="1:13" x14ac:dyDescent="0.35">
      <c r="A2647" s="19" t="str">
        <f>B2178&amp;C2642&amp;D2647</f>
        <v>DISTRIBUCION VOLUMEN X CRITERIO (kg ó litros).T.Pescados/Marisc.IngMDD AM</v>
      </c>
      <c r="B2647" s="19">
        <v>0</v>
      </c>
      <c r="C2647" s="19">
        <v>0</v>
      </c>
      <c r="D2647" s="19" t="s">
        <v>5</v>
      </c>
      <c r="E2647" s="20">
        <v>17.414980724344556</v>
      </c>
      <c r="F2647" s="20">
        <v>18.169243635545019</v>
      </c>
      <c r="G2647" s="20">
        <v>18.621213386264863</v>
      </c>
      <c r="H2647" s="20">
        <v>19.729438793441584</v>
      </c>
      <c r="I2647" s="20">
        <v>16.07593416186003</v>
      </c>
      <c r="J2647" s="20">
        <v>15.546642919378527</v>
      </c>
      <c r="K2647" s="20">
        <v>17.222645520389193</v>
      </c>
      <c r="L2647" s="20">
        <v>13.333516733541872</v>
      </c>
      <c r="M2647" s="55">
        <v>14.765558561746083</v>
      </c>
    </row>
    <row r="2648" spans="1:13" x14ac:dyDescent="0.35">
      <c r="A2648" s="19" t="str">
        <f>B2178&amp;C2642&amp;D2648</f>
        <v>DISTRIBUCION VOLUMEN X CRITERIO (kg ó litros).T.Pescados/Marisc.IngRTO CENTRO</v>
      </c>
      <c r="B2648" s="19">
        <v>0</v>
      </c>
      <c r="C2648" s="19">
        <v>0</v>
      </c>
      <c r="D2648" s="19" t="s">
        <v>6</v>
      </c>
      <c r="E2648" s="20">
        <v>5.3110891718048245</v>
      </c>
      <c r="F2648" s="20">
        <v>6.4215259397939235</v>
      </c>
      <c r="G2648" s="20">
        <v>7.9386534205434405</v>
      </c>
      <c r="H2648" s="20">
        <v>5.8362319390912027</v>
      </c>
      <c r="I2648" s="20">
        <v>6.2090048185599827</v>
      </c>
      <c r="J2648" s="20">
        <v>6.4197173246945809</v>
      </c>
      <c r="K2648" s="20">
        <v>7.2092351715623435</v>
      </c>
      <c r="L2648" s="20">
        <v>6.5134502982148987</v>
      </c>
      <c r="M2648" s="55">
        <v>8.084786491418452</v>
      </c>
    </row>
    <row r="2649" spans="1:13" x14ac:dyDescent="0.35">
      <c r="A2649" s="19" t="str">
        <f>B2178&amp;C2642&amp;D2649</f>
        <v>DISTRIBUCION VOLUMEN X CRITERIO (kg ó litros).T.Pescados/Marisc.IngNORTE-CENTRO</v>
      </c>
      <c r="B2649" s="19">
        <v>0</v>
      </c>
      <c r="C2649" s="19">
        <v>0</v>
      </c>
      <c r="D2649" s="19" t="s">
        <v>7</v>
      </c>
      <c r="E2649" s="20">
        <v>9.78708007768215</v>
      </c>
      <c r="F2649" s="20">
        <v>8.0298439142950446</v>
      </c>
      <c r="G2649" s="20">
        <v>11.180809159841338</v>
      </c>
      <c r="H2649" s="20">
        <v>6.2482317084698407</v>
      </c>
      <c r="I2649" s="20">
        <v>6.3150235156563888</v>
      </c>
      <c r="J2649" s="20">
        <v>8.8856109568339416</v>
      </c>
      <c r="K2649" s="20">
        <v>8.4300413684219819</v>
      </c>
      <c r="L2649" s="20">
        <v>7.9740381744649396</v>
      </c>
      <c r="M2649" s="55">
        <v>5.3781529631964355</v>
      </c>
    </row>
    <row r="2650" spans="1:13" x14ac:dyDescent="0.35">
      <c r="A2650" s="19" t="str">
        <f>B2178&amp;C2642&amp;D2650</f>
        <v>DISTRIBUCION VOLUMEN X CRITERIO (kg ó litros).T.Pescados/Marisc.IngNOROESTE</v>
      </c>
      <c r="B2650" s="19">
        <v>0</v>
      </c>
      <c r="C2650" s="19">
        <v>0</v>
      </c>
      <c r="D2650" s="19" t="s">
        <v>8</v>
      </c>
      <c r="E2650" s="20">
        <v>5.2601530934902865</v>
      </c>
      <c r="F2650" s="20">
        <v>5.2922336810571338</v>
      </c>
      <c r="G2650" s="20">
        <v>5.0496022679623023</v>
      </c>
      <c r="H2650" s="20">
        <v>5.4352613384711779</v>
      </c>
      <c r="I2650" s="20">
        <v>6.1688404855866423</v>
      </c>
      <c r="J2650" s="20">
        <v>7.7145289281031513</v>
      </c>
      <c r="K2650" s="20">
        <v>8.0680674972776441</v>
      </c>
      <c r="L2650" s="20">
        <v>7.794557145668481</v>
      </c>
      <c r="M2650" s="55">
        <v>9.8479768517338702</v>
      </c>
    </row>
    <row r="2651" spans="1:13" x14ac:dyDescent="0.35">
      <c r="A2651" s="19" t="str">
        <f>B2178&amp;C2642&amp;D2651</f>
        <v>DISTRIBUCION VOLUMEN X CRITERIO (kg ó litros).T.Pescados/Marisc.Ing&lt;2MIL</v>
      </c>
      <c r="B2651" s="19">
        <v>0</v>
      </c>
      <c r="C2651" s="19">
        <v>0</v>
      </c>
      <c r="D2651" s="19" t="s">
        <v>9</v>
      </c>
      <c r="E2651" s="20">
        <v>2.3396442023709203</v>
      </c>
      <c r="F2651" s="20">
        <v>2.6450215865093263</v>
      </c>
      <c r="G2651" s="20">
        <v>3.5080997548433928</v>
      </c>
      <c r="H2651" s="20">
        <v>2.1059842965467572</v>
      </c>
      <c r="I2651" s="20">
        <v>2.0957636670586197</v>
      </c>
      <c r="J2651" s="20">
        <v>2.8514298790174095</v>
      </c>
      <c r="K2651" s="20">
        <v>2.3430708048730127</v>
      </c>
      <c r="L2651" s="20">
        <v>3.1787475337083468</v>
      </c>
      <c r="M2651" s="55">
        <v>4.805009678946762</v>
      </c>
    </row>
    <row r="2652" spans="1:13" x14ac:dyDescent="0.35">
      <c r="A2652" s="19" t="str">
        <f>B2178&amp;C2642&amp;D2652</f>
        <v>DISTRIBUCION VOLUMEN X CRITERIO (kg ó litros).T.Pescados/Marisc.Ing2-5MIL</v>
      </c>
      <c r="B2652" s="19">
        <v>0</v>
      </c>
      <c r="C2652" s="19">
        <v>0</v>
      </c>
      <c r="D2652" s="19" t="s">
        <v>10</v>
      </c>
      <c r="E2652" s="20">
        <v>9.7633455552980468</v>
      </c>
      <c r="F2652" s="20">
        <v>4.8401008105284342</v>
      </c>
      <c r="G2652" s="20">
        <v>6.4842871847864432</v>
      </c>
      <c r="H2652" s="20">
        <v>4.2410863892654618</v>
      </c>
      <c r="I2652" s="20">
        <v>5.5559493642486526</v>
      </c>
      <c r="J2652" s="20">
        <v>7.0610328228213604</v>
      </c>
      <c r="K2652" s="20">
        <v>6.7127090054304448</v>
      </c>
      <c r="L2652" s="20">
        <v>10.6799759183146</v>
      </c>
      <c r="M2652" s="55">
        <v>3.5569509971171871</v>
      </c>
    </row>
    <row r="2653" spans="1:13" x14ac:dyDescent="0.35">
      <c r="A2653" s="19" t="str">
        <f>B2178&amp;C2642&amp;D2653</f>
        <v>DISTRIBUCION VOLUMEN X CRITERIO (kg ó litros).T.Pescados/Marisc.Ing5-10MIL</v>
      </c>
      <c r="B2653" s="19">
        <v>0</v>
      </c>
      <c r="C2653" s="19">
        <v>0</v>
      </c>
      <c r="D2653" s="19" t="s">
        <v>11</v>
      </c>
      <c r="E2653" s="20">
        <v>6.80504656661856</v>
      </c>
      <c r="F2653" s="20">
        <v>12.97335395309371</v>
      </c>
      <c r="G2653" s="20">
        <v>9.2714679590863334</v>
      </c>
      <c r="H2653" s="20">
        <v>8.6792467497164534</v>
      </c>
      <c r="I2653" s="20">
        <v>7.2933751102657194</v>
      </c>
      <c r="J2653" s="20">
        <v>7.4833676169349381</v>
      </c>
      <c r="K2653" s="20">
        <v>9.7067389902082937</v>
      </c>
      <c r="L2653" s="20">
        <v>8.1986025739023436</v>
      </c>
      <c r="M2653" s="55">
        <v>10.069098824078402</v>
      </c>
    </row>
    <row r="2654" spans="1:13" x14ac:dyDescent="0.35">
      <c r="A2654" s="19" t="str">
        <f>B2178&amp;C2642&amp;D2654</f>
        <v>DISTRIBUCION VOLUMEN X CRITERIO (kg ó litros).T.Pescados/Marisc.Ing10-30MIL</v>
      </c>
      <c r="B2654" s="19">
        <v>0</v>
      </c>
      <c r="C2654" s="19">
        <v>0</v>
      </c>
      <c r="D2654" s="19" t="s">
        <v>12</v>
      </c>
      <c r="E2654" s="20">
        <v>13.431780883947301</v>
      </c>
      <c r="F2654" s="20">
        <v>12.872132438907634</v>
      </c>
      <c r="G2654" s="20">
        <v>17.703323721321521</v>
      </c>
      <c r="H2654" s="20">
        <v>12.855066270986788</v>
      </c>
      <c r="I2654" s="20">
        <v>16.118848712733758</v>
      </c>
      <c r="J2654" s="20">
        <v>16.749072905869728</v>
      </c>
      <c r="K2654" s="20">
        <v>19.90671034356269</v>
      </c>
      <c r="L2654" s="20">
        <v>18.829503107120708</v>
      </c>
      <c r="M2654" s="55">
        <v>20.02646929630582</v>
      </c>
    </row>
    <row r="2655" spans="1:13" x14ac:dyDescent="0.35">
      <c r="A2655" s="19" t="str">
        <f>B2178&amp;C2642&amp;D2655</f>
        <v>DISTRIBUCION VOLUMEN X CRITERIO (kg ó litros).T.Pescados/Marisc.Ing30-100MIL</v>
      </c>
      <c r="B2655" s="19">
        <v>0</v>
      </c>
      <c r="C2655" s="19">
        <v>0</v>
      </c>
      <c r="D2655" s="19" t="s">
        <v>13</v>
      </c>
      <c r="E2655" s="20">
        <v>21.918128831251071</v>
      </c>
      <c r="F2655" s="20">
        <v>23.031594141316187</v>
      </c>
      <c r="G2655" s="20">
        <v>17.435129435476203</v>
      </c>
      <c r="H2655" s="20">
        <v>23.755367082064794</v>
      </c>
      <c r="I2655" s="20">
        <v>26.849355439031818</v>
      </c>
      <c r="J2655" s="20">
        <v>20.900759642911375</v>
      </c>
      <c r="K2655" s="20">
        <v>17.624601072181814</v>
      </c>
      <c r="L2655" s="20">
        <v>22.291176023800581</v>
      </c>
      <c r="M2655" s="55">
        <v>20.493787555876295</v>
      </c>
    </row>
    <row r="2656" spans="1:13" x14ac:dyDescent="0.35">
      <c r="A2656" s="19" t="str">
        <f>B2178&amp;C2642&amp;D2656</f>
        <v>DISTRIBUCION VOLUMEN X CRITERIO (kg ó litros).T.Pescados/Marisc.Ing100-200MIL</v>
      </c>
      <c r="B2656" s="19">
        <v>0</v>
      </c>
      <c r="C2656" s="19">
        <v>0</v>
      </c>
      <c r="D2656" s="19" t="s">
        <v>14</v>
      </c>
      <c r="E2656" s="20">
        <v>7.7142949487527774</v>
      </c>
      <c r="F2656" s="20">
        <v>11.950052065619643</v>
      </c>
      <c r="G2656" s="20">
        <v>9.4600111613378939</v>
      </c>
      <c r="H2656" s="20">
        <v>11.076460446126012</v>
      </c>
      <c r="I2656" s="20">
        <v>10.693416873323439</v>
      </c>
      <c r="J2656" s="20">
        <v>12.909797736369729</v>
      </c>
      <c r="K2656" s="20">
        <v>11.235800690796465</v>
      </c>
      <c r="L2656" s="20">
        <v>8.247052555021952</v>
      </c>
      <c r="M2656" s="55">
        <v>9.5518200704723135</v>
      </c>
    </row>
    <row r="2657" spans="1:13" x14ac:dyDescent="0.35">
      <c r="A2657" s="19" t="str">
        <f>B2178&amp;C2642&amp;D2657</f>
        <v>DISTRIBUCION VOLUMEN X CRITERIO (kg ó litros).T.Pescados/Marisc.Ing200-500MIL</v>
      </c>
      <c r="B2657" s="19">
        <v>0</v>
      </c>
      <c r="C2657" s="19">
        <v>0</v>
      </c>
      <c r="D2657" s="19" t="s">
        <v>15</v>
      </c>
      <c r="E2657" s="20">
        <v>14.822215490263885</v>
      </c>
      <c r="F2657" s="20">
        <v>12.012106688456607</v>
      </c>
      <c r="G2657" s="20">
        <v>12.366078944991097</v>
      </c>
      <c r="H2657" s="20">
        <v>12.894792465281945</v>
      </c>
      <c r="I2657" s="20">
        <v>11.750954451615407</v>
      </c>
      <c r="J2657" s="20">
        <v>12.407843535512727</v>
      </c>
      <c r="K2657" s="20">
        <v>11.988816552275992</v>
      </c>
      <c r="L2657" s="20">
        <v>8.0740162600337904</v>
      </c>
      <c r="M2657" s="55">
        <v>11.955305084306783</v>
      </c>
    </row>
    <row r="2658" spans="1:13" x14ac:dyDescent="0.35">
      <c r="A2658" s="19" t="str">
        <f>B2178&amp;C2642&amp;D2658</f>
        <v>DISTRIBUCION VOLUMEN X CRITERIO (kg ó litros).T.Pescados/Marisc.Ing&gt;500MIL</v>
      </c>
      <c r="B2658" s="19">
        <v>0</v>
      </c>
      <c r="C2658" s="19">
        <v>0</v>
      </c>
      <c r="D2658" s="19" t="s">
        <v>16</v>
      </c>
      <c r="E2658" s="20">
        <v>23.205545714117175</v>
      </c>
      <c r="F2658" s="20">
        <v>19.675629451429081</v>
      </c>
      <c r="G2658" s="20">
        <v>23.771596791131024</v>
      </c>
      <c r="H2658" s="20">
        <v>24.391996771512822</v>
      </c>
      <c r="I2658" s="20">
        <v>19.642333937118682</v>
      </c>
      <c r="J2658" s="20">
        <v>19.636695240690749</v>
      </c>
      <c r="K2658" s="20">
        <v>20.481554780712134</v>
      </c>
      <c r="L2658" s="20">
        <v>20.500924469113162</v>
      </c>
      <c r="M2658" s="55">
        <v>19.541551554833237</v>
      </c>
    </row>
    <row r="2659" spans="1:13" x14ac:dyDescent="0.35">
      <c r="A2659" s="19" t="str">
        <f>B2178&amp;C2642&amp;D2659</f>
        <v>DISTRIBUCION VOLUMEN X CRITERIO (kg ó litros).T.Pescados/Marisc.IngDE 15 A 19 AÑOS</v>
      </c>
      <c r="B2659" s="19">
        <v>0</v>
      </c>
      <c r="C2659" s="19">
        <v>0</v>
      </c>
      <c r="D2659" s="19" t="s">
        <v>39</v>
      </c>
      <c r="E2659" s="20">
        <v>0.16722607426041006</v>
      </c>
      <c r="F2659" s="20">
        <v>0.58882002698258196</v>
      </c>
      <c r="G2659" s="20">
        <v>0.24230101534375154</v>
      </c>
      <c r="H2659" s="20">
        <v>0.29611987307515863</v>
      </c>
      <c r="I2659" s="20">
        <v>1.5247706722988883</v>
      </c>
      <c r="J2659" s="20">
        <v>0.16201187235751768</v>
      </c>
      <c r="K2659" s="20">
        <v>0.82796392165247046</v>
      </c>
      <c r="L2659" s="20">
        <v>0.43136426620485258</v>
      </c>
      <c r="M2659" s="55">
        <v>2.5224146394422093</v>
      </c>
    </row>
    <row r="2660" spans="1:13" x14ac:dyDescent="0.35">
      <c r="A2660" s="19" t="str">
        <f>B2178&amp;C2642&amp;D2660</f>
        <v>DISTRIBUCION VOLUMEN X CRITERIO (kg ó litros).T.Pescados/Marisc.IngDE 20 A 24 AÑOS</v>
      </c>
      <c r="B2660" s="19">
        <v>0</v>
      </c>
      <c r="C2660" s="19">
        <v>0</v>
      </c>
      <c r="D2660" s="19" t="s">
        <v>40</v>
      </c>
      <c r="E2660" s="20">
        <v>1.2074568459150414</v>
      </c>
      <c r="F2660" s="20">
        <v>0.8906323090659316</v>
      </c>
      <c r="G2660" s="20">
        <v>1.7922910349848693</v>
      </c>
      <c r="H2660" s="20">
        <v>1.4567079416023117</v>
      </c>
      <c r="I2660" s="20">
        <v>0.59248486046456605</v>
      </c>
      <c r="J2660" s="20">
        <v>0.67134244500942497</v>
      </c>
      <c r="K2660" s="20">
        <v>1.7409305475685046</v>
      </c>
      <c r="L2660" s="20">
        <v>0.87299962777431361</v>
      </c>
      <c r="M2660" s="55">
        <v>0.60931454653156425</v>
      </c>
    </row>
    <row r="2661" spans="1:13" x14ac:dyDescent="0.35">
      <c r="A2661" s="19" t="str">
        <f>B2178&amp;C2642&amp;D2661</f>
        <v>DISTRIBUCION VOLUMEN X CRITERIO (kg ó litros).T.Pescados/Marisc.IngDE 25 A 34 AÑOS</v>
      </c>
      <c r="B2661" s="19">
        <v>0</v>
      </c>
      <c r="C2661" s="19">
        <v>0</v>
      </c>
      <c r="D2661" s="19" t="s">
        <v>41</v>
      </c>
      <c r="E2661" s="20">
        <v>6.5977603169985706</v>
      </c>
      <c r="F2661" s="20">
        <v>5.817243860511172</v>
      </c>
      <c r="G2661" s="20">
        <v>4.7541145958128332</v>
      </c>
      <c r="H2661" s="20">
        <v>6.084256131043853</v>
      </c>
      <c r="I2661" s="20">
        <v>5.3502461222828579</v>
      </c>
      <c r="J2661" s="20">
        <v>6.1289375131794923</v>
      </c>
      <c r="K2661" s="20">
        <v>7.0200760731070568</v>
      </c>
      <c r="L2661" s="20">
        <v>5.9767379561347784</v>
      </c>
      <c r="M2661" s="55">
        <v>6.359445206463338</v>
      </c>
    </row>
    <row r="2662" spans="1:13" x14ac:dyDescent="0.35">
      <c r="A2662" s="19" t="str">
        <f>B2178&amp;C2642&amp;D2662</f>
        <v>DISTRIBUCION VOLUMEN X CRITERIO (kg ó litros).T.Pescados/Marisc.IngDE 35 A 49 AÑOS</v>
      </c>
      <c r="B2662" s="19">
        <v>0</v>
      </c>
      <c r="C2662" s="19">
        <v>0</v>
      </c>
      <c r="D2662" s="19" t="s">
        <v>42</v>
      </c>
      <c r="E2662" s="20">
        <v>22.398054482707714</v>
      </c>
      <c r="F2662" s="20">
        <v>19.313006722864476</v>
      </c>
      <c r="G2662" s="20">
        <v>20.358158280349521</v>
      </c>
      <c r="H2662" s="20">
        <v>19.468763218694189</v>
      </c>
      <c r="I2662" s="20">
        <v>20.270816498742054</v>
      </c>
      <c r="J2662" s="20">
        <v>22.948938505078655</v>
      </c>
      <c r="K2662" s="20">
        <v>19.056261732673605</v>
      </c>
      <c r="L2662" s="20">
        <v>14.367730751165803</v>
      </c>
      <c r="M2662" s="55">
        <v>15.622172078342622</v>
      </c>
    </row>
    <row r="2663" spans="1:13" x14ac:dyDescent="0.35">
      <c r="A2663" s="19" t="str">
        <f>B2178&amp;C2642&amp;D2663</f>
        <v>DISTRIBUCION VOLUMEN X CRITERIO (kg ó litros).T.Pescados/Marisc.IngDE 50 A 59 AÑOS</v>
      </c>
      <c r="B2663" s="19">
        <v>0</v>
      </c>
      <c r="C2663" s="19">
        <v>0</v>
      </c>
      <c r="D2663" s="19" t="s">
        <v>43</v>
      </c>
      <c r="E2663" s="20">
        <v>24.890670946997329</v>
      </c>
      <c r="F2663" s="20">
        <v>27.381070244188667</v>
      </c>
      <c r="G2663" s="20">
        <v>29.081915847418728</v>
      </c>
      <c r="H2663" s="20">
        <v>20.53350746832897</v>
      </c>
      <c r="I2663" s="20">
        <v>21.981453551156001</v>
      </c>
      <c r="J2663" s="20">
        <v>25.781502854369194</v>
      </c>
      <c r="K2663" s="20">
        <v>28.354441615021926</v>
      </c>
      <c r="L2663" s="20">
        <v>24.259185141601723</v>
      </c>
      <c r="M2663" s="55">
        <v>23.132514551283613</v>
      </c>
    </row>
    <row r="2664" spans="1:13" x14ac:dyDescent="0.35">
      <c r="A2664" s="19" t="str">
        <f>B2178&amp;C2642&amp;D2664</f>
        <v>DISTRIBUCION VOLUMEN X CRITERIO (kg ó litros).T.Pescados/Marisc.IngDE 60 A 75 AÑOS</v>
      </c>
      <c r="B2664" s="19">
        <v>0</v>
      </c>
      <c r="C2664" s="19">
        <v>0</v>
      </c>
      <c r="D2664" s="19" t="s">
        <v>44</v>
      </c>
      <c r="E2664" s="20">
        <v>44.738831389144615</v>
      </c>
      <c r="F2664" s="20">
        <v>46.009219922536687</v>
      </c>
      <c r="G2664" s="20">
        <v>43.771217117789554</v>
      </c>
      <c r="H2664" s="20">
        <v>52.160647532362844</v>
      </c>
      <c r="I2664" s="20">
        <v>50.280224447008607</v>
      </c>
      <c r="J2664" s="20">
        <v>44.307266953945877</v>
      </c>
      <c r="K2664" s="20">
        <v>43.000329625889137</v>
      </c>
      <c r="L2664" s="20">
        <v>54.091981314985006</v>
      </c>
      <c r="M2664" s="55">
        <v>51.7541346718425</v>
      </c>
    </row>
    <row r="2665" spans="1:13" x14ac:dyDescent="0.35">
      <c r="A2665" s="19" t="str">
        <f>B2178&amp;C2642&amp;D2665</f>
        <v>DISTRIBUCION VOLUMEN X CRITERIO (kg ó litros).T.Pescados/Marisc.IngALTA Y MEDIA ALTA</v>
      </c>
      <c r="B2665" s="19">
        <v>0</v>
      </c>
      <c r="C2665" s="19">
        <v>0</v>
      </c>
      <c r="D2665" s="19" t="s">
        <v>17</v>
      </c>
      <c r="E2665" s="20">
        <v>40.394863797976804</v>
      </c>
      <c r="F2665" s="20">
        <v>45.699902982203994</v>
      </c>
      <c r="G2665" s="20">
        <v>38.449758356978847</v>
      </c>
      <c r="H2665" s="20">
        <v>44.150620462174032</v>
      </c>
      <c r="I2665" s="20">
        <v>37.540997495039683</v>
      </c>
      <c r="J2665" s="20">
        <v>37.528182150368558</v>
      </c>
      <c r="K2665" s="20">
        <v>33.787646662162125</v>
      </c>
      <c r="L2665" s="20">
        <v>35.225671686229433</v>
      </c>
      <c r="M2665" s="55">
        <v>37.874962836574824</v>
      </c>
    </row>
    <row r="2666" spans="1:13" x14ac:dyDescent="0.35">
      <c r="A2666" s="19" t="str">
        <f>B2178&amp;C2642&amp;D2666</f>
        <v>DISTRIBUCION VOLUMEN X CRITERIO (kg ó litros).T.Pescados/Marisc.IngMEDIA</v>
      </c>
      <c r="B2666" s="19">
        <v>0</v>
      </c>
      <c r="C2666" s="19">
        <v>0</v>
      </c>
      <c r="D2666" s="19" t="s">
        <v>18</v>
      </c>
      <c r="E2666" s="20">
        <v>31.208332291976358</v>
      </c>
      <c r="F2666" s="20">
        <v>29.610566092603353</v>
      </c>
      <c r="G2666" s="20">
        <v>30.571962785710856</v>
      </c>
      <c r="H2666" s="20">
        <v>28.670524876226764</v>
      </c>
      <c r="I2666" s="20">
        <v>33.219380328051209</v>
      </c>
      <c r="J2666" s="20">
        <v>31.88340821755834</v>
      </c>
      <c r="K2666" s="20">
        <v>34.587894216168088</v>
      </c>
      <c r="L2666" s="20">
        <v>36.898501771564874</v>
      </c>
      <c r="M2666" s="55">
        <v>35.545235918169595</v>
      </c>
    </row>
    <row r="2667" spans="1:13" x14ac:dyDescent="0.35">
      <c r="A2667" s="19" t="str">
        <f>B2178&amp;C2642&amp;D2667</f>
        <v>DISTRIBUCION VOLUMEN X CRITERIO (kg ó litros).T.Pescados/Marisc.IngMEDIA BAJA</v>
      </c>
      <c r="B2667" s="19">
        <v>0</v>
      </c>
      <c r="C2667" s="19">
        <v>0</v>
      </c>
      <c r="D2667" s="19" t="s">
        <v>19</v>
      </c>
      <c r="E2667" s="20">
        <v>19.189407099909133</v>
      </c>
      <c r="F2667" s="20">
        <v>16.93620927362139</v>
      </c>
      <c r="G2667" s="20">
        <v>21.598952227048997</v>
      </c>
      <c r="H2667" s="20">
        <v>18.819330566775207</v>
      </c>
      <c r="I2667" s="20">
        <v>17.224508917525228</v>
      </c>
      <c r="J2667" s="20">
        <v>18.465946596355032</v>
      </c>
      <c r="K2667" s="20">
        <v>21.033246245583847</v>
      </c>
      <c r="L2667" s="20">
        <v>16.921231716731729</v>
      </c>
      <c r="M2667" s="55">
        <v>16.636503298884431</v>
      </c>
    </row>
    <row r="2668" spans="1:13" x14ac:dyDescent="0.35">
      <c r="A2668" s="19" t="str">
        <f>B2178&amp;C2642&amp;D2668</f>
        <v>DISTRIBUCION VOLUMEN X CRITERIO (kg ó litros).T.Pescados/Marisc.IngBAJA</v>
      </c>
      <c r="B2668" s="19">
        <v>0</v>
      </c>
      <c r="C2668" s="19">
        <v>0</v>
      </c>
      <c r="D2668" s="19" t="s">
        <v>20</v>
      </c>
      <c r="E2668" s="20">
        <v>9.2073985472360889</v>
      </c>
      <c r="F2668" s="20">
        <v>7.7533118643121259</v>
      </c>
      <c r="G2668" s="20">
        <v>9.3793238985638485</v>
      </c>
      <c r="H2668" s="20">
        <v>8.3595269202444946</v>
      </c>
      <c r="I2668" s="20">
        <v>12.015109200856768</v>
      </c>
      <c r="J2668" s="20">
        <v>12.122464085057391</v>
      </c>
      <c r="K2668" s="20">
        <v>10.591216982117395</v>
      </c>
      <c r="L2668" s="20">
        <v>10.954592454237325</v>
      </c>
      <c r="M2668" s="55">
        <v>9.9432957507204005</v>
      </c>
    </row>
    <row r="2669" spans="1:13" x14ac:dyDescent="0.35">
      <c r="A2669" s="19" t="str">
        <f>B2178&amp;C2642&amp;D2669</f>
        <v>DISTRIBUCION VOLUMEN X CRITERIO (kg ó litros).T.Pescados/Marisc.IngHOMBRE</v>
      </c>
      <c r="B2669" s="19">
        <v>0</v>
      </c>
      <c r="C2669" s="19">
        <v>0</v>
      </c>
      <c r="D2669" s="19" t="s">
        <v>21</v>
      </c>
      <c r="E2669" s="20">
        <v>49.503869688997824</v>
      </c>
      <c r="F2669" s="20">
        <v>55.715479553176074</v>
      </c>
      <c r="G2669" s="20">
        <v>57.176396367719619</v>
      </c>
      <c r="H2669" s="20">
        <v>57.331121396440651</v>
      </c>
      <c r="I2669" s="20">
        <v>53.358749383544293</v>
      </c>
      <c r="J2669" s="20">
        <v>53.987484527539387</v>
      </c>
      <c r="K2669" s="20">
        <v>55.865806174666702</v>
      </c>
      <c r="L2669" s="20">
        <v>59.189780676339268</v>
      </c>
      <c r="M2669" s="55">
        <v>57.973478446422732</v>
      </c>
    </row>
    <row r="2670" spans="1:13" x14ac:dyDescent="0.35">
      <c r="A2670" s="19" t="str">
        <f>B2178&amp;C2642&amp;D2670</f>
        <v>DISTRIBUCION VOLUMEN X CRITERIO (kg ó litros).T.Pescados/Marisc.IngMUJER</v>
      </c>
      <c r="B2670" s="19">
        <v>0</v>
      </c>
      <c r="C2670" s="19">
        <v>0</v>
      </c>
      <c r="D2670" s="19" t="s">
        <v>22</v>
      </c>
      <c r="E2670" s="20">
        <v>50.496129695077293</v>
      </c>
      <c r="F2670" s="20">
        <v>44.284514817635014</v>
      </c>
      <c r="G2670" s="20">
        <v>42.823599675176702</v>
      </c>
      <c r="H2670" s="20">
        <v>42.668880724579779</v>
      </c>
      <c r="I2670" s="20">
        <v>46.641247500116037</v>
      </c>
      <c r="J2670" s="20">
        <v>46.01251226441773</v>
      </c>
      <c r="K2670" s="20">
        <v>44.134199153631123</v>
      </c>
      <c r="L2670" s="20">
        <v>40.810218673030448</v>
      </c>
      <c r="M2670" s="55">
        <v>42.026516032000622</v>
      </c>
    </row>
    <row r="2671" spans="1:13" x14ac:dyDescent="0.35">
      <c r="A2671" s="19" t="str">
        <f>B2178&amp;C2671&amp;D2671</f>
        <v>DISTRIBUCION VOLUMEN X CRITERIO (kg ó litros)Pescados Ing.T.ESPAÑA</v>
      </c>
      <c r="B2671" s="19">
        <v>0</v>
      </c>
      <c r="C2671" s="19" t="s">
        <v>137</v>
      </c>
      <c r="D2671" s="19" t="s">
        <v>36</v>
      </c>
      <c r="E2671" s="20">
        <v>100</v>
      </c>
      <c r="F2671" s="20">
        <v>100</v>
      </c>
      <c r="G2671" s="20">
        <v>100</v>
      </c>
      <c r="H2671" s="20">
        <v>100</v>
      </c>
      <c r="I2671" s="20">
        <v>100</v>
      </c>
      <c r="J2671" s="20">
        <v>100</v>
      </c>
      <c r="K2671" s="20">
        <v>100</v>
      </c>
      <c r="L2671" s="20">
        <v>100</v>
      </c>
      <c r="M2671" s="55">
        <v>100</v>
      </c>
    </row>
    <row r="2672" spans="1:13" x14ac:dyDescent="0.35">
      <c r="A2672" s="19" t="str">
        <f>B2178&amp;C2671&amp;D2672</f>
        <v>DISTRIBUCION VOLUMEN X CRITERIO (kg ó litros)Pescados Ing.BCN AM</v>
      </c>
      <c r="B2672" s="19">
        <v>0</v>
      </c>
      <c r="C2672" s="19">
        <v>0</v>
      </c>
      <c r="D2672" s="19" t="s">
        <v>1</v>
      </c>
      <c r="E2672" s="20">
        <v>12.938568617716104</v>
      </c>
      <c r="F2672" s="20">
        <v>8.5107793001057122</v>
      </c>
      <c r="G2672" s="20">
        <v>10.824080977867183</v>
      </c>
      <c r="H2672" s="20">
        <v>12.455435398669525</v>
      </c>
      <c r="I2672" s="20">
        <v>13.686975536083699</v>
      </c>
      <c r="J2672" s="20">
        <v>7.8507427487112951</v>
      </c>
      <c r="K2672" s="20">
        <v>6.44012338182897</v>
      </c>
      <c r="L2672" s="20">
        <v>8.9404122794383234</v>
      </c>
      <c r="M2672" s="55">
        <v>7.2152250921335286</v>
      </c>
    </row>
    <row r="2673" spans="1:13" x14ac:dyDescent="0.35">
      <c r="A2673" s="19" t="str">
        <f>B2178&amp;C2671&amp;D2673</f>
        <v>DISTRIBUCION VOLUMEN X CRITERIO (kg ó litros)Pescados Ing.REST.CAT ARAGON</v>
      </c>
      <c r="B2673" s="19">
        <v>0</v>
      </c>
      <c r="C2673" s="19">
        <v>0</v>
      </c>
      <c r="D2673" s="19" t="s">
        <v>2</v>
      </c>
      <c r="E2673" s="20">
        <v>9.0726416013143805</v>
      </c>
      <c r="F2673" s="20">
        <v>8.6950414491122565</v>
      </c>
      <c r="G2673" s="20">
        <v>10.209594096893342</v>
      </c>
      <c r="H2673" s="20">
        <v>10.003235694904914</v>
      </c>
      <c r="I2673" s="20">
        <v>10.00911560979776</v>
      </c>
      <c r="J2673" s="20">
        <v>10.301910168906812</v>
      </c>
      <c r="K2673" s="20">
        <v>12.963281087314691</v>
      </c>
      <c r="L2673" s="20">
        <v>8.7803005569843684</v>
      </c>
      <c r="M2673" s="55">
        <v>11.5012470243</v>
      </c>
    </row>
    <row r="2674" spans="1:13" x14ac:dyDescent="0.35">
      <c r="A2674" s="19" t="str">
        <f>B2178&amp;C2671&amp;D2674</f>
        <v>DISTRIBUCION VOLUMEN X CRITERIO (kg ó litros)Pescados Ing.LEVANTE</v>
      </c>
      <c r="B2674" s="19">
        <v>0</v>
      </c>
      <c r="C2674" s="19">
        <v>0</v>
      </c>
      <c r="D2674" s="19" t="s">
        <v>3</v>
      </c>
      <c r="E2674" s="20">
        <v>14.287014416852125</v>
      </c>
      <c r="F2674" s="20">
        <v>15.316005927635906</v>
      </c>
      <c r="G2674" s="20">
        <v>13.893764367791503</v>
      </c>
      <c r="H2674" s="20">
        <v>11.642577537252699</v>
      </c>
      <c r="I2674" s="20">
        <v>12.822699227120562</v>
      </c>
      <c r="J2674" s="20">
        <v>14.130892220657318</v>
      </c>
      <c r="K2674" s="20">
        <v>13.750975618515554</v>
      </c>
      <c r="L2674" s="20">
        <v>16.915969487938661</v>
      </c>
      <c r="M2674" s="55">
        <v>14.385093438446816</v>
      </c>
    </row>
    <row r="2675" spans="1:13" x14ac:dyDescent="0.35">
      <c r="A2675" s="19" t="str">
        <f>B2178&amp;C2671&amp;D2675</f>
        <v>DISTRIBUCION VOLUMEN X CRITERIO (kg ó litros)Pescados Ing.ANDALUCIA</v>
      </c>
      <c r="B2675" s="19">
        <v>0</v>
      </c>
      <c r="C2675" s="19">
        <v>0</v>
      </c>
      <c r="D2675" s="19" t="s">
        <v>4</v>
      </c>
      <c r="E2675" s="20">
        <v>20.548493884445715</v>
      </c>
      <c r="F2675" s="20">
        <v>24.739788494941539</v>
      </c>
      <c r="G2675" s="20">
        <v>20.33443865012698</v>
      </c>
      <c r="H2675" s="20">
        <v>21.798328892830199</v>
      </c>
      <c r="I2675" s="20">
        <v>21.301785022933906</v>
      </c>
      <c r="J2675" s="20">
        <v>24.820954287290775</v>
      </c>
      <c r="K2675" s="20">
        <v>22.06927311365499</v>
      </c>
      <c r="L2675" s="20">
        <v>18.366620175702334</v>
      </c>
      <c r="M2675" s="55">
        <v>21.706470252067767</v>
      </c>
    </row>
    <row r="2676" spans="1:13" x14ac:dyDescent="0.35">
      <c r="A2676" s="19" t="str">
        <f>B2178&amp;C2671&amp;D2676</f>
        <v>DISTRIBUCION VOLUMEN X CRITERIO (kg ó litros)Pescados Ing.MDD AM</v>
      </c>
      <c r="B2676" s="19">
        <v>0</v>
      </c>
      <c r="C2676" s="19">
        <v>0</v>
      </c>
      <c r="D2676" s="19" t="s">
        <v>5</v>
      </c>
      <c r="E2676" s="20">
        <v>20.844155847633068</v>
      </c>
      <c r="F2676" s="20">
        <v>19.19287705552626</v>
      </c>
      <c r="G2676" s="20">
        <v>21.761479003762059</v>
      </c>
      <c r="H2676" s="20">
        <v>25.343403706840345</v>
      </c>
      <c r="I2676" s="20">
        <v>22.048886678596428</v>
      </c>
      <c r="J2676" s="20">
        <v>17.176989889219215</v>
      </c>
      <c r="K2676" s="20">
        <v>22.680054935497729</v>
      </c>
      <c r="L2676" s="20">
        <v>20.653621900873144</v>
      </c>
      <c r="M2676" s="55">
        <v>19.655192987284924</v>
      </c>
    </row>
    <row r="2677" spans="1:13" x14ac:dyDescent="0.35">
      <c r="A2677" s="19" t="str">
        <f>B2178&amp;C2671&amp;D2677</f>
        <v>DISTRIBUCION VOLUMEN X CRITERIO (kg ó litros)Pescados Ing.RTO CENTRO</v>
      </c>
      <c r="B2677" s="19">
        <v>0</v>
      </c>
      <c r="C2677" s="19">
        <v>0</v>
      </c>
      <c r="D2677" s="19" t="s">
        <v>6</v>
      </c>
      <c r="E2677" s="20">
        <v>5.0700853831248764</v>
      </c>
      <c r="F2677" s="20">
        <v>6.9811660223718448</v>
      </c>
      <c r="G2677" s="20">
        <v>7.1278883669512645</v>
      </c>
      <c r="H2677" s="20">
        <v>5.3314996943510371</v>
      </c>
      <c r="I2677" s="20">
        <v>6.0658252515016446</v>
      </c>
      <c r="J2677" s="20">
        <v>6.0460775089744416</v>
      </c>
      <c r="K2677" s="20">
        <v>6.2908179680296845</v>
      </c>
      <c r="L2677" s="20">
        <v>7.9895445348998066</v>
      </c>
      <c r="M2677" s="55">
        <v>6.628479741868909</v>
      </c>
    </row>
    <row r="2678" spans="1:13" x14ac:dyDescent="0.35">
      <c r="A2678" s="19" t="str">
        <f>B2178&amp;C2671&amp;D2678</f>
        <v>DISTRIBUCION VOLUMEN X CRITERIO (kg ó litros)Pescados Ing.NORTE-CENTRO</v>
      </c>
      <c r="B2678" s="19">
        <v>0</v>
      </c>
      <c r="C2678" s="19">
        <v>0</v>
      </c>
      <c r="D2678" s="19" t="s">
        <v>7</v>
      </c>
      <c r="E2678" s="20">
        <v>11.32803894720621</v>
      </c>
      <c r="F2678" s="20">
        <v>9.6379204061766686</v>
      </c>
      <c r="G2678" s="20">
        <v>10.349579729942199</v>
      </c>
      <c r="H2678" s="20">
        <v>6.5362821761960577</v>
      </c>
      <c r="I2678" s="20">
        <v>7.9859345871790239</v>
      </c>
      <c r="J2678" s="20">
        <v>10.747208010889116</v>
      </c>
      <c r="K2678" s="20">
        <v>8.0900297339900273</v>
      </c>
      <c r="L2678" s="20">
        <v>8.4275815315822094</v>
      </c>
      <c r="M2678" s="55">
        <v>6.7780272078177299</v>
      </c>
    </row>
    <row r="2679" spans="1:13" x14ac:dyDescent="0.35">
      <c r="A2679" s="19" t="str">
        <f>B2178&amp;C2671&amp;D2679</f>
        <v>DISTRIBUCION VOLUMEN X CRITERIO (kg ó litros)Pescados Ing.NOROESTE</v>
      </c>
      <c r="B2679" s="19">
        <v>0</v>
      </c>
      <c r="C2679" s="19">
        <v>0</v>
      </c>
      <c r="D2679" s="19" t="s">
        <v>8</v>
      </c>
      <c r="E2679" s="20">
        <v>5.9109947158575658</v>
      </c>
      <c r="F2679" s="20">
        <v>6.9264135853159701</v>
      </c>
      <c r="G2679" s="20">
        <v>5.4991698359887309</v>
      </c>
      <c r="H2679" s="20">
        <v>6.8892434600329979</v>
      </c>
      <c r="I2679" s="20">
        <v>6.0787722672911926</v>
      </c>
      <c r="J2679" s="20">
        <v>8.9252311089805385</v>
      </c>
      <c r="K2679" s="20">
        <v>7.7154547671259284</v>
      </c>
      <c r="L2679" s="20">
        <v>9.9259464903291317</v>
      </c>
      <c r="M2679" s="55">
        <v>12.130258899462884</v>
      </c>
    </row>
    <row r="2680" spans="1:13" x14ac:dyDescent="0.35">
      <c r="A2680" s="19" t="str">
        <f>B2178&amp;C2671&amp;D2680</f>
        <v>DISTRIBUCION VOLUMEN X CRITERIO (kg ó litros)Pescados Ing.&lt;2MIL</v>
      </c>
      <c r="B2680" s="19">
        <v>0</v>
      </c>
      <c r="C2680" s="19">
        <v>0</v>
      </c>
      <c r="D2680" s="19" t="s">
        <v>9</v>
      </c>
      <c r="E2680" s="20">
        <v>2.8444621079885826</v>
      </c>
      <c r="F2680" s="20">
        <v>2.6629447040495493</v>
      </c>
      <c r="G2680" s="20">
        <v>4.1819923852737491</v>
      </c>
      <c r="H2680" s="20">
        <v>2.5679596733495664</v>
      </c>
      <c r="I2680" s="20">
        <v>2.3495058911242119</v>
      </c>
      <c r="J2680" s="20">
        <v>2.3848162294680932</v>
      </c>
      <c r="K2680" s="20">
        <v>3.065187021054224</v>
      </c>
      <c r="L2680" s="20">
        <v>3.7154660733821272</v>
      </c>
      <c r="M2680" s="55">
        <v>3.5262722635182033</v>
      </c>
    </row>
    <row r="2681" spans="1:13" x14ac:dyDescent="0.35">
      <c r="A2681" s="19" t="str">
        <f>B2178&amp;C2671&amp;D2681</f>
        <v>DISTRIBUCION VOLUMEN X CRITERIO (kg ó litros)Pescados Ing.2-5MIL</v>
      </c>
      <c r="B2681" s="19">
        <v>0</v>
      </c>
      <c r="C2681" s="19">
        <v>0</v>
      </c>
      <c r="D2681" s="19" t="s">
        <v>10</v>
      </c>
      <c r="E2681" s="20">
        <v>7.9363414967568202</v>
      </c>
      <c r="F2681" s="20">
        <v>6.6811447558582069</v>
      </c>
      <c r="G2681" s="20">
        <v>4.4996761289130589</v>
      </c>
      <c r="H2681" s="20">
        <v>5.8668142680094135</v>
      </c>
      <c r="I2681" s="20">
        <v>7.22080762164678</v>
      </c>
      <c r="J2681" s="20">
        <v>6.5727570863932741</v>
      </c>
      <c r="K2681" s="20">
        <v>5.8694342685385603</v>
      </c>
      <c r="L2681" s="20">
        <v>7.4148050542010138</v>
      </c>
      <c r="M2681" s="55">
        <v>5.0607813040776479</v>
      </c>
    </row>
    <row r="2682" spans="1:13" x14ac:dyDescent="0.35">
      <c r="A2682" s="19" t="str">
        <f>B2178&amp;C2671&amp;D2682</f>
        <v>DISTRIBUCION VOLUMEN X CRITERIO (kg ó litros)Pescados Ing.5-10MIL</v>
      </c>
      <c r="B2682" s="19">
        <v>0</v>
      </c>
      <c r="C2682" s="19">
        <v>0</v>
      </c>
      <c r="D2682" s="19" t="s">
        <v>11</v>
      </c>
      <c r="E2682" s="20">
        <v>8.2197756777805182</v>
      </c>
      <c r="F2682" s="20">
        <v>6.9224388949326237</v>
      </c>
      <c r="G2682" s="20">
        <v>7.7146099635501741</v>
      </c>
      <c r="H2682" s="20">
        <v>7.5240662381500716</v>
      </c>
      <c r="I2682" s="20">
        <v>6.2267795823718579</v>
      </c>
      <c r="J2682" s="20">
        <v>7.4054888921431274</v>
      </c>
      <c r="K2682" s="20">
        <v>6.9051688702908525</v>
      </c>
      <c r="L2682" s="20">
        <v>6.3848507917581951</v>
      </c>
      <c r="M2682" s="55">
        <v>6.941316479591908</v>
      </c>
    </row>
    <row r="2683" spans="1:13" x14ac:dyDescent="0.35">
      <c r="A2683" s="19" t="str">
        <f>B2178&amp;C2671&amp;D2683</f>
        <v>DISTRIBUCION VOLUMEN X CRITERIO (kg ó litros)Pescados Ing.10-30MIL</v>
      </c>
      <c r="B2683" s="19">
        <v>0</v>
      </c>
      <c r="C2683" s="19">
        <v>0</v>
      </c>
      <c r="D2683" s="19" t="s">
        <v>12</v>
      </c>
      <c r="E2683" s="20">
        <v>14.597975527227854</v>
      </c>
      <c r="F2683" s="20">
        <v>13.655805231956158</v>
      </c>
      <c r="G2683" s="20">
        <v>17.520743176519414</v>
      </c>
      <c r="H2683" s="20">
        <v>13.442304629338267</v>
      </c>
      <c r="I2683" s="20">
        <v>14.475170867016484</v>
      </c>
      <c r="J2683" s="20">
        <v>18.052190905195303</v>
      </c>
      <c r="K2683" s="20">
        <v>18.97810454171761</v>
      </c>
      <c r="L2683" s="20">
        <v>14.943336584215702</v>
      </c>
      <c r="M2683" s="55">
        <v>18.208894472428447</v>
      </c>
    </row>
    <row r="2684" spans="1:13" x14ac:dyDescent="0.35">
      <c r="A2684" s="19" t="str">
        <f>B2178&amp;C2671&amp;D2684</f>
        <v>DISTRIBUCION VOLUMEN X CRITERIO (kg ó litros)Pescados Ing.30-100MIL</v>
      </c>
      <c r="B2684" s="19">
        <v>0</v>
      </c>
      <c r="C2684" s="19">
        <v>0</v>
      </c>
      <c r="D2684" s="19" t="s">
        <v>13</v>
      </c>
      <c r="E2684" s="20">
        <v>17.619784901354237</v>
      </c>
      <c r="F2684" s="20">
        <v>22.656617634438124</v>
      </c>
      <c r="G2684" s="20">
        <v>18.161197949349912</v>
      </c>
      <c r="H2684" s="20">
        <v>20.268238242871917</v>
      </c>
      <c r="I2684" s="20">
        <v>25.465589270554879</v>
      </c>
      <c r="J2684" s="20">
        <v>19.338084023825967</v>
      </c>
      <c r="K2684" s="20">
        <v>17.16516012682051</v>
      </c>
      <c r="L2684" s="20">
        <v>22.295461365111493</v>
      </c>
      <c r="M2684" s="55">
        <v>18.992000480797643</v>
      </c>
    </row>
    <row r="2685" spans="1:13" x14ac:dyDescent="0.35">
      <c r="A2685" s="19" t="str">
        <f>B2178&amp;C2671&amp;D2685</f>
        <v>DISTRIBUCION VOLUMEN X CRITERIO (kg ó litros)Pescados Ing.100-200MIL</v>
      </c>
      <c r="B2685" s="19">
        <v>0</v>
      </c>
      <c r="C2685" s="19">
        <v>0</v>
      </c>
      <c r="D2685" s="19" t="s">
        <v>14</v>
      </c>
      <c r="E2685" s="20">
        <v>9.2213548125806568</v>
      </c>
      <c r="F2685" s="20">
        <v>11.432946344669475</v>
      </c>
      <c r="G2685" s="20">
        <v>9.697989760759878</v>
      </c>
      <c r="H2685" s="20">
        <v>10.825390591914145</v>
      </c>
      <c r="I2685" s="20">
        <v>10.828117436184371</v>
      </c>
      <c r="J2685" s="20">
        <v>12.399321833356643</v>
      </c>
      <c r="K2685" s="20">
        <v>9.9530924415445785</v>
      </c>
      <c r="L2685" s="20">
        <v>9.4909335843917955</v>
      </c>
      <c r="M2685" s="55">
        <v>10.676181122464861</v>
      </c>
    </row>
    <row r="2686" spans="1:13" x14ac:dyDescent="0.35">
      <c r="A2686" s="19" t="str">
        <f>B2178&amp;C2671&amp;D2686</f>
        <v>DISTRIBUCION VOLUMEN X CRITERIO (kg ó litros)Pescados Ing.200-500MIL</v>
      </c>
      <c r="B2686" s="19">
        <v>0</v>
      </c>
      <c r="C2686" s="19">
        <v>0</v>
      </c>
      <c r="D2686" s="19" t="s">
        <v>15</v>
      </c>
      <c r="E2686" s="20">
        <v>14.858189634212597</v>
      </c>
      <c r="F2686" s="20">
        <v>14.231755762614211</v>
      </c>
      <c r="G2686" s="20">
        <v>12.891349571623985</v>
      </c>
      <c r="H2686" s="20">
        <v>11.641697263419678</v>
      </c>
      <c r="I2686" s="20">
        <v>11.289842072089758</v>
      </c>
      <c r="J2686" s="20">
        <v>11.227941408498086</v>
      </c>
      <c r="K2686" s="20">
        <v>12.895774667460497</v>
      </c>
      <c r="L2686" s="20">
        <v>10.113488269663275</v>
      </c>
      <c r="M2686" s="55">
        <v>12.909155575160828</v>
      </c>
    </row>
    <row r="2687" spans="1:13" x14ac:dyDescent="0.35">
      <c r="A2687" s="19" t="str">
        <f>B2178&amp;C2671&amp;D2687</f>
        <v>DISTRIBUCION VOLUMEN X CRITERIO (kg ó litros)Pescados Ing.&gt;500MIL</v>
      </c>
      <c r="B2687" s="19">
        <v>0</v>
      </c>
      <c r="C2687" s="19">
        <v>0</v>
      </c>
      <c r="D2687" s="19" t="s">
        <v>16</v>
      </c>
      <c r="E2687" s="20">
        <v>24.702110870580313</v>
      </c>
      <c r="F2687" s="20">
        <v>21.75633582153187</v>
      </c>
      <c r="G2687" s="20">
        <v>25.332434047069064</v>
      </c>
      <c r="H2687" s="20">
        <v>27.863531040795909</v>
      </c>
      <c r="I2687" s="20">
        <v>22.144183463895136</v>
      </c>
      <c r="J2687" s="20">
        <v>22.619401415326315</v>
      </c>
      <c r="K2687" s="20">
        <v>25.168087661159188</v>
      </c>
      <c r="L2687" s="20">
        <v>25.641650845443841</v>
      </c>
      <c r="M2687" s="55">
        <v>23.685391194443291</v>
      </c>
    </row>
    <row r="2688" spans="1:13" x14ac:dyDescent="0.35">
      <c r="A2688" s="19" t="str">
        <f>B2178&amp;C2671&amp;D2688</f>
        <v>DISTRIBUCION VOLUMEN X CRITERIO (kg ó litros)Pescados Ing.DE 15 A 19 AÑOS</v>
      </c>
      <c r="B2688" s="19">
        <v>0</v>
      </c>
      <c r="C2688" s="19">
        <v>0</v>
      </c>
      <c r="D2688" s="19" t="s">
        <v>39</v>
      </c>
      <c r="E2688" s="20">
        <v>0.41718249131570312</v>
      </c>
      <c r="F2688" s="20">
        <v>0.62358969710775725</v>
      </c>
      <c r="G2688" s="20">
        <v>0.23875286440777885</v>
      </c>
      <c r="H2688" s="20">
        <v>0.38625899115804074</v>
      </c>
      <c r="I2688" s="20">
        <v>0.6921321931064528</v>
      </c>
      <c r="J2688" s="20">
        <v>0.31053652899588696</v>
      </c>
      <c r="K2688" s="20">
        <v>0.78746827916189688</v>
      </c>
      <c r="L2688" s="20">
        <v>0.91132106916102185</v>
      </c>
      <c r="M2688" s="55">
        <v>0.58733310329270472</v>
      </c>
    </row>
    <row r="2689" spans="1:13" x14ac:dyDescent="0.35">
      <c r="A2689" s="19" t="str">
        <f>B2178&amp;C2671&amp;D2689</f>
        <v>DISTRIBUCION VOLUMEN X CRITERIO (kg ó litros)Pescados Ing.DE 20 A 24 AÑOS</v>
      </c>
      <c r="B2689" s="19">
        <v>0</v>
      </c>
      <c r="C2689" s="19">
        <v>0</v>
      </c>
      <c r="D2689" s="19" t="s">
        <v>40</v>
      </c>
      <c r="E2689" s="20">
        <v>1.4331231475698156</v>
      </c>
      <c r="F2689" s="20">
        <v>1.6098503419954706</v>
      </c>
      <c r="G2689" s="20">
        <v>2.1347461960546843</v>
      </c>
      <c r="H2689" s="20">
        <v>2.2206317120580685</v>
      </c>
      <c r="I2689" s="20">
        <v>0.50806065433982284</v>
      </c>
      <c r="J2689" s="20">
        <v>0.97542606556469069</v>
      </c>
      <c r="K2689" s="20">
        <v>2.5159816087524165</v>
      </c>
      <c r="L2689" s="20">
        <v>1.4602440451987608</v>
      </c>
      <c r="M2689" s="55">
        <v>1.1359719523444465</v>
      </c>
    </row>
    <row r="2690" spans="1:13" x14ac:dyDescent="0.35">
      <c r="A2690" s="19" t="str">
        <f>B2178&amp;C2671&amp;D2690</f>
        <v>DISTRIBUCION VOLUMEN X CRITERIO (kg ó litros)Pescados Ing.DE 25 A 34 AÑOS</v>
      </c>
      <c r="B2690" s="19">
        <v>0</v>
      </c>
      <c r="C2690" s="19">
        <v>0</v>
      </c>
      <c r="D2690" s="19" t="s">
        <v>41</v>
      </c>
      <c r="E2690" s="20">
        <v>7.895955700289865</v>
      </c>
      <c r="F2690" s="20">
        <v>8.0714792831372435</v>
      </c>
      <c r="G2690" s="20">
        <v>6.5545184865009318</v>
      </c>
      <c r="H2690" s="20">
        <v>8.376303235171493</v>
      </c>
      <c r="I2690" s="20">
        <v>6.8824967101250314</v>
      </c>
      <c r="J2690" s="20">
        <v>8.6017761241450668</v>
      </c>
      <c r="K2690" s="20">
        <v>8.659617461040984</v>
      </c>
      <c r="L2690" s="20">
        <v>7.7686588880557723</v>
      </c>
      <c r="M2690" s="55">
        <v>9.7651096431869977</v>
      </c>
    </row>
    <row r="2691" spans="1:13" x14ac:dyDescent="0.35">
      <c r="A2691" s="19" t="str">
        <f>B2178&amp;C2671&amp;D2691</f>
        <v>DISTRIBUCION VOLUMEN X CRITERIO (kg ó litros)Pescados Ing.DE 35 A 49 AÑOS</v>
      </c>
      <c r="B2691" s="19">
        <v>0</v>
      </c>
      <c r="C2691" s="19">
        <v>0</v>
      </c>
      <c r="D2691" s="19" t="s">
        <v>42</v>
      </c>
      <c r="E2691" s="20">
        <v>22.391452769613039</v>
      </c>
      <c r="F2691" s="20">
        <v>20.526340610920254</v>
      </c>
      <c r="G2691" s="20">
        <v>23.150472395795248</v>
      </c>
      <c r="H2691" s="20">
        <v>18.867825983802106</v>
      </c>
      <c r="I2691" s="20">
        <v>22.433708094073072</v>
      </c>
      <c r="J2691" s="20">
        <v>21.512426583215142</v>
      </c>
      <c r="K2691" s="20">
        <v>18.47398430181433</v>
      </c>
      <c r="L2691" s="20">
        <v>18.082193719471306</v>
      </c>
      <c r="M2691" s="55">
        <v>17.192589119952796</v>
      </c>
    </row>
    <row r="2692" spans="1:13" x14ac:dyDescent="0.35">
      <c r="A2692" s="19" t="str">
        <f>B2178&amp;C2671&amp;D2692</f>
        <v>DISTRIBUCION VOLUMEN X CRITERIO (kg ó litros)Pescados Ing.DE 50 A 59 AÑOS</v>
      </c>
      <c r="B2692" s="19">
        <v>0</v>
      </c>
      <c r="C2692" s="19">
        <v>0</v>
      </c>
      <c r="D2692" s="19" t="s">
        <v>43</v>
      </c>
      <c r="E2692" s="20">
        <v>27.225756988844431</v>
      </c>
      <c r="F2692" s="20">
        <v>26.806287887188041</v>
      </c>
      <c r="G2692" s="20">
        <v>28.56075986918696</v>
      </c>
      <c r="H2692" s="20">
        <v>23.206075576401577</v>
      </c>
      <c r="I2692" s="20">
        <v>24.263833576461796</v>
      </c>
      <c r="J2692" s="20">
        <v>24.356137705330056</v>
      </c>
      <c r="K2692" s="20">
        <v>29.761440309108579</v>
      </c>
      <c r="L2692" s="20">
        <v>26.503525853554073</v>
      </c>
      <c r="M2692" s="55">
        <v>26.047969316870333</v>
      </c>
    </row>
    <row r="2693" spans="1:13" x14ac:dyDescent="0.35">
      <c r="A2693" s="19" t="str">
        <f>B2178&amp;C2671&amp;D2693</f>
        <v>DISTRIBUCION VOLUMEN X CRITERIO (kg ó litros)Pescados Ing.DE 60 A 75 AÑOS</v>
      </c>
      <c r="B2693" s="19">
        <v>0</v>
      </c>
      <c r="C2693" s="19">
        <v>0</v>
      </c>
      <c r="D2693" s="19" t="s">
        <v>44</v>
      </c>
      <c r="E2693" s="20">
        <v>40.63652232845503</v>
      </c>
      <c r="F2693" s="20">
        <v>42.362440846182174</v>
      </c>
      <c r="G2693" s="20">
        <v>39.360746088838241</v>
      </c>
      <c r="H2693" s="20">
        <v>46.942908559239086</v>
      </c>
      <c r="I2693" s="20">
        <v>45.219763280270165</v>
      </c>
      <c r="J2693" s="20">
        <v>44.243703051136343</v>
      </c>
      <c r="K2693" s="20">
        <v>39.801516856155637</v>
      </c>
      <c r="L2693" s="20">
        <v>45.274052272799381</v>
      </c>
      <c r="M2693" s="55">
        <v>45.27101968772488</v>
      </c>
    </row>
    <row r="2694" spans="1:13" x14ac:dyDescent="0.35">
      <c r="A2694" s="19" t="str">
        <f>B2178&amp;C2671&amp;D2694</f>
        <v>DISTRIBUCION VOLUMEN X CRITERIO (kg ó litros)Pescados Ing.ALTA Y MEDIA ALTA</v>
      </c>
      <c r="B2694" s="19">
        <v>0</v>
      </c>
      <c r="C2694" s="19">
        <v>0</v>
      </c>
      <c r="D2694" s="19" t="s">
        <v>17</v>
      </c>
      <c r="E2694" s="20">
        <v>41.104148354802525</v>
      </c>
      <c r="F2694" s="20">
        <v>39.19414376284869</v>
      </c>
      <c r="G2694" s="20">
        <v>35.156670145854243</v>
      </c>
      <c r="H2694" s="20">
        <v>44.316936009754862</v>
      </c>
      <c r="I2694" s="20">
        <v>36.753391375392106</v>
      </c>
      <c r="J2694" s="20">
        <v>34.816848085677258</v>
      </c>
      <c r="K2694" s="20">
        <v>36.691140676837918</v>
      </c>
      <c r="L2694" s="20">
        <v>35.87643171197081</v>
      </c>
      <c r="M2694" s="55">
        <v>34.039757063869331</v>
      </c>
    </row>
    <row r="2695" spans="1:13" x14ac:dyDescent="0.35">
      <c r="A2695" s="19" t="str">
        <f>B2178&amp;C2671&amp;D2695</f>
        <v>DISTRIBUCION VOLUMEN X CRITERIO (kg ó litros)Pescados Ing.MEDIA</v>
      </c>
      <c r="B2695" s="19">
        <v>0</v>
      </c>
      <c r="C2695" s="19">
        <v>0</v>
      </c>
      <c r="D2695" s="19" t="s">
        <v>18</v>
      </c>
      <c r="E2695" s="20">
        <v>29.237579602072731</v>
      </c>
      <c r="F2695" s="20">
        <v>29.546285234447332</v>
      </c>
      <c r="G2695" s="20">
        <v>32.797188287237041</v>
      </c>
      <c r="H2695" s="20">
        <v>27.193701678146347</v>
      </c>
      <c r="I2695" s="20">
        <v>31.474261377533352</v>
      </c>
      <c r="J2695" s="20">
        <v>33.328953378913781</v>
      </c>
      <c r="K2695" s="20">
        <v>32.968477424030816</v>
      </c>
      <c r="L2695" s="20">
        <v>32.457715863635009</v>
      </c>
      <c r="M2695" s="55">
        <v>32.219700564014367</v>
      </c>
    </row>
    <row r="2696" spans="1:13" x14ac:dyDescent="0.35">
      <c r="A2696" s="19" t="str">
        <f>B2178&amp;C2671&amp;D2696</f>
        <v>DISTRIBUCION VOLUMEN X CRITERIO (kg ó litros)Pescados Ing.MEDIA BAJA</v>
      </c>
      <c r="B2696" s="19">
        <v>0</v>
      </c>
      <c r="C2696" s="19">
        <v>0</v>
      </c>
      <c r="D2696" s="19" t="s">
        <v>19</v>
      </c>
      <c r="E2696" s="20">
        <v>16.420677332894265</v>
      </c>
      <c r="F2696" s="20">
        <v>18.953609735748746</v>
      </c>
      <c r="G2696" s="20">
        <v>21.295406845070445</v>
      </c>
      <c r="H2696" s="20">
        <v>17.053225800628894</v>
      </c>
      <c r="I2696" s="20">
        <v>16.314330568430957</v>
      </c>
      <c r="J2696" s="20">
        <v>18.21202557397681</v>
      </c>
      <c r="K2696" s="20">
        <v>17.115071345600199</v>
      </c>
      <c r="L2696" s="20">
        <v>15.505175983350011</v>
      </c>
      <c r="M2696" s="55">
        <v>20.233045761964696</v>
      </c>
    </row>
    <row r="2697" spans="1:13" x14ac:dyDescent="0.35">
      <c r="A2697" s="19" t="str">
        <f>B2178&amp;C2671&amp;D2697</f>
        <v>DISTRIBUCION VOLUMEN X CRITERIO (kg ó litros)Pescados Ing.BAJA</v>
      </c>
      <c r="B2697" s="19">
        <v>0</v>
      </c>
      <c r="C2697" s="19">
        <v>0</v>
      </c>
      <c r="D2697" s="19" t="s">
        <v>20</v>
      </c>
      <c r="E2697" s="20">
        <v>13.237588093104771</v>
      </c>
      <c r="F2697" s="20">
        <v>12.30594951539514</v>
      </c>
      <c r="G2697" s="20">
        <v>10.750729632187513</v>
      </c>
      <c r="H2697" s="20">
        <v>11.436141120502146</v>
      </c>
      <c r="I2697" s="20">
        <v>15.458009172823875</v>
      </c>
      <c r="J2697" s="20">
        <v>13.642179476294167</v>
      </c>
      <c r="K2697" s="20">
        <v>13.225318930170857</v>
      </c>
      <c r="L2697" s="20">
        <v>16.160671156751476</v>
      </c>
      <c r="M2697" s="55">
        <v>13.507492671059598</v>
      </c>
    </row>
    <row r="2698" spans="1:13" x14ac:dyDescent="0.35">
      <c r="A2698" s="19" t="str">
        <f>B2178&amp;C2671&amp;D2698</f>
        <v>DISTRIBUCION VOLUMEN X CRITERIO (kg ó litros)Pescados Ing.HOMBRE</v>
      </c>
      <c r="B2698" s="19">
        <v>0</v>
      </c>
      <c r="C2698" s="19">
        <v>0</v>
      </c>
      <c r="D2698" s="19" t="s">
        <v>21</v>
      </c>
      <c r="E2698" s="20">
        <v>52.379026405227513</v>
      </c>
      <c r="F2698" s="20">
        <v>56.958622542218741</v>
      </c>
      <c r="G2698" s="20">
        <v>58.291882593036945</v>
      </c>
      <c r="H2698" s="20">
        <v>59.216326383440112</v>
      </c>
      <c r="I2698" s="20">
        <v>54.713478759861289</v>
      </c>
      <c r="J2698" s="20">
        <v>56.371806389334587</v>
      </c>
      <c r="K2698" s="20">
        <v>52.864766353697711</v>
      </c>
      <c r="L2698" s="20">
        <v>55.448234870186944</v>
      </c>
      <c r="M2698" s="55">
        <v>53.390719889605101</v>
      </c>
    </row>
    <row r="2699" spans="1:13" x14ac:dyDescent="0.35">
      <c r="A2699" s="19" t="str">
        <f>B2178&amp;C2671&amp;D2699</f>
        <v>DISTRIBUCION VOLUMEN X CRITERIO (kg ó litros)Pescados Ing.MUJER</v>
      </c>
      <c r="B2699" s="19">
        <v>0</v>
      </c>
      <c r="C2699" s="19">
        <v>0</v>
      </c>
      <c r="D2699" s="19" t="s">
        <v>22</v>
      </c>
      <c r="E2699" s="20">
        <v>47.620965946175211</v>
      </c>
      <c r="F2699" s="20">
        <v>43.041371746963875</v>
      </c>
      <c r="G2699" s="20">
        <v>41.708111872924626</v>
      </c>
      <c r="H2699" s="20">
        <v>40.783675954527432</v>
      </c>
      <c r="I2699" s="20">
        <v>45.286515128880936</v>
      </c>
      <c r="J2699" s="20">
        <v>43.62819414330459</v>
      </c>
      <c r="K2699" s="20">
        <v>47.135246034358886</v>
      </c>
      <c r="L2699" s="20">
        <v>44.551761841203721</v>
      </c>
      <c r="M2699" s="55">
        <v>46.60927293556869</v>
      </c>
    </row>
    <row r="2700" spans="1:13" x14ac:dyDescent="0.35">
      <c r="A2700" s="19" t="str">
        <f>B2178&amp;C2700&amp;D2700</f>
        <v>DISTRIBUCION VOLUMEN X CRITERIO (kg ó litros)Merluza/Pescadil.IngT.ESPAÑA</v>
      </c>
      <c r="B2700" s="19">
        <v>0</v>
      </c>
      <c r="C2700" s="19" t="s">
        <v>182</v>
      </c>
      <c r="D2700" s="19" t="s">
        <v>36</v>
      </c>
      <c r="E2700" s="20">
        <v>100</v>
      </c>
      <c r="F2700" s="20">
        <v>100</v>
      </c>
      <c r="G2700" s="20">
        <v>100</v>
      </c>
      <c r="H2700" s="20">
        <v>100</v>
      </c>
      <c r="I2700" s="20">
        <v>100</v>
      </c>
      <c r="J2700" s="20">
        <v>100</v>
      </c>
      <c r="K2700" s="20">
        <v>100</v>
      </c>
      <c r="L2700" s="20">
        <v>100</v>
      </c>
      <c r="M2700" s="55">
        <v>100</v>
      </c>
    </row>
    <row r="2701" spans="1:13" x14ac:dyDescent="0.35">
      <c r="A2701" s="19" t="str">
        <f>B2178&amp;C2700&amp;D2701</f>
        <v>DISTRIBUCION VOLUMEN X CRITERIO (kg ó litros)Merluza/Pescadil.IngBCN AM</v>
      </c>
      <c r="B2701" s="19">
        <v>0</v>
      </c>
      <c r="C2701" s="19">
        <v>0</v>
      </c>
      <c r="D2701" s="19" t="s">
        <v>1</v>
      </c>
      <c r="E2701" s="20">
        <v>10.930904561907207</v>
      </c>
      <c r="F2701" s="20">
        <v>2.0139942083815843</v>
      </c>
      <c r="G2701" s="20">
        <v>7.0205369183743773</v>
      </c>
      <c r="H2701" s="20">
        <v>4.9942506688048196</v>
      </c>
      <c r="I2701" s="20">
        <v>6.6646991592966485</v>
      </c>
      <c r="J2701" s="20">
        <v>5.6945501639822522</v>
      </c>
      <c r="K2701" s="20" t="s">
        <v>278</v>
      </c>
      <c r="L2701" s="20">
        <v>3.6903065937047375</v>
      </c>
      <c r="M2701" s="55">
        <v>1.8654815605223245</v>
      </c>
    </row>
    <row r="2702" spans="1:13" x14ac:dyDescent="0.35">
      <c r="A2702" s="19" t="str">
        <f>B2178&amp;C2700&amp;D2702</f>
        <v>DISTRIBUCION VOLUMEN X CRITERIO (kg ó litros)Merluza/Pescadil.IngREST.CAT ARAGON</v>
      </c>
      <c r="B2702" s="19">
        <v>0</v>
      </c>
      <c r="C2702" s="19">
        <v>0</v>
      </c>
      <c r="D2702" s="19" t="s">
        <v>2</v>
      </c>
      <c r="E2702" s="20">
        <v>13.187710295619937</v>
      </c>
      <c r="F2702" s="20">
        <v>10.17787107997261</v>
      </c>
      <c r="G2702" s="20">
        <v>10.000036262215833</v>
      </c>
      <c r="H2702" s="20">
        <v>19.892655374707637</v>
      </c>
      <c r="I2702" s="20">
        <v>6.4996973015998352</v>
      </c>
      <c r="J2702" s="20">
        <v>7.5410398805741439</v>
      </c>
      <c r="K2702" s="20">
        <v>20.547773742584319</v>
      </c>
      <c r="L2702" s="20">
        <v>2.5341063571967291</v>
      </c>
      <c r="M2702" s="55">
        <v>1.2194363924964815</v>
      </c>
    </row>
    <row r="2703" spans="1:13" x14ac:dyDescent="0.35">
      <c r="A2703" s="19" t="str">
        <f>B2178&amp;C2700&amp;D2703</f>
        <v>DISTRIBUCION VOLUMEN X CRITERIO (kg ó litros)Merluza/Pescadil.IngLEVANTE</v>
      </c>
      <c r="B2703" s="19">
        <v>0</v>
      </c>
      <c r="C2703" s="19">
        <v>0</v>
      </c>
      <c r="D2703" s="19" t="s">
        <v>3</v>
      </c>
      <c r="E2703" s="20">
        <v>16.659827409949184</v>
      </c>
      <c r="F2703" s="20">
        <v>5.8082645548065379</v>
      </c>
      <c r="G2703" s="20">
        <v>8.2853285783981825</v>
      </c>
      <c r="H2703" s="20">
        <v>6.944979738299784</v>
      </c>
      <c r="I2703" s="20">
        <v>6.4200602497082722</v>
      </c>
      <c r="J2703" s="20">
        <v>9.7272963605474985</v>
      </c>
      <c r="K2703" s="20">
        <v>8.3225964337077905</v>
      </c>
      <c r="L2703" s="20">
        <v>9.5200548364162731</v>
      </c>
      <c r="M2703" s="55">
        <v>8.2676665895742083</v>
      </c>
    </row>
    <row r="2704" spans="1:13" x14ac:dyDescent="0.35">
      <c r="A2704" s="19" t="str">
        <f>B2178&amp;C2700&amp;D2704</f>
        <v>DISTRIBUCION VOLUMEN X CRITERIO (kg ó litros)Merluza/Pescadil.IngANDALUCIA</v>
      </c>
      <c r="B2704" s="19">
        <v>0</v>
      </c>
      <c r="C2704" s="19">
        <v>0</v>
      </c>
      <c r="D2704" s="19" t="s">
        <v>4</v>
      </c>
      <c r="E2704" s="20">
        <v>13.954830338701726</v>
      </c>
      <c r="F2704" s="20">
        <v>27.600413278654546</v>
      </c>
      <c r="G2704" s="20">
        <v>18.750312995023531</v>
      </c>
      <c r="H2704" s="20">
        <v>8.4545004249946079</v>
      </c>
      <c r="I2704" s="20">
        <v>17.291079522750241</v>
      </c>
      <c r="J2704" s="20">
        <v>15.820664892378341</v>
      </c>
      <c r="K2704" s="20">
        <v>14.906691789790937</v>
      </c>
      <c r="L2704" s="20">
        <v>16.765354219451268</v>
      </c>
      <c r="M2704" s="55">
        <v>23.166763303268034</v>
      </c>
    </row>
    <row r="2705" spans="1:13" x14ac:dyDescent="0.35">
      <c r="A2705" s="19" t="str">
        <f>B2178&amp;C2700&amp;D2705</f>
        <v>DISTRIBUCION VOLUMEN X CRITERIO (kg ó litros)Merluza/Pescadil.IngMDD AM</v>
      </c>
      <c r="B2705" s="19">
        <v>0</v>
      </c>
      <c r="C2705" s="19">
        <v>0</v>
      </c>
      <c r="D2705" s="19" t="s">
        <v>5</v>
      </c>
      <c r="E2705" s="20">
        <v>17.361278472638737</v>
      </c>
      <c r="F2705" s="20">
        <v>25.908761980040286</v>
      </c>
      <c r="G2705" s="20">
        <v>21.335094526635327</v>
      </c>
      <c r="H2705" s="20">
        <v>29.14012390854176</v>
      </c>
      <c r="I2705" s="20">
        <v>15.486395564311287</v>
      </c>
      <c r="J2705" s="20">
        <v>18.577211695461067</v>
      </c>
      <c r="K2705" s="20">
        <v>25.099758421597063</v>
      </c>
      <c r="L2705" s="20">
        <v>13.156070004508885</v>
      </c>
      <c r="M2705" s="55">
        <v>24.584213885388234</v>
      </c>
    </row>
    <row r="2706" spans="1:13" x14ac:dyDescent="0.35">
      <c r="A2706" s="19" t="str">
        <f>B2178&amp;C2700&amp;D2706</f>
        <v>DISTRIBUCION VOLUMEN X CRITERIO (kg ó litros)Merluza/Pescadil.IngRTO CENTRO</v>
      </c>
      <c r="B2706" s="19">
        <v>0</v>
      </c>
      <c r="C2706" s="19">
        <v>0</v>
      </c>
      <c r="D2706" s="19" t="s">
        <v>6</v>
      </c>
      <c r="E2706" s="20">
        <v>5.3812287844946924</v>
      </c>
      <c r="F2706" s="20">
        <v>13.430504172534405</v>
      </c>
      <c r="G2706" s="20">
        <v>9.3497107254673075</v>
      </c>
      <c r="H2706" s="20">
        <v>8.651964836936326</v>
      </c>
      <c r="I2706" s="20">
        <v>10.486942847497724</v>
      </c>
      <c r="J2706" s="20">
        <v>6.855239858007284</v>
      </c>
      <c r="K2706" s="20">
        <v>6.5868661807519064</v>
      </c>
      <c r="L2706" s="20">
        <v>9.8720389757408409</v>
      </c>
      <c r="M2706" s="55">
        <v>7.2899202834198515</v>
      </c>
    </row>
    <row r="2707" spans="1:13" x14ac:dyDescent="0.35">
      <c r="A2707" s="19" t="str">
        <f>B2178&amp;C2700&amp;D2707</f>
        <v>DISTRIBUCION VOLUMEN X CRITERIO (kg ó litros)Merluza/Pescadil.IngNORTE-CENTRO</v>
      </c>
      <c r="B2707" s="19">
        <v>0</v>
      </c>
      <c r="C2707" s="19">
        <v>0</v>
      </c>
      <c r="D2707" s="19" t="s">
        <v>7</v>
      </c>
      <c r="E2707" s="20">
        <v>13.884311466645663</v>
      </c>
      <c r="F2707" s="20">
        <v>8.6871511914729354</v>
      </c>
      <c r="G2707" s="20">
        <v>19.098197038460665</v>
      </c>
      <c r="H2707" s="20">
        <v>10.571217253421494</v>
      </c>
      <c r="I2707" s="20">
        <v>27.995375800159252</v>
      </c>
      <c r="J2707" s="20">
        <v>17.47168532471612</v>
      </c>
      <c r="K2707" s="20">
        <v>17.972782301435569</v>
      </c>
      <c r="L2707" s="20">
        <v>21.75154086800287</v>
      </c>
      <c r="M2707" s="55">
        <v>17.108322145842763</v>
      </c>
    </row>
    <row r="2708" spans="1:13" x14ac:dyDescent="0.35">
      <c r="A2708" s="19" t="str">
        <f>B2178&amp;C2700&amp;D2708</f>
        <v>DISTRIBUCION VOLUMEN X CRITERIO (kg ó litros)Merluza/Pescadil.IngNOROESTE</v>
      </c>
      <c r="B2708" s="19">
        <v>0</v>
      </c>
      <c r="C2708" s="19">
        <v>0</v>
      </c>
      <c r="D2708" s="19" t="s">
        <v>8</v>
      </c>
      <c r="E2708" s="20">
        <v>8.639908514311438</v>
      </c>
      <c r="F2708" s="20">
        <v>6.3730197209337938</v>
      </c>
      <c r="G2708" s="20">
        <v>6.1607667416294198</v>
      </c>
      <c r="H2708" s="20">
        <v>11.350325771126588</v>
      </c>
      <c r="I2708" s="20">
        <v>9.1557356822130309</v>
      </c>
      <c r="J2708" s="20">
        <v>18.312311406067465</v>
      </c>
      <c r="K2708" s="20">
        <v>6.5635412426312056</v>
      </c>
      <c r="L2708" s="20">
        <v>22.710516245749091</v>
      </c>
      <c r="M2708" s="55">
        <v>16.498194857855257</v>
      </c>
    </row>
    <row r="2709" spans="1:13" x14ac:dyDescent="0.35">
      <c r="A2709" s="19" t="str">
        <f>B2178&amp;C2700&amp;D2709</f>
        <v>DISTRIBUCION VOLUMEN X CRITERIO (kg ó litros)Merluza/Pescadil.Ing&lt;2MIL</v>
      </c>
      <c r="B2709" s="19">
        <v>0</v>
      </c>
      <c r="C2709" s="19">
        <v>0</v>
      </c>
      <c r="D2709" s="19" t="s">
        <v>9</v>
      </c>
      <c r="E2709" s="20">
        <v>0.83978520555114033</v>
      </c>
      <c r="F2709" s="20">
        <v>10.395248591903981</v>
      </c>
      <c r="G2709" s="20" t="s">
        <v>278</v>
      </c>
      <c r="H2709" s="20">
        <v>8.7111508240368831</v>
      </c>
      <c r="I2709" s="20">
        <v>5.3360634518571803</v>
      </c>
      <c r="J2709" s="20">
        <v>7.3464784572122257</v>
      </c>
      <c r="K2709" s="20">
        <v>0.8303152121032269</v>
      </c>
      <c r="L2709" s="20">
        <v>4.2290536364246876</v>
      </c>
      <c r="M2709" s="55">
        <v>5.2248123512021758</v>
      </c>
    </row>
    <row r="2710" spans="1:13" x14ac:dyDescent="0.35">
      <c r="A2710" s="19" t="str">
        <f>B2178&amp;C2700&amp;D2710</f>
        <v>DISTRIBUCION VOLUMEN X CRITERIO (kg ó litros)Merluza/Pescadil.Ing2-5MIL</v>
      </c>
      <c r="B2710" s="19">
        <v>0</v>
      </c>
      <c r="C2710" s="19">
        <v>0</v>
      </c>
      <c r="D2710" s="19" t="s">
        <v>10</v>
      </c>
      <c r="E2710" s="20">
        <v>6.7416860417575331</v>
      </c>
      <c r="F2710" s="20">
        <v>7.7176046612580222</v>
      </c>
      <c r="G2710" s="20">
        <v>12.741422266626071</v>
      </c>
      <c r="H2710" s="20">
        <v>6.5928198323254357</v>
      </c>
      <c r="I2710" s="20">
        <v>17.858182360187442</v>
      </c>
      <c r="J2710" s="20">
        <v>7.0939167106361447</v>
      </c>
      <c r="K2710" s="20">
        <v>13.95790286264616</v>
      </c>
      <c r="L2710" s="20">
        <v>15.08426760551043</v>
      </c>
      <c r="M2710" s="55">
        <v>3.6153835348823846</v>
      </c>
    </row>
    <row r="2711" spans="1:13" x14ac:dyDescent="0.35">
      <c r="A2711" s="19" t="str">
        <f>B2178&amp;C2700&amp;D2711</f>
        <v>DISTRIBUCION VOLUMEN X CRITERIO (kg ó litros)Merluza/Pescadil.Ing5-10MIL</v>
      </c>
      <c r="B2711" s="19">
        <v>0</v>
      </c>
      <c r="C2711" s="19">
        <v>0</v>
      </c>
      <c r="D2711" s="19" t="s">
        <v>11</v>
      </c>
      <c r="E2711" s="20">
        <v>11.362504845102924</v>
      </c>
      <c r="F2711" s="20">
        <v>4.4763573974387754</v>
      </c>
      <c r="G2711" s="20">
        <v>9.9373317636378751</v>
      </c>
      <c r="H2711" s="20">
        <v>18.236568864991074</v>
      </c>
      <c r="I2711" s="20">
        <v>6.1579773588820288</v>
      </c>
      <c r="J2711" s="20">
        <v>9.4080999100082785</v>
      </c>
      <c r="K2711" s="20">
        <v>11.734280672220084</v>
      </c>
      <c r="L2711" s="20">
        <v>7.9024279148736252</v>
      </c>
      <c r="M2711" s="55">
        <v>9.4209701509838766</v>
      </c>
    </row>
    <row r="2712" spans="1:13" x14ac:dyDescent="0.35">
      <c r="A2712" s="19" t="str">
        <f>B2178&amp;C2700&amp;D2712</f>
        <v>DISTRIBUCION VOLUMEN X CRITERIO (kg ó litros)Merluza/Pescadil.Ing10-30MIL</v>
      </c>
      <c r="B2712" s="19">
        <v>0</v>
      </c>
      <c r="C2712" s="19">
        <v>0</v>
      </c>
      <c r="D2712" s="19" t="s">
        <v>12</v>
      </c>
      <c r="E2712" s="20">
        <v>25.316693456156337</v>
      </c>
      <c r="F2712" s="20">
        <v>18.019197917617092</v>
      </c>
      <c r="G2712" s="20">
        <v>16.763613242210969</v>
      </c>
      <c r="H2712" s="20">
        <v>12.78026497206263</v>
      </c>
      <c r="I2712" s="20">
        <v>13.243415330959534</v>
      </c>
      <c r="J2712" s="20">
        <v>16.237422524235402</v>
      </c>
      <c r="K2712" s="20">
        <v>26.657312026114514</v>
      </c>
      <c r="L2712" s="20">
        <v>12.502034805458273</v>
      </c>
      <c r="M2712" s="55">
        <v>14.606854392591046</v>
      </c>
    </row>
    <row r="2713" spans="1:13" x14ac:dyDescent="0.35">
      <c r="A2713" s="19" t="str">
        <f>B2178&amp;C2700&amp;D2713</f>
        <v>DISTRIBUCION VOLUMEN X CRITERIO (kg ó litros)Merluza/Pescadil.Ing30-100MIL</v>
      </c>
      <c r="B2713" s="19">
        <v>0</v>
      </c>
      <c r="C2713" s="19">
        <v>0</v>
      </c>
      <c r="D2713" s="19" t="s">
        <v>13</v>
      </c>
      <c r="E2713" s="20">
        <v>18.891216571798044</v>
      </c>
      <c r="F2713" s="20">
        <v>13.31422010128443</v>
      </c>
      <c r="G2713" s="20">
        <v>16.540610368117758</v>
      </c>
      <c r="H2713" s="20">
        <v>14.879446181483724</v>
      </c>
      <c r="I2713" s="20">
        <v>19.04593110697164</v>
      </c>
      <c r="J2713" s="20">
        <v>22.645745133528855</v>
      </c>
      <c r="K2713" s="20">
        <v>16.563112895568779</v>
      </c>
      <c r="L2713" s="20">
        <v>28.574555743093345</v>
      </c>
      <c r="M2713" s="55">
        <v>11.708172091685938</v>
      </c>
    </row>
    <row r="2714" spans="1:13" x14ac:dyDescent="0.35">
      <c r="A2714" s="19" t="str">
        <f>B2178&amp;C2700&amp;D2714</f>
        <v>DISTRIBUCION VOLUMEN X CRITERIO (kg ó litros)Merluza/Pescadil.Ing100-200MIL</v>
      </c>
      <c r="B2714" s="19">
        <v>0</v>
      </c>
      <c r="C2714" s="19">
        <v>0</v>
      </c>
      <c r="D2714" s="19" t="s">
        <v>14</v>
      </c>
      <c r="E2714" s="20">
        <v>7.9982063228943145</v>
      </c>
      <c r="F2714" s="20">
        <v>9.625738067423292</v>
      </c>
      <c r="G2714" s="20">
        <v>10.601195944550488</v>
      </c>
      <c r="H2714" s="20">
        <v>8.4857064875874375</v>
      </c>
      <c r="I2714" s="20">
        <v>14.744119288922752</v>
      </c>
      <c r="J2714" s="20">
        <v>13.26987955086134</v>
      </c>
      <c r="K2714" s="20">
        <v>1.5765863660717208</v>
      </c>
      <c r="L2714" s="20">
        <v>5.1934768349464058</v>
      </c>
      <c r="M2714" s="55">
        <v>11.997099185787395</v>
      </c>
    </row>
    <row r="2715" spans="1:13" x14ac:dyDescent="0.35">
      <c r="A2715" s="19" t="str">
        <f>B2178&amp;C2700&amp;D2715</f>
        <v>DISTRIBUCION VOLUMEN X CRITERIO (kg ó litros)Merluza/Pescadil.Ing200-500MIL</v>
      </c>
      <c r="B2715" s="19">
        <v>0</v>
      </c>
      <c r="C2715" s="19">
        <v>0</v>
      </c>
      <c r="D2715" s="19" t="s">
        <v>15</v>
      </c>
      <c r="E2715" s="20">
        <v>8.3110739408592273</v>
      </c>
      <c r="F2715" s="20">
        <v>6.8286193777481561</v>
      </c>
      <c r="G2715" s="20">
        <v>3.3080103859987839</v>
      </c>
      <c r="H2715" s="20">
        <v>2.1834376096857935</v>
      </c>
      <c r="I2715" s="20">
        <v>8.6568357565751519</v>
      </c>
      <c r="J2715" s="20">
        <v>5.9302455207755944</v>
      </c>
      <c r="K2715" s="20">
        <v>6.4404036431472012</v>
      </c>
      <c r="L2715" s="20">
        <v>9.019025817784641</v>
      </c>
      <c r="M2715" s="55">
        <v>6.4055701617994858</v>
      </c>
    </row>
    <row r="2716" spans="1:13" x14ac:dyDescent="0.35">
      <c r="A2716" s="19" t="str">
        <f>B2178&amp;C2700&amp;D2716</f>
        <v>DISTRIBUCION VOLUMEN X CRITERIO (kg ó litros)Merluza/Pescadil.Ing&gt;500MIL</v>
      </c>
      <c r="B2716" s="19">
        <v>0</v>
      </c>
      <c r="C2716" s="19">
        <v>0</v>
      </c>
      <c r="D2716" s="19" t="s">
        <v>16</v>
      </c>
      <c r="E2716" s="20">
        <v>20.538837612986896</v>
      </c>
      <c r="F2716" s="20">
        <v>29.622996510671047</v>
      </c>
      <c r="G2716" s="20">
        <v>30.107805883773764</v>
      </c>
      <c r="H2716" s="20">
        <v>28.130621954097741</v>
      </c>
      <c r="I2716" s="20">
        <v>14.957466343036469</v>
      </c>
      <c r="J2716" s="20">
        <v>18.068212371998928</v>
      </c>
      <c r="K2716" s="20">
        <v>22.240098962751805</v>
      </c>
      <c r="L2716" s="20">
        <v>17.495147212700939</v>
      </c>
      <c r="M2716" s="55">
        <v>37.02113827344192</v>
      </c>
    </row>
    <row r="2717" spans="1:13" x14ac:dyDescent="0.35">
      <c r="A2717" s="19" t="str">
        <f>B2178&amp;C2700&amp;D2717</f>
        <v>DISTRIBUCION VOLUMEN X CRITERIO (kg ó litros)Merluza/Pescadil.IngDE 15 A 19 AÑOS</v>
      </c>
      <c r="B2717" s="19">
        <v>0</v>
      </c>
      <c r="C2717" s="19">
        <v>0</v>
      </c>
      <c r="D2717" s="19" t="s">
        <v>39</v>
      </c>
      <c r="E2717" s="20" t="s">
        <v>278</v>
      </c>
      <c r="F2717" s="20" t="s">
        <v>278</v>
      </c>
      <c r="G2717" s="20" t="s">
        <v>278</v>
      </c>
      <c r="H2717" s="20" t="s">
        <v>278</v>
      </c>
      <c r="I2717" s="20" t="s">
        <v>278</v>
      </c>
      <c r="J2717" s="20" t="s">
        <v>278</v>
      </c>
      <c r="K2717" s="20" t="s">
        <v>278</v>
      </c>
      <c r="L2717" s="20" t="s">
        <v>278</v>
      </c>
      <c r="M2717" s="55" t="s">
        <v>278</v>
      </c>
    </row>
    <row r="2718" spans="1:13" x14ac:dyDescent="0.35">
      <c r="A2718" s="19" t="str">
        <f>B2178&amp;C2700&amp;D2718</f>
        <v>DISTRIBUCION VOLUMEN X CRITERIO (kg ó litros)Merluza/Pescadil.IngDE 20 A 24 AÑOS</v>
      </c>
      <c r="B2718" s="19">
        <v>0</v>
      </c>
      <c r="C2718" s="19">
        <v>0</v>
      </c>
      <c r="D2718" s="19" t="s">
        <v>40</v>
      </c>
      <c r="E2718" s="20">
        <v>4.4392715173683417</v>
      </c>
      <c r="F2718" s="20">
        <v>1.705478247362709</v>
      </c>
      <c r="G2718" s="20">
        <v>1.116180680033253</v>
      </c>
      <c r="H2718" s="20">
        <v>1.0266139454717806</v>
      </c>
      <c r="I2718" s="20" t="s">
        <v>278</v>
      </c>
      <c r="J2718" s="20">
        <v>1.2304565442078554</v>
      </c>
      <c r="K2718" s="20">
        <v>1.378120671161029</v>
      </c>
      <c r="L2718" s="20" t="s">
        <v>278</v>
      </c>
      <c r="M2718" s="55" t="s">
        <v>278</v>
      </c>
    </row>
    <row r="2719" spans="1:13" x14ac:dyDescent="0.35">
      <c r="A2719" s="19" t="str">
        <f>B2178&amp;C2700&amp;D2719</f>
        <v>DISTRIBUCION VOLUMEN X CRITERIO (kg ó litros)Merluza/Pescadil.IngDE 25 A 34 AÑOS</v>
      </c>
      <c r="B2719" s="19">
        <v>0</v>
      </c>
      <c r="C2719" s="19">
        <v>0</v>
      </c>
      <c r="D2719" s="19" t="s">
        <v>41</v>
      </c>
      <c r="E2719" s="20">
        <v>3.5619216510809468</v>
      </c>
      <c r="F2719" s="20">
        <v>4.3192181199402846</v>
      </c>
      <c r="G2719" s="20">
        <v>4.8578501966183198</v>
      </c>
      <c r="H2719" s="20">
        <v>2.5167104296122544</v>
      </c>
      <c r="I2719" s="20">
        <v>2.1254637277847079</v>
      </c>
      <c r="J2719" s="20">
        <v>0.96486066382379854</v>
      </c>
      <c r="K2719" s="20">
        <v>2.7481410469267753</v>
      </c>
      <c r="L2719" s="20">
        <v>1.5253413064235171</v>
      </c>
      <c r="M2719" s="55">
        <v>0.71112030658795955</v>
      </c>
    </row>
    <row r="2720" spans="1:13" x14ac:dyDescent="0.35">
      <c r="A2720" s="19" t="str">
        <f>B2178&amp;C2700&amp;D2720</f>
        <v>DISTRIBUCION VOLUMEN X CRITERIO (kg ó litros)Merluza/Pescadil.IngDE 35 A 49 AÑOS</v>
      </c>
      <c r="B2720" s="19">
        <v>0</v>
      </c>
      <c r="C2720" s="19">
        <v>0</v>
      </c>
      <c r="D2720" s="19" t="s">
        <v>42</v>
      </c>
      <c r="E2720" s="20">
        <v>9.8530574292112991</v>
      </c>
      <c r="F2720" s="20">
        <v>16.561059022575339</v>
      </c>
      <c r="G2720" s="20">
        <v>18.669408423629378</v>
      </c>
      <c r="H2720" s="20">
        <v>23.708537692049621</v>
      </c>
      <c r="I2720" s="20">
        <v>26.087214360516676</v>
      </c>
      <c r="J2720" s="20">
        <v>20.636775280441263</v>
      </c>
      <c r="K2720" s="20">
        <v>17.852838458899313</v>
      </c>
      <c r="L2720" s="20">
        <v>16.46880837094055</v>
      </c>
      <c r="M2720" s="55">
        <v>16.436728006784065</v>
      </c>
    </row>
    <row r="2721" spans="1:13" x14ac:dyDescent="0.35">
      <c r="A2721" s="19" t="str">
        <f>B2178&amp;C2700&amp;D2721</f>
        <v>DISTRIBUCION VOLUMEN X CRITERIO (kg ó litros)Merluza/Pescadil.IngDE 50 A 59 AÑOS</v>
      </c>
      <c r="B2721" s="19">
        <v>0</v>
      </c>
      <c r="C2721" s="19">
        <v>0</v>
      </c>
      <c r="D2721" s="19" t="s">
        <v>43</v>
      </c>
      <c r="E2721" s="20">
        <v>36.857414949001289</v>
      </c>
      <c r="F2721" s="20">
        <v>39.502688816005403</v>
      </c>
      <c r="G2721" s="20">
        <v>22.113031160705603</v>
      </c>
      <c r="H2721" s="20">
        <v>17.433118621140139</v>
      </c>
      <c r="I2721" s="20">
        <v>37.438922020753893</v>
      </c>
      <c r="J2721" s="20">
        <v>29.2995524168497</v>
      </c>
      <c r="K2721" s="20">
        <v>35.128032453398852</v>
      </c>
      <c r="L2721" s="20">
        <v>29.327652989565696</v>
      </c>
      <c r="M2721" s="55">
        <v>38.326387266575921</v>
      </c>
    </row>
    <row r="2722" spans="1:13" x14ac:dyDescent="0.35">
      <c r="A2722" s="19" t="str">
        <f>B2178&amp;C2700&amp;D2722</f>
        <v>DISTRIBUCION VOLUMEN X CRITERIO (kg ó litros)Merluza/Pescadil.IngDE 60 A 75 AÑOS</v>
      </c>
      <c r="B2722" s="19">
        <v>0</v>
      </c>
      <c r="C2722" s="19">
        <v>0</v>
      </c>
      <c r="D2722" s="19" t="s">
        <v>44</v>
      </c>
      <c r="E2722" s="20">
        <v>45.288334453338123</v>
      </c>
      <c r="F2722" s="20">
        <v>37.911536533396507</v>
      </c>
      <c r="G2722" s="20">
        <v>53.243511741351199</v>
      </c>
      <c r="H2722" s="20">
        <v>55.315027909341985</v>
      </c>
      <c r="I2722" s="20">
        <v>34.348388734999276</v>
      </c>
      <c r="J2722" s="20">
        <v>47.868354258145743</v>
      </c>
      <c r="K2722" s="20">
        <v>42.892884220714301</v>
      </c>
      <c r="L2722" s="20">
        <v>52.678184073077652</v>
      </c>
      <c r="M2722" s="55">
        <v>44.525765918728133</v>
      </c>
    </row>
    <row r="2723" spans="1:13" x14ac:dyDescent="0.35">
      <c r="A2723" s="19" t="str">
        <f>B2178&amp;C2700&amp;D2723</f>
        <v>DISTRIBUCION VOLUMEN X CRITERIO (kg ó litros)Merluza/Pescadil.IngALTA Y MEDIA ALTA</v>
      </c>
      <c r="B2723" s="19">
        <v>0</v>
      </c>
      <c r="C2723" s="19">
        <v>0</v>
      </c>
      <c r="D2723" s="19" t="s">
        <v>17</v>
      </c>
      <c r="E2723" s="20">
        <v>37.24842462693757</v>
      </c>
      <c r="F2723" s="20">
        <v>54.914967784898309</v>
      </c>
      <c r="G2723" s="20">
        <v>39.813018052122978</v>
      </c>
      <c r="H2723" s="20">
        <v>53.527277511412485</v>
      </c>
      <c r="I2723" s="20">
        <v>35.31516664339253</v>
      </c>
      <c r="J2723" s="20">
        <v>45.985798040397682</v>
      </c>
      <c r="K2723" s="20">
        <v>33.643501634731393</v>
      </c>
      <c r="L2723" s="20">
        <v>34.81015129767755</v>
      </c>
      <c r="M2723" s="55">
        <v>41.028528958617343</v>
      </c>
    </row>
    <row r="2724" spans="1:13" x14ac:dyDescent="0.35">
      <c r="A2724" s="19" t="str">
        <f>B2178&amp;C2700&amp;D2724</f>
        <v>DISTRIBUCION VOLUMEN X CRITERIO (kg ó litros)Merluza/Pescadil.IngMEDIA</v>
      </c>
      <c r="B2724" s="19">
        <v>0</v>
      </c>
      <c r="C2724" s="19">
        <v>0</v>
      </c>
      <c r="D2724" s="19" t="s">
        <v>18</v>
      </c>
      <c r="E2724" s="20">
        <v>28.131637729230636</v>
      </c>
      <c r="F2724" s="20">
        <v>25.237781753574325</v>
      </c>
      <c r="G2724" s="20">
        <v>30.063019646410048</v>
      </c>
      <c r="H2724" s="20">
        <v>19.904366265335771</v>
      </c>
      <c r="I2724" s="20">
        <v>32.182798181292007</v>
      </c>
      <c r="J2724" s="20">
        <v>33.196919584747086</v>
      </c>
      <c r="K2724" s="20">
        <v>25.106406286370518</v>
      </c>
      <c r="L2724" s="20">
        <v>35.046035510877957</v>
      </c>
      <c r="M2724" s="55">
        <v>29.156185246895312</v>
      </c>
    </row>
    <row r="2725" spans="1:13" x14ac:dyDescent="0.35">
      <c r="A2725" s="19" t="str">
        <f>B2178&amp;C2700&amp;D2725</f>
        <v>DISTRIBUCION VOLUMEN X CRITERIO (kg ó litros)Merluza/Pescadil.IngMEDIA BAJA</v>
      </c>
      <c r="B2725" s="19">
        <v>0</v>
      </c>
      <c r="C2725" s="19">
        <v>0</v>
      </c>
      <c r="D2725" s="19" t="s">
        <v>19</v>
      </c>
      <c r="E2725" s="20">
        <v>23.911736039422966</v>
      </c>
      <c r="F2725" s="20">
        <v>15.259424915772811</v>
      </c>
      <c r="G2725" s="20">
        <v>25.529871708865254</v>
      </c>
      <c r="H2725" s="20">
        <v>20.133740337482539</v>
      </c>
      <c r="I2725" s="20">
        <v>15.927801498968316</v>
      </c>
      <c r="J2725" s="20">
        <v>15.165087839001345</v>
      </c>
      <c r="K2725" s="20">
        <v>24.125974477156234</v>
      </c>
      <c r="L2725" s="20">
        <v>14.985150402479064</v>
      </c>
      <c r="M2725" s="55">
        <v>20.275338652309749</v>
      </c>
    </row>
    <row r="2726" spans="1:13" x14ac:dyDescent="0.35">
      <c r="A2726" s="19" t="str">
        <f>B2178&amp;C2700&amp;D2726</f>
        <v>DISTRIBUCION VOLUMEN X CRITERIO (kg ó litros)Merluza/Pescadil.IngBAJA</v>
      </c>
      <c r="B2726" s="19">
        <v>0</v>
      </c>
      <c r="C2726" s="19">
        <v>0</v>
      </c>
      <c r="D2726" s="19" t="s">
        <v>20</v>
      </c>
      <c r="E2726" s="20">
        <v>10.708203068284158</v>
      </c>
      <c r="F2726" s="20">
        <v>4.5878207639141513</v>
      </c>
      <c r="G2726" s="20">
        <v>4.5940705608535204</v>
      </c>
      <c r="H2726" s="20">
        <v>6.4346303453957612</v>
      </c>
      <c r="I2726" s="20">
        <v>16.574223315480207</v>
      </c>
      <c r="J2726" s="20">
        <v>5.652181629365832</v>
      </c>
      <c r="K2726" s="20">
        <v>17.124128955320039</v>
      </c>
      <c r="L2726" s="20">
        <v>15.158650224253339</v>
      </c>
      <c r="M2726" s="55">
        <v>9.5399467206749371</v>
      </c>
    </row>
    <row r="2727" spans="1:13" x14ac:dyDescent="0.35">
      <c r="A2727" s="19" t="str">
        <f>B2178&amp;C2700&amp;D2727</f>
        <v>DISTRIBUCION VOLUMEN X CRITERIO (kg ó litros)Merluza/Pescadil.IngHOMBRE</v>
      </c>
      <c r="B2727" s="19">
        <v>0</v>
      </c>
      <c r="C2727" s="19">
        <v>0</v>
      </c>
      <c r="D2727" s="19" t="s">
        <v>21</v>
      </c>
      <c r="E2727" s="20">
        <v>52.324264338040926</v>
      </c>
      <c r="F2727" s="20">
        <v>50.720028668562136</v>
      </c>
      <c r="G2727" s="20">
        <v>65.781415614385097</v>
      </c>
      <c r="H2727" s="20">
        <v>68.707880353518362</v>
      </c>
      <c r="I2727" s="20">
        <v>45.517866403554855</v>
      </c>
      <c r="J2727" s="20">
        <v>55.778100908121218</v>
      </c>
      <c r="K2727" s="20">
        <v>58.734281802981315</v>
      </c>
      <c r="L2727" s="20">
        <v>61.611079335853717</v>
      </c>
      <c r="M2727" s="55">
        <v>58.765201506911389</v>
      </c>
    </row>
    <row r="2728" spans="1:13" x14ac:dyDescent="0.35">
      <c r="A2728" s="19" t="str">
        <f>B2178&amp;C2700&amp;D2728</f>
        <v>DISTRIBUCION VOLUMEN X CRITERIO (kg ó litros)Merluza/Pescadil.IngMUJER</v>
      </c>
      <c r="B2728" s="19">
        <v>0</v>
      </c>
      <c r="C2728" s="19">
        <v>0</v>
      </c>
      <c r="D2728" s="19" t="s">
        <v>22</v>
      </c>
      <c r="E2728" s="20">
        <v>47.675743054010418</v>
      </c>
      <c r="F2728" s="20">
        <v>49.279948336691355</v>
      </c>
      <c r="G2728" s="20">
        <v>34.218569647316613</v>
      </c>
      <c r="H2728" s="20">
        <v>31.292136841713219</v>
      </c>
      <c r="I2728" s="20">
        <v>54.482133463932044</v>
      </c>
      <c r="J2728" s="20">
        <v>44.221902079491748</v>
      </c>
      <c r="K2728" s="20">
        <v>41.265735985823383</v>
      </c>
      <c r="L2728" s="20">
        <v>38.388913045858402</v>
      </c>
      <c r="M2728" s="55">
        <v>41.234798867757625</v>
      </c>
    </row>
    <row r="2729" spans="1:13" x14ac:dyDescent="0.35">
      <c r="A2729" s="19" t="str">
        <f>B2178&amp;C2729&amp;D2729</f>
        <v>DISTRIBUCION VOLUMEN X CRITERIO (kg ó litros)Boquerones Ing.T.ESPAÑA</v>
      </c>
      <c r="B2729" s="19">
        <v>0</v>
      </c>
      <c r="C2729" s="19" t="s">
        <v>138</v>
      </c>
      <c r="D2729" s="19" t="s">
        <v>36</v>
      </c>
      <c r="E2729" s="20">
        <v>100</v>
      </c>
      <c r="F2729" s="20">
        <v>100</v>
      </c>
      <c r="G2729" s="20">
        <v>100</v>
      </c>
      <c r="H2729" s="20">
        <v>100</v>
      </c>
      <c r="I2729" s="20">
        <v>100</v>
      </c>
      <c r="J2729" s="20">
        <v>100</v>
      </c>
      <c r="K2729" s="20">
        <v>100</v>
      </c>
      <c r="L2729" s="20">
        <v>100</v>
      </c>
      <c r="M2729" s="55">
        <v>100</v>
      </c>
    </row>
    <row r="2730" spans="1:13" x14ac:dyDescent="0.35">
      <c r="A2730" s="19" t="str">
        <f>B2178&amp;C2729&amp;D2730</f>
        <v>DISTRIBUCION VOLUMEN X CRITERIO (kg ó litros)Boquerones Ing.BCN AM</v>
      </c>
      <c r="B2730" s="19">
        <v>0</v>
      </c>
      <c r="C2730" s="19">
        <v>0</v>
      </c>
      <c r="D2730" s="19" t="s">
        <v>1</v>
      </c>
      <c r="E2730" s="20">
        <v>10.426223745166819</v>
      </c>
      <c r="F2730" s="20">
        <v>8.645540558389829</v>
      </c>
      <c r="G2730" s="20">
        <v>7.5449675919518162</v>
      </c>
      <c r="H2730" s="20">
        <v>5.8500613995768429</v>
      </c>
      <c r="I2730" s="20">
        <v>5.5192067861758893</v>
      </c>
      <c r="J2730" s="20">
        <v>2.9379976500668556</v>
      </c>
      <c r="K2730" s="20" t="s">
        <v>278</v>
      </c>
      <c r="L2730" s="20">
        <v>5.8922672572019712</v>
      </c>
      <c r="M2730" s="55">
        <v>13.495271147709708</v>
      </c>
    </row>
    <row r="2731" spans="1:13" x14ac:dyDescent="0.35">
      <c r="A2731" s="19" t="str">
        <f>B2178&amp;C2729&amp;D2731</f>
        <v>DISTRIBUCION VOLUMEN X CRITERIO (kg ó litros)Boquerones Ing.REST.CAT ARAGON</v>
      </c>
      <c r="B2731" s="19">
        <v>0</v>
      </c>
      <c r="C2731" s="19">
        <v>0</v>
      </c>
      <c r="D2731" s="19" t="s">
        <v>2</v>
      </c>
      <c r="E2731" s="20">
        <v>4.8227346402673588</v>
      </c>
      <c r="F2731" s="20">
        <v>4.2692497307681663</v>
      </c>
      <c r="G2731" s="20">
        <v>4.6332258563055335</v>
      </c>
      <c r="H2731" s="20">
        <v>7.2328493114553565</v>
      </c>
      <c r="I2731" s="20">
        <v>0.83124235262705537</v>
      </c>
      <c r="J2731" s="20">
        <v>1.6338893115502713</v>
      </c>
      <c r="K2731" s="20">
        <v>21.784746572150361</v>
      </c>
      <c r="L2731" s="20">
        <v>16.919225135047235</v>
      </c>
      <c r="M2731" s="55">
        <v>8.1828372557715419</v>
      </c>
    </row>
    <row r="2732" spans="1:13" x14ac:dyDescent="0.35">
      <c r="A2732" s="19" t="str">
        <f>B2178&amp;C2729&amp;D2732</f>
        <v>DISTRIBUCION VOLUMEN X CRITERIO (kg ó litros)Boquerones Ing.LEVANTE</v>
      </c>
      <c r="B2732" s="19">
        <v>0</v>
      </c>
      <c r="C2732" s="19">
        <v>0</v>
      </c>
      <c r="D2732" s="19" t="s">
        <v>3</v>
      </c>
      <c r="E2732" s="20">
        <v>3.036790909102888</v>
      </c>
      <c r="F2732" s="20">
        <v>8.537454228073214</v>
      </c>
      <c r="G2732" s="20">
        <v>4.4546682360214707</v>
      </c>
      <c r="H2732" s="20">
        <v>4.1742866296741132</v>
      </c>
      <c r="I2732" s="20">
        <v>4.8982716048791408</v>
      </c>
      <c r="J2732" s="20">
        <v>7.4744651793816326</v>
      </c>
      <c r="K2732" s="20">
        <v>11.445262055262912</v>
      </c>
      <c r="L2732" s="20">
        <v>4.8164852921537218</v>
      </c>
      <c r="M2732" s="55">
        <v>2.8026566143385678</v>
      </c>
    </row>
    <row r="2733" spans="1:13" x14ac:dyDescent="0.35">
      <c r="A2733" s="19" t="str">
        <f>B2178&amp;C2729&amp;D2733</f>
        <v>DISTRIBUCION VOLUMEN X CRITERIO (kg ó litros)Boquerones Ing.ANDALUCIA</v>
      </c>
      <c r="B2733" s="19">
        <v>0</v>
      </c>
      <c r="C2733" s="19">
        <v>0</v>
      </c>
      <c r="D2733" s="19" t="s">
        <v>4</v>
      </c>
      <c r="E2733" s="20">
        <v>54.337934769343654</v>
      </c>
      <c r="F2733" s="20">
        <v>38.262221949192352</v>
      </c>
      <c r="G2733" s="20">
        <v>48.00969878320771</v>
      </c>
      <c r="H2733" s="20">
        <v>34.265278082542793</v>
      </c>
      <c r="I2733" s="20">
        <v>49.014844356522879</v>
      </c>
      <c r="J2733" s="20">
        <v>47.692279990312151</v>
      </c>
      <c r="K2733" s="20">
        <v>26.015370306693754</v>
      </c>
      <c r="L2733" s="20">
        <v>26.51788495926759</v>
      </c>
      <c r="M2733" s="55">
        <v>33.16864180169847</v>
      </c>
    </row>
    <row r="2734" spans="1:13" x14ac:dyDescent="0.35">
      <c r="A2734" s="19" t="str">
        <f>B2178&amp;C2729&amp;D2734</f>
        <v>DISTRIBUCION VOLUMEN X CRITERIO (kg ó litros)Boquerones Ing.MDD AM</v>
      </c>
      <c r="B2734" s="19">
        <v>0</v>
      </c>
      <c r="C2734" s="19">
        <v>0</v>
      </c>
      <c r="D2734" s="19" t="s">
        <v>5</v>
      </c>
      <c r="E2734" s="20">
        <v>17.34605666888584</v>
      </c>
      <c r="F2734" s="20">
        <v>23.920911808456825</v>
      </c>
      <c r="G2734" s="20">
        <v>23.276719665293587</v>
      </c>
      <c r="H2734" s="20">
        <v>38.975304497852136</v>
      </c>
      <c r="I2734" s="20">
        <v>33.113563039646067</v>
      </c>
      <c r="J2734" s="20">
        <v>25.239103708326375</v>
      </c>
      <c r="K2734" s="20">
        <v>37.230736003249945</v>
      </c>
      <c r="L2734" s="20">
        <v>36.529975722159506</v>
      </c>
      <c r="M2734" s="55">
        <v>31.144729482784133</v>
      </c>
    </row>
    <row r="2735" spans="1:13" x14ac:dyDescent="0.35">
      <c r="A2735" s="19" t="str">
        <f>B2178&amp;C2729&amp;D2735</f>
        <v>DISTRIBUCION VOLUMEN X CRITERIO (kg ó litros)Boquerones Ing.RTO CENTRO</v>
      </c>
      <c r="B2735" s="19">
        <v>0</v>
      </c>
      <c r="C2735" s="19">
        <v>0</v>
      </c>
      <c r="D2735" s="19" t="s">
        <v>6</v>
      </c>
      <c r="E2735" s="20">
        <v>2.793205110811575</v>
      </c>
      <c r="F2735" s="20">
        <v>7.1764313785338718</v>
      </c>
      <c r="G2735" s="20">
        <v>4.9174234460031556</v>
      </c>
      <c r="H2735" s="20">
        <v>0.53492245911728309</v>
      </c>
      <c r="I2735" s="20">
        <v>2.102201073458569</v>
      </c>
      <c r="J2735" s="20">
        <v>5.6482468723453891</v>
      </c>
      <c r="K2735" s="20">
        <v>1.3038673667265461</v>
      </c>
      <c r="L2735" s="20">
        <v>7.7440553349025931</v>
      </c>
      <c r="M2735" s="55">
        <v>8.2643093511882935</v>
      </c>
    </row>
    <row r="2736" spans="1:13" x14ac:dyDescent="0.35">
      <c r="A2736" s="19" t="str">
        <f>B2178&amp;C2729&amp;D2736</f>
        <v>DISTRIBUCION VOLUMEN X CRITERIO (kg ó litros)Boquerones Ing.NORTE-CENTRO</v>
      </c>
      <c r="B2736" s="19">
        <v>0</v>
      </c>
      <c r="C2736" s="19">
        <v>0</v>
      </c>
      <c r="D2736" s="19" t="s">
        <v>7</v>
      </c>
      <c r="E2736" s="20">
        <v>5.9898790739438903</v>
      </c>
      <c r="F2736" s="20">
        <v>2.3013516649285233</v>
      </c>
      <c r="G2736" s="20">
        <v>2.5344740187402888</v>
      </c>
      <c r="H2736" s="20">
        <v>6.2950064838870832</v>
      </c>
      <c r="I2736" s="20">
        <v>2.8508126543574677</v>
      </c>
      <c r="J2736" s="20">
        <v>8.1200980933810136</v>
      </c>
      <c r="K2736" s="20">
        <v>0.40206689097300097</v>
      </c>
      <c r="L2736" s="20">
        <v>1.4376672792852709</v>
      </c>
      <c r="M2736" s="55">
        <v>0.80487633047149554</v>
      </c>
    </row>
    <row r="2737" spans="1:13" x14ac:dyDescent="0.35">
      <c r="A2737" s="19" t="str">
        <f>B2178&amp;C2729&amp;D2737</f>
        <v>DISTRIBUCION VOLUMEN X CRITERIO (kg ó litros)Boquerones Ing.NOROESTE</v>
      </c>
      <c r="B2737" s="19">
        <v>0</v>
      </c>
      <c r="C2737" s="19">
        <v>0</v>
      </c>
      <c r="D2737" s="19" t="s">
        <v>8</v>
      </c>
      <c r="E2737" s="20">
        <v>1.2471560541134858</v>
      </c>
      <c r="F2737" s="20">
        <v>6.8868326272825016</v>
      </c>
      <c r="G2737" s="20">
        <v>4.628819486029931</v>
      </c>
      <c r="H2737" s="20">
        <v>2.6722922528823205</v>
      </c>
      <c r="I2737" s="20">
        <v>1.6698392559088293</v>
      </c>
      <c r="J2737" s="20">
        <v>1.2539230244901378</v>
      </c>
      <c r="K2737" s="20">
        <v>1.81793995951932</v>
      </c>
      <c r="L2737" s="20">
        <v>0.14244056699205329</v>
      </c>
      <c r="M2737" s="55">
        <v>2.1366896619150011</v>
      </c>
    </row>
    <row r="2738" spans="1:13" x14ac:dyDescent="0.35">
      <c r="A2738" s="19" t="str">
        <f>B2178&amp;C2729&amp;D2738</f>
        <v>DISTRIBUCION VOLUMEN X CRITERIO (kg ó litros)Boquerones Ing.&lt;2MIL</v>
      </c>
      <c r="B2738" s="19">
        <v>0</v>
      </c>
      <c r="C2738" s="19">
        <v>0</v>
      </c>
      <c r="D2738" s="19" t="s">
        <v>9</v>
      </c>
      <c r="E2738" s="20">
        <v>6.6076125725304315</v>
      </c>
      <c r="F2738" s="20" t="s">
        <v>278</v>
      </c>
      <c r="G2738" s="20">
        <v>22.181198271553523</v>
      </c>
      <c r="H2738" s="20">
        <v>4.0357155771265916</v>
      </c>
      <c r="I2738" s="20" t="s">
        <v>278</v>
      </c>
      <c r="J2738" s="20">
        <v>0.9797721941908949</v>
      </c>
      <c r="K2738" s="20" t="s">
        <v>278</v>
      </c>
      <c r="L2738" s="20">
        <v>2.5600603338144987</v>
      </c>
      <c r="M2738" s="55">
        <v>10.206498940346183</v>
      </c>
    </row>
    <row r="2739" spans="1:13" x14ac:dyDescent="0.35">
      <c r="A2739" s="19" t="str">
        <f>B2178&amp;C2729&amp;D2739</f>
        <v>DISTRIBUCION VOLUMEN X CRITERIO (kg ó litros)Boquerones Ing.2-5MIL</v>
      </c>
      <c r="B2739" s="19">
        <v>0</v>
      </c>
      <c r="C2739" s="19">
        <v>0</v>
      </c>
      <c r="D2739" s="19" t="s">
        <v>10</v>
      </c>
      <c r="E2739" s="20">
        <v>10.140852963529474</v>
      </c>
      <c r="F2739" s="20">
        <v>4.9684459339710383</v>
      </c>
      <c r="G2739" s="20">
        <v>7.1459391263915322</v>
      </c>
      <c r="H2739" s="20">
        <v>1.4010879218392522</v>
      </c>
      <c r="I2739" s="20">
        <v>2.4149679956920616</v>
      </c>
      <c r="J2739" s="20">
        <v>1.478629697265927</v>
      </c>
      <c r="K2739" s="20" t="s">
        <v>278</v>
      </c>
      <c r="L2739" s="20">
        <v>5.1205180891485762</v>
      </c>
      <c r="M2739" s="55">
        <v>0.96004092838837107</v>
      </c>
    </row>
    <row r="2740" spans="1:13" x14ac:dyDescent="0.35">
      <c r="A2740" s="19" t="str">
        <f>B2178&amp;C2729&amp;D2740</f>
        <v>DISTRIBUCION VOLUMEN X CRITERIO (kg ó litros)Boquerones Ing.5-10MIL</v>
      </c>
      <c r="B2740" s="19">
        <v>0</v>
      </c>
      <c r="C2740" s="19">
        <v>0</v>
      </c>
      <c r="D2740" s="19" t="s">
        <v>11</v>
      </c>
      <c r="E2740" s="20">
        <v>6.7843533935052589</v>
      </c>
      <c r="F2740" s="20">
        <v>6.9373906925333486</v>
      </c>
      <c r="G2740" s="20">
        <v>2.4612416241167194</v>
      </c>
      <c r="H2740" s="20">
        <v>6.2323562891532482</v>
      </c>
      <c r="I2740" s="20">
        <v>22.971068787992632</v>
      </c>
      <c r="J2740" s="20">
        <v>23.514661120261724</v>
      </c>
      <c r="K2740" s="20">
        <v>25.698666609647308</v>
      </c>
      <c r="L2740" s="20">
        <v>9.1594505254337903</v>
      </c>
      <c r="M2740" s="55">
        <v>2.5878981983782525</v>
      </c>
    </row>
    <row r="2741" spans="1:13" x14ac:dyDescent="0.35">
      <c r="A2741" s="19" t="str">
        <f>B2178&amp;C2729&amp;D2741</f>
        <v>DISTRIBUCION VOLUMEN X CRITERIO (kg ó litros)Boquerones Ing.10-30MIL</v>
      </c>
      <c r="B2741" s="19">
        <v>0</v>
      </c>
      <c r="C2741" s="19">
        <v>0</v>
      </c>
      <c r="D2741" s="19" t="s">
        <v>12</v>
      </c>
      <c r="E2741" s="20">
        <v>13.751987943123087</v>
      </c>
      <c r="F2741" s="20">
        <v>7.263444572730263</v>
      </c>
      <c r="G2741" s="20">
        <v>15.508421694526556</v>
      </c>
      <c r="H2741" s="20">
        <v>11.095891195346963</v>
      </c>
      <c r="I2741" s="20">
        <v>7.4420719698463502</v>
      </c>
      <c r="J2741" s="20">
        <v>10.462495787102617</v>
      </c>
      <c r="K2741" s="20">
        <v>5.4942795208479316</v>
      </c>
      <c r="L2741" s="20">
        <v>14.808737466275485</v>
      </c>
      <c r="M2741" s="55">
        <v>12.196557934158163</v>
      </c>
    </row>
    <row r="2742" spans="1:13" x14ac:dyDescent="0.35">
      <c r="A2742" s="19" t="str">
        <f>B2178&amp;C2729&amp;D2742</f>
        <v>DISTRIBUCION VOLUMEN X CRITERIO (kg ó litros)Boquerones Ing.30-100MIL</v>
      </c>
      <c r="B2742" s="19">
        <v>0</v>
      </c>
      <c r="C2742" s="19">
        <v>0</v>
      </c>
      <c r="D2742" s="19" t="s">
        <v>13</v>
      </c>
      <c r="E2742" s="20">
        <v>12.480003114926424</v>
      </c>
      <c r="F2742" s="20">
        <v>22.083080651157879</v>
      </c>
      <c r="G2742" s="20">
        <v>16.624477834661175</v>
      </c>
      <c r="H2742" s="20">
        <v>6.6529270391469542</v>
      </c>
      <c r="I2742" s="20">
        <v>15.205387608950332</v>
      </c>
      <c r="J2742" s="20">
        <v>12.623363316707026</v>
      </c>
      <c r="K2742" s="20">
        <v>4.8227816270376263</v>
      </c>
      <c r="L2742" s="20">
        <v>6.4512991441415553</v>
      </c>
      <c r="M2742" s="55">
        <v>23.82659530225585</v>
      </c>
    </row>
    <row r="2743" spans="1:13" x14ac:dyDescent="0.35">
      <c r="A2743" s="19" t="str">
        <f>B2178&amp;C2729&amp;D2743</f>
        <v>DISTRIBUCION VOLUMEN X CRITERIO (kg ó litros)Boquerones Ing.100-200MIL</v>
      </c>
      <c r="B2743" s="19">
        <v>0</v>
      </c>
      <c r="C2743" s="19">
        <v>0</v>
      </c>
      <c r="D2743" s="19" t="s">
        <v>14</v>
      </c>
      <c r="E2743" s="20">
        <v>7.297051136889837</v>
      </c>
      <c r="F2743" s="20">
        <v>14.000229550841711</v>
      </c>
      <c r="G2743" s="20">
        <v>4.8739362486416153</v>
      </c>
      <c r="H2743" s="20">
        <v>19.305652779433604</v>
      </c>
      <c r="I2743" s="20">
        <v>8.8653847748102113</v>
      </c>
      <c r="J2743" s="20">
        <v>14.326501771073676</v>
      </c>
      <c r="K2743" s="20">
        <v>3.0989474769386427</v>
      </c>
      <c r="L2743" s="20">
        <v>11.164460575810599</v>
      </c>
      <c r="M2743" s="55">
        <v>9.6344619022741078</v>
      </c>
    </row>
    <row r="2744" spans="1:13" x14ac:dyDescent="0.35">
      <c r="A2744" s="19" t="str">
        <f>B2178&amp;C2729&amp;D2744</f>
        <v>DISTRIBUCION VOLUMEN X CRITERIO (kg ó litros)Boquerones Ing.200-500MIL</v>
      </c>
      <c r="B2744" s="19">
        <v>0</v>
      </c>
      <c r="C2744" s="19">
        <v>0</v>
      </c>
      <c r="D2744" s="19" t="s">
        <v>15</v>
      </c>
      <c r="E2744" s="20">
        <v>9.3614149080946181</v>
      </c>
      <c r="F2744" s="20">
        <v>17.667923532092168</v>
      </c>
      <c r="G2744" s="20">
        <v>4.9439922526060833</v>
      </c>
      <c r="H2744" s="20">
        <v>7.3991231782961311</v>
      </c>
      <c r="I2744" s="20">
        <v>5.7224750234798405</v>
      </c>
      <c r="J2744" s="20">
        <v>5.4534631666278885</v>
      </c>
      <c r="K2744" s="20">
        <v>7.2672628924297822</v>
      </c>
      <c r="L2744" s="20" t="s">
        <v>278</v>
      </c>
      <c r="M2744" s="55">
        <v>2.444713561868896</v>
      </c>
    </row>
    <row r="2745" spans="1:13" x14ac:dyDescent="0.35">
      <c r="A2745" s="19" t="str">
        <f>B2178&amp;C2729&amp;D2745</f>
        <v>DISTRIBUCION VOLUMEN X CRITERIO (kg ó litros)Boquerones Ing.&gt;500MIL</v>
      </c>
      <c r="B2745" s="19">
        <v>0</v>
      </c>
      <c r="C2745" s="19">
        <v>0</v>
      </c>
      <c r="D2745" s="19" t="s">
        <v>16</v>
      </c>
      <c r="E2745" s="20">
        <v>33.576705764160153</v>
      </c>
      <c r="F2745" s="20">
        <v>27.079474199847166</v>
      </c>
      <c r="G2745" s="20">
        <v>26.260796189407841</v>
      </c>
      <c r="H2745" s="20">
        <v>43.877251969087681</v>
      </c>
      <c r="I2745" s="20">
        <v>37.378636478831858</v>
      </c>
      <c r="J2745" s="20">
        <v>31.161119170282703</v>
      </c>
      <c r="K2745" s="20">
        <v>53.618053793449782</v>
      </c>
      <c r="L2745" s="20">
        <v>50.735478693113414</v>
      </c>
      <c r="M2745" s="55">
        <v>38.143242343300372</v>
      </c>
    </row>
    <row r="2746" spans="1:13" x14ac:dyDescent="0.35">
      <c r="A2746" s="19" t="str">
        <f>B2178&amp;C2729&amp;D2746</f>
        <v>DISTRIBUCION VOLUMEN X CRITERIO (kg ó litros)Boquerones Ing.DE 15 A 19 AÑOS</v>
      </c>
      <c r="B2746" s="19">
        <v>0</v>
      </c>
      <c r="C2746" s="19">
        <v>0</v>
      </c>
      <c r="D2746" s="19" t="s">
        <v>39</v>
      </c>
      <c r="E2746" s="20" t="s">
        <v>278</v>
      </c>
      <c r="F2746" s="20" t="s">
        <v>278</v>
      </c>
      <c r="G2746" s="20" t="s">
        <v>278</v>
      </c>
      <c r="H2746" s="20" t="s">
        <v>278</v>
      </c>
      <c r="I2746" s="20" t="s">
        <v>278</v>
      </c>
      <c r="J2746" s="20" t="s">
        <v>278</v>
      </c>
      <c r="K2746" s="20" t="s">
        <v>278</v>
      </c>
      <c r="L2746" s="20" t="s">
        <v>278</v>
      </c>
      <c r="M2746" s="55">
        <v>1.8882551806550376</v>
      </c>
    </row>
    <row r="2747" spans="1:13" x14ac:dyDescent="0.35">
      <c r="A2747" s="19" t="str">
        <f>B2178&amp;C2729&amp;D2747</f>
        <v>DISTRIBUCION VOLUMEN X CRITERIO (kg ó litros)Boquerones Ing.DE 20 A 24 AÑOS</v>
      </c>
      <c r="B2747" s="19">
        <v>0</v>
      </c>
      <c r="C2747" s="19">
        <v>0</v>
      </c>
      <c r="D2747" s="19" t="s">
        <v>40</v>
      </c>
      <c r="E2747" s="20">
        <v>0.76044669523427566</v>
      </c>
      <c r="F2747" s="20">
        <v>1.657265547427839</v>
      </c>
      <c r="G2747" s="20">
        <v>0.83463356620138707</v>
      </c>
      <c r="H2747" s="20">
        <v>2.7147728320888835</v>
      </c>
      <c r="I2747" s="20">
        <v>0.68318638800209408</v>
      </c>
      <c r="J2747" s="20" t="s">
        <v>278</v>
      </c>
      <c r="K2747" s="20" t="s">
        <v>278</v>
      </c>
      <c r="L2747" s="20" t="s">
        <v>278</v>
      </c>
      <c r="M2747" s="55">
        <v>0.62629764134970034</v>
      </c>
    </row>
    <row r="2748" spans="1:13" x14ac:dyDescent="0.35">
      <c r="A2748" s="19" t="str">
        <f>B2178&amp;C2729&amp;D2748</f>
        <v>DISTRIBUCION VOLUMEN X CRITERIO (kg ó litros)Boquerones Ing.DE 25 A 34 AÑOS</v>
      </c>
      <c r="B2748" s="19">
        <v>0</v>
      </c>
      <c r="C2748" s="19">
        <v>0</v>
      </c>
      <c r="D2748" s="19" t="s">
        <v>41</v>
      </c>
      <c r="E2748" s="20">
        <v>2.6646312519138604</v>
      </c>
      <c r="F2748" s="20">
        <v>2.842248385635131</v>
      </c>
      <c r="G2748" s="20">
        <v>4.4651274162978103</v>
      </c>
      <c r="H2748" s="20">
        <v>1.4221162894391957</v>
      </c>
      <c r="I2748" s="20">
        <v>7.0386983527918154</v>
      </c>
      <c r="J2748" s="20">
        <v>3.2006214980395957</v>
      </c>
      <c r="K2748" s="20">
        <v>8.3194109095443025</v>
      </c>
      <c r="L2748" s="20">
        <v>5.5092048705239502</v>
      </c>
      <c r="M2748" s="55">
        <v>2.754479640965652</v>
      </c>
    </row>
    <row r="2749" spans="1:13" x14ac:dyDescent="0.35">
      <c r="A2749" s="19" t="str">
        <f>B2178&amp;C2729&amp;D2749</f>
        <v>DISTRIBUCION VOLUMEN X CRITERIO (kg ó litros)Boquerones Ing.DE 35 A 49 AÑOS</v>
      </c>
      <c r="B2749" s="19">
        <v>0</v>
      </c>
      <c r="C2749" s="19">
        <v>0</v>
      </c>
      <c r="D2749" s="19" t="s">
        <v>42</v>
      </c>
      <c r="E2749" s="20">
        <v>16.839868958389555</v>
      </c>
      <c r="F2749" s="20">
        <v>17.3788321684913</v>
      </c>
      <c r="G2749" s="20">
        <v>18.366227661637495</v>
      </c>
      <c r="H2749" s="20">
        <v>7.0477977900420417</v>
      </c>
      <c r="I2749" s="20">
        <v>13.326009163391037</v>
      </c>
      <c r="J2749" s="20">
        <v>15.581891602981068</v>
      </c>
      <c r="K2749" s="20">
        <v>4.0618041822508761</v>
      </c>
      <c r="L2749" s="20">
        <v>10.564381100575362</v>
      </c>
      <c r="M2749" s="55">
        <v>6.2822005330036044</v>
      </c>
    </row>
    <row r="2750" spans="1:13" x14ac:dyDescent="0.35">
      <c r="A2750" s="19" t="str">
        <f>B2178&amp;C2729&amp;D2750</f>
        <v>DISTRIBUCION VOLUMEN X CRITERIO (kg ó litros)Boquerones Ing.DE 50 A 59 AÑOS</v>
      </c>
      <c r="B2750" s="19">
        <v>0</v>
      </c>
      <c r="C2750" s="19">
        <v>0</v>
      </c>
      <c r="D2750" s="19" t="s">
        <v>43</v>
      </c>
      <c r="E2750" s="20">
        <v>30.679806296806593</v>
      </c>
      <c r="F2750" s="20">
        <v>29.215872407113896</v>
      </c>
      <c r="G2750" s="20">
        <v>29.893069500890917</v>
      </c>
      <c r="H2750" s="20">
        <v>14.250558018874008</v>
      </c>
      <c r="I2750" s="20">
        <v>16.348814074216733</v>
      </c>
      <c r="J2750" s="20">
        <v>21.443904239795195</v>
      </c>
      <c r="K2750" s="20">
        <v>44.532154811241362</v>
      </c>
      <c r="L2750" s="20">
        <v>17.592962634703458</v>
      </c>
      <c r="M2750" s="55">
        <v>18.707261149002242</v>
      </c>
    </row>
    <row r="2751" spans="1:13" x14ac:dyDescent="0.35">
      <c r="A2751" s="19" t="str">
        <f>B2178&amp;C2729&amp;D2751</f>
        <v>DISTRIBUCION VOLUMEN X CRITERIO (kg ó litros)Boquerones Ing.DE 60 A 75 AÑOS</v>
      </c>
      <c r="B2751" s="19">
        <v>0</v>
      </c>
      <c r="C2751" s="19">
        <v>0</v>
      </c>
      <c r="D2751" s="19" t="s">
        <v>44</v>
      </c>
      <c r="E2751" s="20">
        <v>49.055230589867385</v>
      </c>
      <c r="F2751" s="20">
        <v>48.905768637428572</v>
      </c>
      <c r="G2751" s="20">
        <v>46.440941485133166</v>
      </c>
      <c r="H2751" s="20">
        <v>74.56475819712206</v>
      </c>
      <c r="I2751" s="20">
        <v>62.603296388532257</v>
      </c>
      <c r="J2751" s="20">
        <v>59.773599015851509</v>
      </c>
      <c r="K2751" s="20">
        <v>43.086622414254492</v>
      </c>
      <c r="L2751" s="20">
        <v>66.333463156807312</v>
      </c>
      <c r="M2751" s="55">
        <v>69.741514047549373</v>
      </c>
    </row>
    <row r="2752" spans="1:13" x14ac:dyDescent="0.35">
      <c r="A2752" s="19" t="str">
        <f>B2178&amp;C2729&amp;D2752</f>
        <v>DISTRIBUCION VOLUMEN X CRITERIO (kg ó litros)Boquerones Ing.ALTA Y MEDIA ALTA</v>
      </c>
      <c r="B2752" s="19">
        <v>0</v>
      </c>
      <c r="C2752" s="19">
        <v>0</v>
      </c>
      <c r="D2752" s="19" t="s">
        <v>17</v>
      </c>
      <c r="E2752" s="20">
        <v>42.902387424480594</v>
      </c>
      <c r="F2752" s="20">
        <v>49.979567013101303</v>
      </c>
      <c r="G2752" s="20">
        <v>29.81553699608645</v>
      </c>
      <c r="H2752" s="20">
        <v>57.187019737907043</v>
      </c>
      <c r="I2752" s="20">
        <v>29.644999684911628</v>
      </c>
      <c r="J2752" s="20">
        <v>30.953818159169579</v>
      </c>
      <c r="K2752" s="20">
        <v>33.459361626528441</v>
      </c>
      <c r="L2752" s="20">
        <v>38.395494740034167</v>
      </c>
      <c r="M2752" s="55">
        <v>40.486777773193673</v>
      </c>
    </row>
    <row r="2753" spans="1:13" x14ac:dyDescent="0.35">
      <c r="A2753" s="19" t="str">
        <f>B2178&amp;C2729&amp;D2753</f>
        <v>DISTRIBUCION VOLUMEN X CRITERIO (kg ó litros)Boquerones Ing.MEDIA</v>
      </c>
      <c r="B2753" s="19">
        <v>0</v>
      </c>
      <c r="C2753" s="19">
        <v>0</v>
      </c>
      <c r="D2753" s="19" t="s">
        <v>18</v>
      </c>
      <c r="E2753" s="20">
        <v>26.801283855538653</v>
      </c>
      <c r="F2753" s="20">
        <v>34.285118712658367</v>
      </c>
      <c r="G2753" s="20">
        <v>24.234580873874616</v>
      </c>
      <c r="H2753" s="20">
        <v>27.498686073144292</v>
      </c>
      <c r="I2753" s="20">
        <v>48.303068638136359</v>
      </c>
      <c r="J2753" s="20">
        <v>48.273121471976971</v>
      </c>
      <c r="K2753" s="20">
        <v>28.593935407575721</v>
      </c>
      <c r="L2753" s="20">
        <v>42.89979542633926</v>
      </c>
      <c r="M2753" s="55">
        <v>32.424725787844871</v>
      </c>
    </row>
    <row r="2754" spans="1:13" x14ac:dyDescent="0.35">
      <c r="A2754" s="19" t="str">
        <f>B2178&amp;C2729&amp;D2754</f>
        <v>DISTRIBUCION VOLUMEN X CRITERIO (kg ó litros)Boquerones Ing.MEDIA BAJA</v>
      </c>
      <c r="B2754" s="19">
        <v>0</v>
      </c>
      <c r="C2754" s="19">
        <v>0</v>
      </c>
      <c r="D2754" s="19" t="s">
        <v>19</v>
      </c>
      <c r="E2754" s="20">
        <v>15.473666530632102</v>
      </c>
      <c r="F2754" s="20">
        <v>13.246700550507837</v>
      </c>
      <c r="G2754" s="20">
        <v>14.299583884877398</v>
      </c>
      <c r="H2754" s="20">
        <v>8.282310008448853</v>
      </c>
      <c r="I2754" s="20">
        <v>19.915383188979284</v>
      </c>
      <c r="J2754" s="20">
        <v>14.476793825586268</v>
      </c>
      <c r="K2754" s="20">
        <v>6.7368137859892068</v>
      </c>
      <c r="L2754" s="20">
        <v>8.2209192290932585</v>
      </c>
      <c r="M2754" s="55">
        <v>10.23853366253271</v>
      </c>
    </row>
    <row r="2755" spans="1:13" x14ac:dyDescent="0.35">
      <c r="A2755" s="19" t="str">
        <f>B2178&amp;C2729&amp;D2755</f>
        <v>DISTRIBUCION VOLUMEN X CRITERIO (kg ó litros)Boquerones Ing.BAJA</v>
      </c>
      <c r="B2755" s="19">
        <v>0</v>
      </c>
      <c r="C2755" s="19">
        <v>0</v>
      </c>
      <c r="D2755" s="19" t="s">
        <v>20</v>
      </c>
      <c r="E2755" s="20">
        <v>14.822650654455122</v>
      </c>
      <c r="F2755" s="20">
        <v>2.4886019875599432</v>
      </c>
      <c r="G2755" s="20">
        <v>31.650300834036159</v>
      </c>
      <c r="H2755" s="20">
        <v>7.031988589662669</v>
      </c>
      <c r="I2755" s="20">
        <v>2.1365459171164534</v>
      </c>
      <c r="J2755" s="20">
        <v>6.2962586707898822</v>
      </c>
      <c r="K2755" s="20">
        <v>31.209888257981561</v>
      </c>
      <c r="L2755" s="20">
        <v>10.483800179991407</v>
      </c>
      <c r="M2755" s="55">
        <v>16.849972842581288</v>
      </c>
    </row>
    <row r="2756" spans="1:13" x14ac:dyDescent="0.35">
      <c r="A2756" s="19" t="str">
        <f>B2178&amp;C2729&amp;D2756</f>
        <v>DISTRIBUCION VOLUMEN X CRITERIO (kg ó litros)Boquerones Ing.HOMBRE</v>
      </c>
      <c r="B2756" s="19">
        <v>0</v>
      </c>
      <c r="C2756" s="19">
        <v>0</v>
      </c>
      <c r="D2756" s="19" t="s">
        <v>21</v>
      </c>
      <c r="E2756" s="20">
        <v>51.913784324459442</v>
      </c>
      <c r="F2756" s="20">
        <v>57.110203039076303</v>
      </c>
      <c r="G2756" s="20">
        <v>43.660625987956294</v>
      </c>
      <c r="H2756" s="20">
        <v>66.483600429616487</v>
      </c>
      <c r="I2756" s="20">
        <v>73.975734060992252</v>
      </c>
      <c r="J2756" s="20">
        <v>53.842261849272013</v>
      </c>
      <c r="K2756" s="20">
        <v>73.72115582458683</v>
      </c>
      <c r="L2756" s="20">
        <v>73.227420338330049</v>
      </c>
      <c r="M2756" s="55">
        <v>60.823130094917154</v>
      </c>
    </row>
    <row r="2757" spans="1:13" x14ac:dyDescent="0.35">
      <c r="A2757" s="19" t="str">
        <f>B2178&amp;C2729&amp;D2757</f>
        <v>DISTRIBUCION VOLUMEN X CRITERIO (kg ó litros)Boquerones Ing.MUJER</v>
      </c>
      <c r="B2757" s="19">
        <v>0</v>
      </c>
      <c r="C2757" s="19">
        <v>0</v>
      </c>
      <c r="D2757" s="19" t="s">
        <v>22</v>
      </c>
      <c r="E2757" s="20">
        <v>48.086204772119309</v>
      </c>
      <c r="F2757" s="20">
        <v>42.889786094097268</v>
      </c>
      <c r="G2757" s="20">
        <v>56.339371222399215</v>
      </c>
      <c r="H2757" s="20">
        <v>33.516407800820843</v>
      </c>
      <c r="I2757" s="20">
        <v>26.024255831668725</v>
      </c>
      <c r="J2757" s="20">
        <v>46.15774001246249</v>
      </c>
      <c r="K2757" s="20">
        <v>26.278843355924209</v>
      </c>
      <c r="L2757" s="20">
        <v>26.772579661669937</v>
      </c>
      <c r="M2757" s="55">
        <v>39.17687622398153</v>
      </c>
    </row>
    <row r="2758" spans="1:13" x14ac:dyDescent="0.35">
      <c r="A2758" s="19" t="str">
        <f>B2178&amp;C2758&amp;D2758</f>
        <v>DISTRIBUCION VOLUMEN X CRITERIO (kg ó litros)Sardinas Ing.T.ESPAÑA</v>
      </c>
      <c r="B2758" s="19">
        <v>0</v>
      </c>
      <c r="C2758" s="19" t="s">
        <v>139</v>
      </c>
      <c r="D2758" s="19" t="s">
        <v>36</v>
      </c>
      <c r="E2758" s="20">
        <v>100</v>
      </c>
      <c r="F2758" s="20">
        <v>100</v>
      </c>
      <c r="G2758" s="20">
        <v>100</v>
      </c>
      <c r="H2758" s="20">
        <v>100</v>
      </c>
      <c r="I2758" s="20">
        <v>100</v>
      </c>
      <c r="J2758" s="20">
        <v>100</v>
      </c>
      <c r="K2758" s="20">
        <v>100</v>
      </c>
      <c r="L2758" s="20">
        <v>100</v>
      </c>
      <c r="M2758" s="55">
        <v>100</v>
      </c>
    </row>
    <row r="2759" spans="1:13" x14ac:dyDescent="0.35">
      <c r="A2759" s="19" t="str">
        <f>B2178&amp;C2758&amp;D2759</f>
        <v>DISTRIBUCION VOLUMEN X CRITERIO (kg ó litros)Sardinas Ing.BCN AM</v>
      </c>
      <c r="B2759" s="19">
        <v>0</v>
      </c>
      <c r="C2759" s="19">
        <v>0</v>
      </c>
      <c r="D2759" s="19" t="s">
        <v>1</v>
      </c>
      <c r="E2759" s="20">
        <v>9.4221755188662275</v>
      </c>
      <c r="F2759" s="20">
        <v>1.6671344070567677</v>
      </c>
      <c r="G2759" s="20">
        <v>6.5561934589709452</v>
      </c>
      <c r="H2759" s="20">
        <v>3.045031868643242</v>
      </c>
      <c r="I2759" s="20">
        <v>2.7695047225087968</v>
      </c>
      <c r="J2759" s="20">
        <v>4.9054318057590294</v>
      </c>
      <c r="K2759" s="20">
        <v>11.7676915984028</v>
      </c>
      <c r="L2759" s="20">
        <v>1.9443409987106401</v>
      </c>
      <c r="M2759" s="55">
        <v>1.3394518033323184</v>
      </c>
    </row>
    <row r="2760" spans="1:13" x14ac:dyDescent="0.35">
      <c r="A2760" s="19" t="str">
        <f>B2178&amp;C2758&amp;D2760</f>
        <v>DISTRIBUCION VOLUMEN X CRITERIO (kg ó litros)Sardinas Ing.REST.CAT ARAGON</v>
      </c>
      <c r="B2760" s="19">
        <v>0</v>
      </c>
      <c r="C2760" s="19">
        <v>0</v>
      </c>
      <c r="D2760" s="19" t="s">
        <v>2</v>
      </c>
      <c r="E2760" s="20">
        <v>9.0826032604083693</v>
      </c>
      <c r="F2760" s="20">
        <v>4.4111828339528643</v>
      </c>
      <c r="G2760" s="20">
        <v>13.767122001616345</v>
      </c>
      <c r="H2760" s="20">
        <v>22.056207664809413</v>
      </c>
      <c r="I2760" s="20">
        <v>1.9135417371714443</v>
      </c>
      <c r="J2760" s="20">
        <v>2.1826450901910914</v>
      </c>
      <c r="K2760" s="20">
        <v>5.1971026654648673</v>
      </c>
      <c r="L2760" s="20">
        <v>5.8129226653751376</v>
      </c>
      <c r="M2760" s="55">
        <v>2.4659490352299711</v>
      </c>
    </row>
    <row r="2761" spans="1:13" x14ac:dyDescent="0.35">
      <c r="A2761" s="19" t="str">
        <f>B2178&amp;C2758&amp;D2761</f>
        <v>DISTRIBUCION VOLUMEN X CRITERIO (kg ó litros)Sardinas Ing.LEVANTE</v>
      </c>
      <c r="B2761" s="19">
        <v>0</v>
      </c>
      <c r="C2761" s="19">
        <v>0</v>
      </c>
      <c r="D2761" s="19" t="s">
        <v>3</v>
      </c>
      <c r="E2761" s="20">
        <v>31.126792075263548</v>
      </c>
      <c r="F2761" s="20">
        <v>16.594599580661423</v>
      </c>
      <c r="G2761" s="20">
        <v>40.559578485928469</v>
      </c>
      <c r="H2761" s="20">
        <v>23.959929762956286</v>
      </c>
      <c r="I2761" s="20">
        <v>21.687138148264363</v>
      </c>
      <c r="J2761" s="20">
        <v>9.4405402075801366</v>
      </c>
      <c r="K2761" s="20">
        <v>16.504285497667055</v>
      </c>
      <c r="L2761" s="20">
        <v>27.278191147373015</v>
      </c>
      <c r="M2761" s="55">
        <v>28.180761598041709</v>
      </c>
    </row>
    <row r="2762" spans="1:13" x14ac:dyDescent="0.35">
      <c r="A2762" s="19" t="str">
        <f>B2178&amp;C2758&amp;D2762</f>
        <v>DISTRIBUCION VOLUMEN X CRITERIO (kg ó litros)Sardinas Ing.ANDALUCIA</v>
      </c>
      <c r="B2762" s="19">
        <v>0</v>
      </c>
      <c r="C2762" s="19">
        <v>0</v>
      </c>
      <c r="D2762" s="19" t="s">
        <v>4</v>
      </c>
      <c r="E2762" s="20">
        <v>22.630452252493203</v>
      </c>
      <c r="F2762" s="20">
        <v>47.306868839326782</v>
      </c>
      <c r="G2762" s="20">
        <v>14.146063633735938</v>
      </c>
      <c r="H2762" s="20">
        <v>27.631014641852559</v>
      </c>
      <c r="I2762" s="20">
        <v>50.020644755281964</v>
      </c>
      <c r="J2762" s="20">
        <v>50.052122209089269</v>
      </c>
      <c r="K2762" s="20">
        <v>23.531359819413122</v>
      </c>
      <c r="L2762" s="20">
        <v>23.104455066262474</v>
      </c>
      <c r="M2762" s="55">
        <v>20.94605766488905</v>
      </c>
    </row>
    <row r="2763" spans="1:13" x14ac:dyDescent="0.35">
      <c r="A2763" s="19" t="str">
        <f>B2178&amp;C2758&amp;D2763</f>
        <v>DISTRIBUCION VOLUMEN X CRITERIO (kg ó litros)Sardinas Ing.MDD AM</v>
      </c>
      <c r="B2763" s="19">
        <v>0</v>
      </c>
      <c r="C2763" s="19">
        <v>0</v>
      </c>
      <c r="D2763" s="19" t="s">
        <v>5</v>
      </c>
      <c r="E2763" s="20">
        <v>3.5940544181549514</v>
      </c>
      <c r="F2763" s="20">
        <v>15.464941709211482</v>
      </c>
      <c r="G2763" s="20">
        <v>11.055180537067272</v>
      </c>
      <c r="H2763" s="20">
        <v>10.995625600280976</v>
      </c>
      <c r="I2763" s="20">
        <v>8.5324148581367414</v>
      </c>
      <c r="J2763" s="20">
        <v>11.954818285795991</v>
      </c>
      <c r="K2763" s="20">
        <v>2.3173817708642872</v>
      </c>
      <c r="L2763" s="20">
        <v>4.216172524969898</v>
      </c>
      <c r="M2763" s="55">
        <v>12.971379968533913</v>
      </c>
    </row>
    <row r="2764" spans="1:13" x14ac:dyDescent="0.35">
      <c r="A2764" s="19" t="str">
        <f>B2178&amp;C2758&amp;D2764</f>
        <v>DISTRIBUCION VOLUMEN X CRITERIO (kg ó litros)Sardinas Ing.RTO CENTRO</v>
      </c>
      <c r="B2764" s="19">
        <v>0</v>
      </c>
      <c r="C2764" s="19">
        <v>0</v>
      </c>
      <c r="D2764" s="19" t="s">
        <v>6</v>
      </c>
      <c r="E2764" s="20">
        <v>10.948232120989374</v>
      </c>
      <c r="F2764" s="20">
        <v>2.7166888694247731</v>
      </c>
      <c r="G2764" s="20">
        <v>1.1522536661120477</v>
      </c>
      <c r="H2764" s="20">
        <v>1.0418477989442085</v>
      </c>
      <c r="I2764" s="20">
        <v>3.0687510687235227</v>
      </c>
      <c r="J2764" s="20">
        <v>5.6615759112846868</v>
      </c>
      <c r="K2764" s="20">
        <v>21.561390825115105</v>
      </c>
      <c r="L2764" s="20">
        <v>29.545579927996453</v>
      </c>
      <c r="M2764" s="55">
        <v>14.374644380215361</v>
      </c>
    </row>
    <row r="2765" spans="1:13" x14ac:dyDescent="0.35">
      <c r="A2765" s="19" t="str">
        <f>B2178&amp;C2758&amp;D2765</f>
        <v>DISTRIBUCION VOLUMEN X CRITERIO (kg ó litros)Sardinas Ing.NORTE-CENTRO</v>
      </c>
      <c r="B2765" s="19">
        <v>0</v>
      </c>
      <c r="C2765" s="19">
        <v>0</v>
      </c>
      <c r="D2765" s="19" t="s">
        <v>7</v>
      </c>
      <c r="E2765" s="20">
        <v>3.4628413999859644</v>
      </c>
      <c r="F2765" s="20">
        <v>7.5958130706737448</v>
      </c>
      <c r="G2765" s="20">
        <v>6.980334652155749</v>
      </c>
      <c r="H2765" s="20">
        <v>5.9746334578654361</v>
      </c>
      <c r="I2765" s="20">
        <v>9.9117622150048348</v>
      </c>
      <c r="J2765" s="20">
        <v>4.5392514102098556</v>
      </c>
      <c r="K2765" s="20">
        <v>8.7842638615261279</v>
      </c>
      <c r="L2765" s="20">
        <v>3.0144559409688521</v>
      </c>
      <c r="M2765" s="55">
        <v>1.5533567989680828</v>
      </c>
    </row>
    <row r="2766" spans="1:13" x14ac:dyDescent="0.35">
      <c r="A2766" s="19" t="str">
        <f>B2178&amp;C2758&amp;D2766</f>
        <v>DISTRIBUCION VOLUMEN X CRITERIO (kg ó litros)Sardinas Ing.NOROESTE</v>
      </c>
      <c r="B2766" s="19">
        <v>0</v>
      </c>
      <c r="C2766" s="19">
        <v>0</v>
      </c>
      <c r="D2766" s="19" t="s">
        <v>8</v>
      </c>
      <c r="E2766" s="20">
        <v>9.7328444659865756</v>
      </c>
      <c r="F2766" s="20">
        <v>4.2427677340594538</v>
      </c>
      <c r="G2766" s="20">
        <v>5.7832749027730781</v>
      </c>
      <c r="H2766" s="20">
        <v>5.2957065001719146</v>
      </c>
      <c r="I2766" s="20">
        <v>2.0962380094275179</v>
      </c>
      <c r="J2766" s="20">
        <v>11.263612128150715</v>
      </c>
      <c r="K2766" s="20">
        <v>10.336518699554857</v>
      </c>
      <c r="L2766" s="20">
        <v>5.0838783661203486</v>
      </c>
      <c r="M2766" s="55">
        <v>18.168403911823255</v>
      </c>
    </row>
    <row r="2767" spans="1:13" x14ac:dyDescent="0.35">
      <c r="A2767" s="19" t="str">
        <f>B2178&amp;C2758&amp;D2767</f>
        <v>DISTRIBUCION VOLUMEN X CRITERIO (kg ó litros)Sardinas Ing.&lt;2MIL</v>
      </c>
      <c r="B2767" s="19">
        <v>0</v>
      </c>
      <c r="C2767" s="19">
        <v>0</v>
      </c>
      <c r="D2767" s="19" t="s">
        <v>9</v>
      </c>
      <c r="E2767" s="20">
        <v>2.0538218391254532</v>
      </c>
      <c r="F2767" s="20">
        <v>0.46533691272009026</v>
      </c>
      <c r="G2767" s="20" t="s">
        <v>278</v>
      </c>
      <c r="H2767" s="20">
        <v>0.68140858483607536</v>
      </c>
      <c r="I2767" s="20">
        <v>0.31544236204311726</v>
      </c>
      <c r="J2767" s="20" t="s">
        <v>278</v>
      </c>
      <c r="K2767" s="20">
        <v>1.304256580098814</v>
      </c>
      <c r="L2767" s="20">
        <v>14.259812596693033</v>
      </c>
      <c r="M2767" s="55">
        <v>2.5962509227923243</v>
      </c>
    </row>
    <row r="2768" spans="1:13" x14ac:dyDescent="0.35">
      <c r="A2768" s="19" t="str">
        <f>B2178&amp;C2758&amp;D2768</f>
        <v>DISTRIBUCION VOLUMEN X CRITERIO (kg ó litros)Sardinas Ing.2-5MIL</v>
      </c>
      <c r="B2768" s="19">
        <v>0</v>
      </c>
      <c r="C2768" s="19">
        <v>0</v>
      </c>
      <c r="D2768" s="19" t="s">
        <v>10</v>
      </c>
      <c r="E2768" s="20">
        <v>19.111056589806484</v>
      </c>
      <c r="F2768" s="20">
        <v>3.4981723243073373</v>
      </c>
      <c r="G2768" s="20" t="s">
        <v>278</v>
      </c>
      <c r="H2768" s="20">
        <v>1.5299627990316533</v>
      </c>
      <c r="I2768" s="20">
        <v>11.205620661027023</v>
      </c>
      <c r="J2768" s="20">
        <v>5.2750142921157419</v>
      </c>
      <c r="K2768" s="20">
        <v>17.456701627437596</v>
      </c>
      <c r="L2768" s="20">
        <v>9.2716408737958851</v>
      </c>
      <c r="M2768" s="55">
        <v>10.85402223370845</v>
      </c>
    </row>
    <row r="2769" spans="1:13" x14ac:dyDescent="0.35">
      <c r="A2769" s="19" t="str">
        <f>B2178&amp;C2758&amp;D2769</f>
        <v>DISTRIBUCION VOLUMEN X CRITERIO (kg ó litros)Sardinas Ing.5-10MIL</v>
      </c>
      <c r="B2769" s="19">
        <v>0</v>
      </c>
      <c r="C2769" s="19">
        <v>0</v>
      </c>
      <c r="D2769" s="19" t="s">
        <v>11</v>
      </c>
      <c r="E2769" s="20">
        <v>9.3450577696726942</v>
      </c>
      <c r="F2769" s="20">
        <v>5.9903551805611492</v>
      </c>
      <c r="G2769" s="20">
        <v>1.72214004211661</v>
      </c>
      <c r="H2769" s="20">
        <v>1.87666616002817</v>
      </c>
      <c r="I2769" s="20">
        <v>2.1905373280823217</v>
      </c>
      <c r="J2769" s="20">
        <v>4.1949786208896143</v>
      </c>
      <c r="K2769" s="20">
        <v>12.818516037045477</v>
      </c>
      <c r="L2769" s="20">
        <v>8.6974738306042525</v>
      </c>
      <c r="M2769" s="55">
        <v>3.9390533485859769</v>
      </c>
    </row>
    <row r="2770" spans="1:13" x14ac:dyDescent="0.35">
      <c r="A2770" s="19" t="str">
        <f>B2178&amp;C2758&amp;D2770</f>
        <v>DISTRIBUCION VOLUMEN X CRITERIO (kg ó litros)Sardinas Ing.10-30MIL</v>
      </c>
      <c r="B2770" s="19">
        <v>0</v>
      </c>
      <c r="C2770" s="19">
        <v>0</v>
      </c>
      <c r="D2770" s="19" t="s">
        <v>12</v>
      </c>
      <c r="E2770" s="20">
        <v>21.024580403061151</v>
      </c>
      <c r="F2770" s="20">
        <v>14.092548234052998</v>
      </c>
      <c r="G2770" s="20">
        <v>43.958874721212752</v>
      </c>
      <c r="H2770" s="20">
        <v>39.459557356616344</v>
      </c>
      <c r="I2770" s="20">
        <v>24.552461975869999</v>
      </c>
      <c r="J2770" s="20">
        <v>27.918712563347203</v>
      </c>
      <c r="K2770" s="20">
        <v>17.765073348219122</v>
      </c>
      <c r="L2770" s="20">
        <v>33.792018225324561</v>
      </c>
      <c r="M2770" s="55">
        <v>17.663753195799885</v>
      </c>
    </row>
    <row r="2771" spans="1:13" x14ac:dyDescent="0.35">
      <c r="A2771" s="19" t="str">
        <f>B2178&amp;C2758&amp;D2771</f>
        <v>DISTRIBUCION VOLUMEN X CRITERIO (kg ó litros)Sardinas Ing.30-100MIL</v>
      </c>
      <c r="B2771" s="19">
        <v>0</v>
      </c>
      <c r="C2771" s="19">
        <v>0</v>
      </c>
      <c r="D2771" s="19" t="s">
        <v>13</v>
      </c>
      <c r="E2771" s="20">
        <v>18.877253972449434</v>
      </c>
      <c r="F2771" s="20">
        <v>11.368206155968533</v>
      </c>
      <c r="G2771" s="20">
        <v>2.80119502937877</v>
      </c>
      <c r="H2771" s="20">
        <v>10.895091754755956</v>
      </c>
      <c r="I2771" s="20">
        <v>18.895570335053609</v>
      </c>
      <c r="J2771" s="20">
        <v>12.467811596862877</v>
      </c>
      <c r="K2771" s="20">
        <v>13.116357927580902</v>
      </c>
      <c r="L2771" s="20">
        <v>19.063172326055973</v>
      </c>
      <c r="M2771" s="55">
        <v>22.664979907998642</v>
      </c>
    </row>
    <row r="2772" spans="1:13" x14ac:dyDescent="0.35">
      <c r="A2772" s="19" t="str">
        <f>B2178&amp;C2758&amp;D2772</f>
        <v>DISTRIBUCION VOLUMEN X CRITERIO (kg ó litros)Sardinas Ing.100-200MIL</v>
      </c>
      <c r="B2772" s="19">
        <v>0</v>
      </c>
      <c r="C2772" s="19">
        <v>0</v>
      </c>
      <c r="D2772" s="19" t="s">
        <v>14</v>
      </c>
      <c r="E2772" s="20">
        <v>5.2710721819998234</v>
      </c>
      <c r="F2772" s="20">
        <v>21.097537706101964</v>
      </c>
      <c r="G2772" s="20">
        <v>1.6289917714093982</v>
      </c>
      <c r="H2772" s="20">
        <v>3.9510951414810536</v>
      </c>
      <c r="I2772" s="20">
        <v>6.080287059162905</v>
      </c>
      <c r="J2772" s="20">
        <v>10.822044456522027</v>
      </c>
      <c r="K2772" s="20">
        <v>2.4648929408304521</v>
      </c>
      <c r="L2772" s="20">
        <v>0.98510353094481418</v>
      </c>
      <c r="M2772" s="55">
        <v>2.9308394654350112</v>
      </c>
    </row>
    <row r="2773" spans="1:13" x14ac:dyDescent="0.35">
      <c r="A2773" s="19" t="str">
        <f>B2178&amp;C2758&amp;D2773</f>
        <v>DISTRIBUCION VOLUMEN X CRITERIO (kg ó litros)Sardinas Ing.200-500MIL</v>
      </c>
      <c r="B2773" s="19">
        <v>0</v>
      </c>
      <c r="C2773" s="19">
        <v>0</v>
      </c>
      <c r="D2773" s="19" t="s">
        <v>15</v>
      </c>
      <c r="E2773" s="20">
        <v>5.176816324124065</v>
      </c>
      <c r="F2773" s="20">
        <v>9.0086123273019663</v>
      </c>
      <c r="G2773" s="20">
        <v>24.321604091980117</v>
      </c>
      <c r="H2773" s="20">
        <v>9.9043805478943767</v>
      </c>
      <c r="I2773" s="20">
        <v>5.0613050782166606</v>
      </c>
      <c r="J2773" s="20">
        <v>3.2934704844660949</v>
      </c>
      <c r="K2773" s="20">
        <v>11.265187460357836</v>
      </c>
      <c r="L2773" s="20">
        <v>1.2225344131827121</v>
      </c>
      <c r="M2773" s="55">
        <v>6.7017352208668486</v>
      </c>
    </row>
    <row r="2774" spans="1:13" x14ac:dyDescent="0.35">
      <c r="A2774" s="19" t="str">
        <f>B2178&amp;C2758&amp;D2774</f>
        <v>DISTRIBUCION VOLUMEN X CRITERIO (kg ó litros)Sardinas Ing.&gt;500MIL</v>
      </c>
      <c r="B2774" s="19">
        <v>0</v>
      </c>
      <c r="C2774" s="19">
        <v>0</v>
      </c>
      <c r="D2774" s="19" t="s">
        <v>16</v>
      </c>
      <c r="E2774" s="20">
        <v>19.140335833528866</v>
      </c>
      <c r="F2774" s="20">
        <v>34.479213705012917</v>
      </c>
      <c r="G2774" s="20">
        <v>25.56719119482036</v>
      </c>
      <c r="H2774" s="20">
        <v>31.701841802219512</v>
      </c>
      <c r="I2774" s="20">
        <v>31.698779488136324</v>
      </c>
      <c r="J2774" s="20">
        <v>36.027958209893768</v>
      </c>
      <c r="K2774" s="20">
        <v>23.809002969780472</v>
      </c>
      <c r="L2774" s="20">
        <v>12.708245836478593</v>
      </c>
      <c r="M2774" s="55">
        <v>32.649362608192646</v>
      </c>
    </row>
    <row r="2775" spans="1:13" x14ac:dyDescent="0.35">
      <c r="A2775" s="19" t="str">
        <f>B2178&amp;C2758&amp;D2775</f>
        <v>DISTRIBUCION VOLUMEN X CRITERIO (kg ó litros)Sardinas Ing.DE 15 A 19 AÑOS</v>
      </c>
      <c r="B2775" s="19">
        <v>0</v>
      </c>
      <c r="C2775" s="19">
        <v>0</v>
      </c>
      <c r="D2775" s="19" t="s">
        <v>39</v>
      </c>
      <c r="E2775" s="20" t="s">
        <v>278</v>
      </c>
      <c r="F2775" s="20" t="s">
        <v>278</v>
      </c>
      <c r="G2775" s="20">
        <v>0.799614898763509</v>
      </c>
      <c r="H2775" s="20" t="s">
        <v>278</v>
      </c>
      <c r="I2775" s="20" t="s">
        <v>278</v>
      </c>
      <c r="J2775" s="20" t="s">
        <v>278</v>
      </c>
      <c r="K2775" s="20" t="s">
        <v>278</v>
      </c>
      <c r="L2775" s="20" t="s">
        <v>278</v>
      </c>
      <c r="M2775" s="55" t="s">
        <v>278</v>
      </c>
    </row>
    <row r="2776" spans="1:13" x14ac:dyDescent="0.35">
      <c r="A2776" s="19" t="str">
        <f>B2178&amp;C2758&amp;D2776</f>
        <v>DISTRIBUCION VOLUMEN X CRITERIO (kg ó litros)Sardinas Ing.DE 20 A 24 AÑOS</v>
      </c>
      <c r="B2776" s="19">
        <v>0</v>
      </c>
      <c r="C2776" s="19">
        <v>0</v>
      </c>
      <c r="D2776" s="19" t="s">
        <v>40</v>
      </c>
      <c r="E2776" s="20">
        <v>5.9808600102297094</v>
      </c>
      <c r="F2776" s="20">
        <v>0.15483178146673363</v>
      </c>
      <c r="G2776" s="20">
        <v>8.9092253104788188</v>
      </c>
      <c r="H2776" s="20">
        <v>0.52948807335115766</v>
      </c>
      <c r="I2776" s="20">
        <v>0.12796298412363405</v>
      </c>
      <c r="J2776" s="20">
        <v>0.44733188888262854</v>
      </c>
      <c r="K2776" s="20">
        <v>0.35781018001887832</v>
      </c>
      <c r="L2776" s="20">
        <v>0.13053110988490299</v>
      </c>
      <c r="M2776" s="55" t="s">
        <v>278</v>
      </c>
    </row>
    <row r="2777" spans="1:13" x14ac:dyDescent="0.35">
      <c r="A2777" s="19" t="str">
        <f>B2178&amp;C2758&amp;D2777</f>
        <v>DISTRIBUCION VOLUMEN X CRITERIO (kg ó litros)Sardinas Ing.DE 25 A 34 AÑOS</v>
      </c>
      <c r="B2777" s="19">
        <v>0</v>
      </c>
      <c r="C2777" s="19">
        <v>0</v>
      </c>
      <c r="D2777" s="19" t="s">
        <v>41</v>
      </c>
      <c r="E2777" s="20">
        <v>2.413411512243393</v>
      </c>
      <c r="F2777" s="20">
        <v>2.145814462440089</v>
      </c>
      <c r="G2777" s="20">
        <v>1.5714517452979975</v>
      </c>
      <c r="H2777" s="20">
        <v>0.33925624386872755</v>
      </c>
      <c r="I2777" s="20">
        <v>6.4973851922549963</v>
      </c>
      <c r="J2777" s="20">
        <v>1.7328412972254601</v>
      </c>
      <c r="K2777" s="20">
        <v>1.6365089736400231</v>
      </c>
      <c r="L2777" s="20">
        <v>4.0783609146666837</v>
      </c>
      <c r="M2777" s="55">
        <v>2.4367430632738838</v>
      </c>
    </row>
    <row r="2778" spans="1:13" x14ac:dyDescent="0.35">
      <c r="A2778" s="19" t="str">
        <f>B2178&amp;C2758&amp;D2778</f>
        <v>DISTRIBUCION VOLUMEN X CRITERIO (kg ó litros)Sardinas Ing.DE 35 A 49 AÑOS</v>
      </c>
      <c r="B2778" s="19">
        <v>0</v>
      </c>
      <c r="C2778" s="19">
        <v>0</v>
      </c>
      <c r="D2778" s="19" t="s">
        <v>42</v>
      </c>
      <c r="E2778" s="20">
        <v>10.818881262122748</v>
      </c>
      <c r="F2778" s="20">
        <v>18.533203229541055</v>
      </c>
      <c r="G2778" s="20">
        <v>9.3812719134282734</v>
      </c>
      <c r="H2778" s="20">
        <v>10.799188873569534</v>
      </c>
      <c r="I2778" s="20">
        <v>29.115842403607694</v>
      </c>
      <c r="J2778" s="20">
        <v>22.234257934496835</v>
      </c>
      <c r="K2778" s="20">
        <v>13.766037052782954</v>
      </c>
      <c r="L2778" s="20">
        <v>10.375973449465034</v>
      </c>
      <c r="M2778" s="55">
        <v>5.4800133446703869</v>
      </c>
    </row>
    <row r="2779" spans="1:13" x14ac:dyDescent="0.35">
      <c r="A2779" s="19" t="str">
        <f>B2178&amp;C2758&amp;D2779</f>
        <v>DISTRIBUCION VOLUMEN X CRITERIO (kg ó litros)Sardinas Ing.DE 50 A 59 AÑOS</v>
      </c>
      <c r="B2779" s="19">
        <v>0</v>
      </c>
      <c r="C2779" s="19">
        <v>0</v>
      </c>
      <c r="D2779" s="19" t="s">
        <v>43</v>
      </c>
      <c r="E2779" s="20">
        <v>34.930014494464785</v>
      </c>
      <c r="F2779" s="20">
        <v>25.861467224237149</v>
      </c>
      <c r="G2779" s="20">
        <v>28.154524193589975</v>
      </c>
      <c r="H2779" s="20">
        <v>19.807766209231602</v>
      </c>
      <c r="I2779" s="20">
        <v>28.783231533916958</v>
      </c>
      <c r="J2779" s="20">
        <v>17.904269803820906</v>
      </c>
      <c r="K2779" s="20">
        <v>22.62583242152273</v>
      </c>
      <c r="L2779" s="20">
        <v>37.369334341148516</v>
      </c>
      <c r="M2779" s="55">
        <v>25.587484304050999</v>
      </c>
    </row>
    <row r="2780" spans="1:13" x14ac:dyDescent="0.35">
      <c r="A2780" s="19" t="str">
        <f>B2178&amp;C2758&amp;D2780</f>
        <v>DISTRIBUCION VOLUMEN X CRITERIO (kg ó litros)Sardinas Ing.DE 60 A 75 AÑOS</v>
      </c>
      <c r="B2780" s="19">
        <v>0</v>
      </c>
      <c r="C2780" s="19">
        <v>0</v>
      </c>
      <c r="D2780" s="19" t="s">
        <v>44</v>
      </c>
      <c r="E2780" s="20">
        <v>45.856828691845763</v>
      </c>
      <c r="F2780" s="20">
        <v>53.304668401728762</v>
      </c>
      <c r="G2780" s="20">
        <v>51.18391272571192</v>
      </c>
      <c r="H2780" s="20">
        <v>68.524297102190062</v>
      </c>
      <c r="I2780" s="20">
        <v>35.475577424356047</v>
      </c>
      <c r="J2780" s="20">
        <v>57.681304519410183</v>
      </c>
      <c r="K2780" s="20">
        <v>61.613802017383343</v>
      </c>
      <c r="L2780" s="20">
        <v>48.045798801520178</v>
      </c>
      <c r="M2780" s="55">
        <v>66.495758493999546</v>
      </c>
    </row>
    <row r="2781" spans="1:13" x14ac:dyDescent="0.35">
      <c r="A2781" s="19" t="str">
        <f>B2178&amp;C2758&amp;D2781</f>
        <v>DISTRIBUCION VOLUMEN X CRITERIO (kg ó litros)Sardinas Ing.ALTA Y MEDIA ALTA</v>
      </c>
      <c r="B2781" s="19">
        <v>0</v>
      </c>
      <c r="C2781" s="19">
        <v>0</v>
      </c>
      <c r="D2781" s="19" t="s">
        <v>17</v>
      </c>
      <c r="E2781" s="20">
        <v>46.457810887131515</v>
      </c>
      <c r="F2781" s="20">
        <v>43.070291529324777</v>
      </c>
      <c r="G2781" s="20">
        <v>14.360564927988959</v>
      </c>
      <c r="H2781" s="20">
        <v>48.323246539487776</v>
      </c>
      <c r="I2781" s="20">
        <v>32.119689092590988</v>
      </c>
      <c r="J2781" s="20">
        <v>30.120282075973893</v>
      </c>
      <c r="K2781" s="20">
        <v>38.212378315343514</v>
      </c>
      <c r="L2781" s="20">
        <v>25.548629925518256</v>
      </c>
      <c r="M2781" s="55">
        <v>45.814419694884343</v>
      </c>
    </row>
    <row r="2782" spans="1:13" x14ac:dyDescent="0.35">
      <c r="A2782" s="19" t="str">
        <f>B2178&amp;C2758&amp;D2782</f>
        <v>DISTRIBUCION VOLUMEN X CRITERIO (kg ó litros)Sardinas Ing.MEDIA</v>
      </c>
      <c r="B2782" s="19">
        <v>0</v>
      </c>
      <c r="C2782" s="19">
        <v>0</v>
      </c>
      <c r="D2782" s="19" t="s">
        <v>18</v>
      </c>
      <c r="E2782" s="20">
        <v>25.911201260196766</v>
      </c>
      <c r="F2782" s="20">
        <v>34.312213242639764</v>
      </c>
      <c r="G2782" s="20">
        <v>46.04736006749112</v>
      </c>
      <c r="H2782" s="20">
        <v>12.371434170981658</v>
      </c>
      <c r="I2782" s="20">
        <v>16.231595783613731</v>
      </c>
      <c r="J2782" s="20">
        <v>46.566511897060899</v>
      </c>
      <c r="K2782" s="20">
        <v>12.558243306256781</v>
      </c>
      <c r="L2782" s="20">
        <v>42.234887706237025</v>
      </c>
      <c r="M2782" s="55">
        <v>19.391547057292875</v>
      </c>
    </row>
    <row r="2783" spans="1:13" x14ac:dyDescent="0.35">
      <c r="A2783" s="19" t="str">
        <f>B2178&amp;C2758&amp;D2783</f>
        <v>DISTRIBUCION VOLUMEN X CRITERIO (kg ó litros)Sardinas Ing.MEDIA BAJA</v>
      </c>
      <c r="B2783" s="19">
        <v>0</v>
      </c>
      <c r="C2783" s="19">
        <v>0</v>
      </c>
      <c r="D2783" s="19" t="s">
        <v>19</v>
      </c>
      <c r="E2783" s="20">
        <v>10.960809924008602</v>
      </c>
      <c r="F2783" s="20">
        <v>10.981532769509418</v>
      </c>
      <c r="G2783" s="20">
        <v>20.899658084486642</v>
      </c>
      <c r="H2783" s="20">
        <v>21.845705679814206</v>
      </c>
      <c r="I2783" s="20">
        <v>21.136297818828751</v>
      </c>
      <c r="J2783" s="20">
        <v>11.883541872636991</v>
      </c>
      <c r="K2783" s="20">
        <v>36.249521779954094</v>
      </c>
      <c r="L2783" s="20">
        <v>12.230525798052609</v>
      </c>
      <c r="M2783" s="55">
        <v>17.611211768890247</v>
      </c>
    </row>
    <row r="2784" spans="1:13" x14ac:dyDescent="0.35">
      <c r="A2784" s="19" t="str">
        <f>B2178&amp;C2758&amp;D2784</f>
        <v>DISTRIBUCION VOLUMEN X CRITERIO (kg ó litros)Sardinas Ing.BAJA</v>
      </c>
      <c r="B2784" s="19">
        <v>0</v>
      </c>
      <c r="C2784" s="19">
        <v>0</v>
      </c>
      <c r="D2784" s="19" t="s">
        <v>20</v>
      </c>
      <c r="E2784" s="20">
        <v>16.670179823533875</v>
      </c>
      <c r="F2784" s="20">
        <v>11.635939478044484</v>
      </c>
      <c r="G2784" s="20">
        <v>18.692415345492279</v>
      </c>
      <c r="H2784" s="20">
        <v>17.459617215684304</v>
      </c>
      <c r="I2784" s="20">
        <v>30.512416843225861</v>
      </c>
      <c r="J2784" s="20">
        <v>11.429657675396655</v>
      </c>
      <c r="K2784" s="20">
        <v>12.979845782129162</v>
      </c>
      <c r="L2784" s="20">
        <v>19.985957530827296</v>
      </c>
      <c r="M2784" s="55">
        <v>17.182813538880719</v>
      </c>
    </row>
    <row r="2785" spans="1:13" x14ac:dyDescent="0.35">
      <c r="A2785" s="19" t="str">
        <f>B2178&amp;C2758&amp;D2785</f>
        <v>DISTRIBUCION VOLUMEN X CRITERIO (kg ó litros)Sardinas Ing.HOMBRE</v>
      </c>
      <c r="B2785" s="19">
        <v>0</v>
      </c>
      <c r="C2785" s="19">
        <v>0</v>
      </c>
      <c r="D2785" s="19" t="s">
        <v>21</v>
      </c>
      <c r="E2785" s="20">
        <v>60.918881071638374</v>
      </c>
      <c r="F2785" s="20">
        <v>71.423690118701032</v>
      </c>
      <c r="G2785" s="20">
        <v>85.04389485703345</v>
      </c>
      <c r="H2785" s="20">
        <v>74.405593505363242</v>
      </c>
      <c r="I2785" s="20">
        <v>60.053042459752724</v>
      </c>
      <c r="J2785" s="20">
        <v>59.860864507230346</v>
      </c>
      <c r="K2785" s="20">
        <v>62.098931350856503</v>
      </c>
      <c r="L2785" s="20">
        <v>65.730085940009332</v>
      </c>
      <c r="M2785" s="55">
        <v>81.942157538041428</v>
      </c>
    </row>
    <row r="2786" spans="1:13" x14ac:dyDescent="0.35">
      <c r="A2786" s="19" t="str">
        <f>B2178&amp;C2758&amp;D2786</f>
        <v>DISTRIBUCION VOLUMEN X CRITERIO (kg ó litros)Sardinas Ing.MUJER</v>
      </c>
      <c r="B2786" s="19">
        <v>0</v>
      </c>
      <c r="C2786" s="19">
        <v>0</v>
      </c>
      <c r="D2786" s="19" t="s">
        <v>22</v>
      </c>
      <c r="E2786" s="20">
        <v>39.081126308384569</v>
      </c>
      <c r="F2786" s="20">
        <v>28.576298513480857</v>
      </c>
      <c r="G2786" s="20">
        <v>14.956100970432914</v>
      </c>
      <c r="H2786" s="20">
        <v>25.59440126598323</v>
      </c>
      <c r="I2786" s="20">
        <v>39.946957408321374</v>
      </c>
      <c r="J2786" s="20">
        <v>40.139124375076413</v>
      </c>
      <c r="K2786" s="20">
        <v>37.901050524505116</v>
      </c>
      <c r="L2786" s="20">
        <v>34.269916941896255</v>
      </c>
      <c r="M2786" s="55">
        <v>18.057844843974095</v>
      </c>
    </row>
    <row r="2787" spans="1:13" x14ac:dyDescent="0.35">
      <c r="A2787" s="19" t="str">
        <f>B2178&amp;C2787&amp;D2787</f>
        <v>DISTRIBUCION VOLUMEN X CRITERIO (kg ó litros)Rape Ing.T.ESPAÑA</v>
      </c>
      <c r="B2787" s="19">
        <v>0</v>
      </c>
      <c r="C2787" s="19" t="s">
        <v>140</v>
      </c>
      <c r="D2787" s="19" t="s">
        <v>36</v>
      </c>
      <c r="E2787" s="20">
        <v>100</v>
      </c>
      <c r="F2787" s="20">
        <v>100</v>
      </c>
      <c r="G2787" s="20">
        <v>100</v>
      </c>
      <c r="H2787" s="20">
        <v>100</v>
      </c>
      <c r="I2787" s="20">
        <v>100</v>
      </c>
      <c r="J2787" s="20">
        <v>100</v>
      </c>
      <c r="K2787" s="20">
        <v>100</v>
      </c>
      <c r="L2787" s="20">
        <v>100</v>
      </c>
      <c r="M2787" s="55">
        <v>100</v>
      </c>
    </row>
    <row r="2788" spans="1:13" x14ac:dyDescent="0.35">
      <c r="A2788" s="19" t="str">
        <f>B2178&amp;C2787&amp;D2788</f>
        <v>DISTRIBUCION VOLUMEN X CRITERIO (kg ó litros)Rape Ing.BCN AM</v>
      </c>
      <c r="B2788" s="19">
        <v>0</v>
      </c>
      <c r="C2788" s="19">
        <v>0</v>
      </c>
      <c r="D2788" s="19" t="s">
        <v>1</v>
      </c>
      <c r="E2788" s="20">
        <v>26.984025110216912</v>
      </c>
      <c r="F2788" s="20" t="s">
        <v>278</v>
      </c>
      <c r="G2788" s="20" t="s">
        <v>278</v>
      </c>
      <c r="H2788" s="20">
        <v>6.0929669747311195</v>
      </c>
      <c r="I2788" s="20">
        <v>18.785369358308802</v>
      </c>
      <c r="J2788" s="20">
        <v>7.4515896594361459</v>
      </c>
      <c r="K2788" s="20" t="s">
        <v>278</v>
      </c>
      <c r="L2788" s="20">
        <v>15.10175363201099</v>
      </c>
      <c r="M2788" s="55">
        <v>2.0093696311967322</v>
      </c>
    </row>
    <row r="2789" spans="1:13" x14ac:dyDescent="0.35">
      <c r="A2789" s="19" t="str">
        <f>B2178&amp;C2787&amp;D2789</f>
        <v>DISTRIBUCION VOLUMEN X CRITERIO (kg ó litros)Rape Ing.REST.CAT ARAGON</v>
      </c>
      <c r="B2789" s="19">
        <v>0</v>
      </c>
      <c r="C2789" s="19">
        <v>0</v>
      </c>
      <c r="D2789" s="19" t="s">
        <v>2</v>
      </c>
      <c r="E2789" s="20">
        <v>6.5371930341351341</v>
      </c>
      <c r="F2789" s="20">
        <v>33.753253614865656</v>
      </c>
      <c r="G2789" s="20">
        <v>16.128898826484956</v>
      </c>
      <c r="H2789" s="20">
        <v>31.087832759532073</v>
      </c>
      <c r="I2789" s="20">
        <v>22.817108360974878</v>
      </c>
      <c r="J2789" s="20">
        <v>12.735445432543536</v>
      </c>
      <c r="K2789" s="20">
        <v>3.4650421972541494</v>
      </c>
      <c r="L2789" s="20">
        <v>13.029502576074552</v>
      </c>
      <c r="M2789" s="55">
        <v>10.472588158302356</v>
      </c>
    </row>
    <row r="2790" spans="1:13" x14ac:dyDescent="0.35">
      <c r="A2790" s="19" t="str">
        <f>B2178&amp;C2787&amp;D2790</f>
        <v>DISTRIBUCION VOLUMEN X CRITERIO (kg ó litros)Rape Ing.LEVANTE</v>
      </c>
      <c r="B2790" s="19">
        <v>0</v>
      </c>
      <c r="C2790" s="19">
        <v>0</v>
      </c>
      <c r="D2790" s="19" t="s">
        <v>3</v>
      </c>
      <c r="E2790" s="20">
        <v>7.5382322797590353</v>
      </c>
      <c r="F2790" s="20">
        <v>3.5177358852351426</v>
      </c>
      <c r="G2790" s="20">
        <v>16.551766921236954</v>
      </c>
      <c r="H2790" s="20">
        <v>12.221687139347196</v>
      </c>
      <c r="I2790" s="20">
        <v>6.996873786208492</v>
      </c>
      <c r="J2790" s="20">
        <v>13.145198596364974</v>
      </c>
      <c r="K2790" s="20">
        <v>18.552411664132286</v>
      </c>
      <c r="L2790" s="20">
        <v>26.647312913147285</v>
      </c>
      <c r="M2790" s="55">
        <v>8.9816619532100823</v>
      </c>
    </row>
    <row r="2791" spans="1:13" x14ac:dyDescent="0.35">
      <c r="A2791" s="19" t="str">
        <f>B2178&amp;C2787&amp;D2791</f>
        <v>DISTRIBUCION VOLUMEN X CRITERIO (kg ó litros)Rape Ing.ANDALUCIA</v>
      </c>
      <c r="B2791" s="19">
        <v>0</v>
      </c>
      <c r="C2791" s="19">
        <v>0</v>
      </c>
      <c r="D2791" s="19" t="s">
        <v>4</v>
      </c>
      <c r="E2791" s="20">
        <v>4.590561669105087</v>
      </c>
      <c r="F2791" s="20">
        <v>16.993958184950014</v>
      </c>
      <c r="G2791" s="20">
        <v>31.384871349217779</v>
      </c>
      <c r="H2791" s="20">
        <v>8.4379877695083749</v>
      </c>
      <c r="I2791" s="20">
        <v>8.7527150589380085</v>
      </c>
      <c r="J2791" s="20">
        <v>32.768816637826284</v>
      </c>
      <c r="K2791" s="20">
        <v>4.3313015899863245</v>
      </c>
      <c r="L2791" s="20">
        <v>7.3483070791602279</v>
      </c>
      <c r="M2791" s="55">
        <v>3.1962844105351293</v>
      </c>
    </row>
    <row r="2792" spans="1:13" x14ac:dyDescent="0.35">
      <c r="A2792" s="19" t="str">
        <f>B2178&amp;C2787&amp;D2792</f>
        <v>DISTRIBUCION VOLUMEN X CRITERIO (kg ó litros)Rape Ing.MDD AM</v>
      </c>
      <c r="B2792" s="19">
        <v>0</v>
      </c>
      <c r="C2792" s="19">
        <v>0</v>
      </c>
      <c r="D2792" s="19" t="s">
        <v>5</v>
      </c>
      <c r="E2792" s="20">
        <v>18.992482122904946</v>
      </c>
      <c r="F2792" s="20">
        <v>20.300312229425337</v>
      </c>
      <c r="G2792" s="20">
        <v>13.888093165101598</v>
      </c>
      <c r="H2792" s="20" t="s">
        <v>278</v>
      </c>
      <c r="I2792" s="20">
        <v>28.547307884366845</v>
      </c>
      <c r="J2792" s="20">
        <v>4.1504202019913032</v>
      </c>
      <c r="K2792" s="20">
        <v>3.0064330134830706</v>
      </c>
      <c r="L2792" s="20">
        <v>22.538538308566565</v>
      </c>
      <c r="M2792" s="55">
        <v>9.8565530167711124</v>
      </c>
    </row>
    <row r="2793" spans="1:13" x14ac:dyDescent="0.35">
      <c r="A2793" s="19" t="str">
        <f>B2178&amp;C2787&amp;D2793</f>
        <v>DISTRIBUCION VOLUMEN X CRITERIO (kg ó litros)Rape Ing.RTO CENTRO</v>
      </c>
      <c r="B2793" s="19">
        <v>0</v>
      </c>
      <c r="C2793" s="19">
        <v>0</v>
      </c>
      <c r="D2793" s="19" t="s">
        <v>6</v>
      </c>
      <c r="E2793" s="20">
        <v>3.0387972251538957</v>
      </c>
      <c r="F2793" s="20">
        <v>7.0041248737226631</v>
      </c>
      <c r="G2793" s="20" t="s">
        <v>278</v>
      </c>
      <c r="H2793" s="20" t="s">
        <v>278</v>
      </c>
      <c r="I2793" s="20">
        <v>10.924047090281501</v>
      </c>
      <c r="J2793" s="20" t="s">
        <v>278</v>
      </c>
      <c r="K2793" s="20">
        <v>3.6773612352572691</v>
      </c>
      <c r="L2793" s="20">
        <v>4.1025715260022819</v>
      </c>
      <c r="M2793" s="55">
        <v>1.2779039053993873</v>
      </c>
    </row>
    <row r="2794" spans="1:13" x14ac:dyDescent="0.35">
      <c r="A2794" s="19" t="str">
        <f>B2178&amp;C2787&amp;D2794</f>
        <v>DISTRIBUCION VOLUMEN X CRITERIO (kg ó litros)Rape Ing.NORTE-CENTRO</v>
      </c>
      <c r="B2794" s="19">
        <v>0</v>
      </c>
      <c r="C2794" s="19">
        <v>0</v>
      </c>
      <c r="D2794" s="19" t="s">
        <v>7</v>
      </c>
      <c r="E2794" s="20">
        <v>12.944268598466907</v>
      </c>
      <c r="F2794" s="20">
        <v>14.04631558153168</v>
      </c>
      <c r="G2794" s="20">
        <v>20.966753067730327</v>
      </c>
      <c r="H2794" s="20" t="s">
        <v>278</v>
      </c>
      <c r="I2794" s="20" t="s">
        <v>278</v>
      </c>
      <c r="J2794" s="20">
        <v>25.58158699388709</v>
      </c>
      <c r="K2794" s="20">
        <v>20.233976101112106</v>
      </c>
      <c r="L2794" s="20" t="s">
        <v>278</v>
      </c>
      <c r="M2794" s="55">
        <v>8.8067138534147542</v>
      </c>
    </row>
    <row r="2795" spans="1:13" x14ac:dyDescent="0.35">
      <c r="A2795" s="19" t="str">
        <f>B2178&amp;C2787&amp;D2795</f>
        <v>DISTRIBUCION VOLUMEN X CRITERIO (kg ó litros)Rape Ing.NOROESTE</v>
      </c>
      <c r="B2795" s="19">
        <v>0</v>
      </c>
      <c r="C2795" s="19">
        <v>0</v>
      </c>
      <c r="D2795" s="19" t="s">
        <v>8</v>
      </c>
      <c r="E2795" s="20">
        <v>19.374426220937764</v>
      </c>
      <c r="F2795" s="20">
        <v>4.3842947437696189</v>
      </c>
      <c r="G2795" s="20">
        <v>1.0796109335000228</v>
      </c>
      <c r="H2795" s="20">
        <v>42.159523089755581</v>
      </c>
      <c r="I2795" s="20">
        <v>3.1765939886424794</v>
      </c>
      <c r="J2795" s="20">
        <v>4.1669424779506574</v>
      </c>
      <c r="K2795" s="20">
        <v>46.73348036720872</v>
      </c>
      <c r="L2795" s="20">
        <v>11.232011739718422</v>
      </c>
      <c r="M2795" s="55">
        <v>55.398920447306054</v>
      </c>
    </row>
    <row r="2796" spans="1:13" x14ac:dyDescent="0.35">
      <c r="A2796" s="19" t="str">
        <f>B2178&amp;C2787&amp;D2796</f>
        <v>DISTRIBUCION VOLUMEN X CRITERIO (kg ó litros)Rape Ing.&lt;2MIL</v>
      </c>
      <c r="B2796" s="19">
        <v>0</v>
      </c>
      <c r="C2796" s="19">
        <v>0</v>
      </c>
      <c r="D2796" s="19" t="s">
        <v>9</v>
      </c>
      <c r="E2796" s="20" t="s">
        <v>278</v>
      </c>
      <c r="F2796" s="20">
        <v>4.1178339051651234</v>
      </c>
      <c r="G2796" s="20" t="s">
        <v>278</v>
      </c>
      <c r="H2796" s="20" t="s">
        <v>278</v>
      </c>
      <c r="I2796" s="20">
        <v>9.7203330946961728</v>
      </c>
      <c r="J2796" s="20" t="s">
        <v>278</v>
      </c>
      <c r="K2796" s="20" t="s">
        <v>278</v>
      </c>
      <c r="L2796" s="20">
        <v>4.1025715260022819</v>
      </c>
      <c r="M2796" s="55" t="s">
        <v>278</v>
      </c>
    </row>
    <row r="2797" spans="1:13" x14ac:dyDescent="0.35">
      <c r="A2797" s="19" t="str">
        <f>B2178&amp;C2787&amp;D2797</f>
        <v>DISTRIBUCION VOLUMEN X CRITERIO (kg ó litros)Rape Ing.2-5MIL</v>
      </c>
      <c r="B2797" s="19">
        <v>0</v>
      </c>
      <c r="C2797" s="19">
        <v>0</v>
      </c>
      <c r="D2797" s="19" t="s">
        <v>10</v>
      </c>
      <c r="E2797" s="20">
        <v>3.0387972251538957</v>
      </c>
      <c r="F2797" s="20">
        <v>4.3842947437696189</v>
      </c>
      <c r="G2797" s="20" t="s">
        <v>278</v>
      </c>
      <c r="H2797" s="20">
        <v>5.5594916978971467</v>
      </c>
      <c r="I2797" s="20" t="s">
        <v>278</v>
      </c>
      <c r="J2797" s="20">
        <v>2.5229664196021586</v>
      </c>
      <c r="K2797" s="20">
        <v>17.554514807102041</v>
      </c>
      <c r="L2797" s="20">
        <v>1.5941511389052549</v>
      </c>
      <c r="M2797" s="55" t="s">
        <v>278</v>
      </c>
    </row>
    <row r="2798" spans="1:13" x14ac:dyDescent="0.35">
      <c r="A2798" s="19" t="str">
        <f>B2178&amp;C2787&amp;D2798</f>
        <v>DISTRIBUCION VOLUMEN X CRITERIO (kg ó litros)Rape Ing.5-10MIL</v>
      </c>
      <c r="B2798" s="19">
        <v>0</v>
      </c>
      <c r="C2798" s="19">
        <v>0</v>
      </c>
      <c r="D2798" s="19" t="s">
        <v>11</v>
      </c>
      <c r="E2798" s="20">
        <v>4.2077279119167112</v>
      </c>
      <c r="F2798" s="20">
        <v>8.5894569171720523</v>
      </c>
      <c r="G2798" s="20">
        <v>19.177370561060542</v>
      </c>
      <c r="H2798" s="20">
        <v>23.745143270675996</v>
      </c>
      <c r="I2798" s="20" t="s">
        <v>278</v>
      </c>
      <c r="J2798" s="20">
        <v>4.4147778173900649</v>
      </c>
      <c r="K2798" s="20">
        <v>6.1147793502606564</v>
      </c>
      <c r="L2798" s="20">
        <v>1.3318226676580316</v>
      </c>
      <c r="M2798" s="55">
        <v>15.38713251191095</v>
      </c>
    </row>
    <row r="2799" spans="1:13" x14ac:dyDescent="0.35">
      <c r="A2799" s="19" t="str">
        <f>B2178&amp;C2787&amp;D2799</f>
        <v>DISTRIBUCION VOLUMEN X CRITERIO (kg ó litros)Rape Ing.10-30MIL</v>
      </c>
      <c r="B2799" s="19">
        <v>0</v>
      </c>
      <c r="C2799" s="19">
        <v>0</v>
      </c>
      <c r="D2799" s="19" t="s">
        <v>12</v>
      </c>
      <c r="E2799" s="20">
        <v>32.413148066837309</v>
      </c>
      <c r="F2799" s="20">
        <v>51.904857827530236</v>
      </c>
      <c r="G2799" s="20">
        <v>33.076351640954549</v>
      </c>
      <c r="H2799" s="20" t="s">
        <v>278</v>
      </c>
      <c r="I2799" s="20">
        <v>5.2772833283984584</v>
      </c>
      <c r="J2799" s="20">
        <v>27.853419139083812</v>
      </c>
      <c r="K2799" s="20">
        <v>21.348649122992882</v>
      </c>
      <c r="L2799" s="20">
        <v>10.79893782821796</v>
      </c>
      <c r="M2799" s="55">
        <v>22.455589364706142</v>
      </c>
    </row>
    <row r="2800" spans="1:13" x14ac:dyDescent="0.35">
      <c r="A2800" s="19" t="str">
        <f>B2178&amp;C2787&amp;D2800</f>
        <v>DISTRIBUCION VOLUMEN X CRITERIO (kg ó litros)Rape Ing.30-100MIL</v>
      </c>
      <c r="B2800" s="19">
        <v>0</v>
      </c>
      <c r="C2800" s="19">
        <v>0</v>
      </c>
      <c r="D2800" s="19" t="s">
        <v>13</v>
      </c>
      <c r="E2800" s="20">
        <v>35.122450438646908</v>
      </c>
      <c r="F2800" s="20">
        <v>7.3288034719298345</v>
      </c>
      <c r="G2800" s="20">
        <v>9.9762024682135291</v>
      </c>
      <c r="H2800" s="20">
        <v>13.360181583409524</v>
      </c>
      <c r="I2800" s="20">
        <v>55.937600128219813</v>
      </c>
      <c r="J2800" s="20">
        <v>26.634064852861261</v>
      </c>
      <c r="K2800" s="20">
        <v>13.73489869064349</v>
      </c>
      <c r="L2800" s="20">
        <v>22.436084590987576</v>
      </c>
      <c r="M2800" s="55">
        <v>27.723848940904873</v>
      </c>
    </row>
    <row r="2801" spans="1:13" x14ac:dyDescent="0.35">
      <c r="A2801" s="19" t="str">
        <f>B2178&amp;C2787&amp;D2801</f>
        <v>DISTRIBUCION VOLUMEN X CRITERIO (kg ó litros)Rape Ing.100-200MIL</v>
      </c>
      <c r="B2801" s="19">
        <v>0</v>
      </c>
      <c r="C2801" s="19">
        <v>0</v>
      </c>
      <c r="D2801" s="19" t="s">
        <v>14</v>
      </c>
      <c r="E2801" s="20" t="s">
        <v>278</v>
      </c>
      <c r="F2801" s="20">
        <v>10.065070749921528</v>
      </c>
      <c r="G2801" s="20">
        <v>20.966753067730327</v>
      </c>
      <c r="H2801" s="20">
        <v>6.2700352592450352</v>
      </c>
      <c r="I2801" s="20">
        <v>4.3212840786608044</v>
      </c>
      <c r="J2801" s="20">
        <v>17.439363079222296</v>
      </c>
      <c r="K2801" s="20">
        <v>16.382512360269359</v>
      </c>
      <c r="L2801" s="20">
        <v>2.1157037604608941</v>
      </c>
      <c r="M2801" s="55">
        <v>5.4927058553604535</v>
      </c>
    </row>
    <row r="2802" spans="1:13" x14ac:dyDescent="0.35">
      <c r="A2802" s="19" t="str">
        <f>B2178&amp;C2787&amp;D2802</f>
        <v>DISTRIBUCION VOLUMEN X CRITERIO (kg ó litros)Rape Ing.200-500MIL</v>
      </c>
      <c r="B2802" s="19">
        <v>0</v>
      </c>
      <c r="C2802" s="19">
        <v>0</v>
      </c>
      <c r="D2802" s="19" t="s">
        <v>15</v>
      </c>
      <c r="E2802" s="20">
        <v>2.2350271406972517</v>
      </c>
      <c r="F2802" s="20" t="s">
        <v>278</v>
      </c>
      <c r="G2802" s="20" t="s">
        <v>278</v>
      </c>
      <c r="H2802" s="20">
        <v>31.948582051815826</v>
      </c>
      <c r="I2802" s="20">
        <v>6.996873786208492</v>
      </c>
      <c r="J2802" s="20">
        <v>16.984999290290965</v>
      </c>
      <c r="K2802" s="20">
        <v>15.131956449437709</v>
      </c>
      <c r="L2802" s="20">
        <v>2.756779414119618</v>
      </c>
      <c r="M2802" s="55">
        <v>28.940721015185378</v>
      </c>
    </row>
    <row r="2803" spans="1:13" x14ac:dyDescent="0.35">
      <c r="A2803" s="19" t="str">
        <f>B2178&amp;C2787&amp;D2803</f>
        <v>DISTRIBUCION VOLUMEN X CRITERIO (kg ó litros)Rape Ing.&gt;500MIL</v>
      </c>
      <c r="B2803" s="19">
        <v>0</v>
      </c>
      <c r="C2803" s="19">
        <v>0</v>
      </c>
      <c r="D2803" s="19" t="s">
        <v>16</v>
      </c>
      <c r="E2803" s="20">
        <v>22.982843110383346</v>
      </c>
      <c r="F2803" s="20">
        <v>13.609677498011724</v>
      </c>
      <c r="G2803" s="20">
        <v>16.803314547130498</v>
      </c>
      <c r="H2803" s="20">
        <v>19.11657005290078</v>
      </c>
      <c r="I2803" s="20">
        <v>17.746632334999298</v>
      </c>
      <c r="J2803" s="20">
        <v>4.1504202019913032</v>
      </c>
      <c r="K2803" s="20">
        <v>9.7326907614023366</v>
      </c>
      <c r="L2803" s="20">
        <v>54.863942397689371</v>
      </c>
      <c r="M2803" s="55" t="s">
        <v>278</v>
      </c>
    </row>
    <row r="2804" spans="1:13" x14ac:dyDescent="0.35">
      <c r="A2804" s="19" t="str">
        <f>B2178&amp;C2787&amp;D2804</f>
        <v>DISTRIBUCION VOLUMEN X CRITERIO (kg ó litros)Rape Ing.DE 15 A 19 AÑOS</v>
      </c>
      <c r="B2804" s="19">
        <v>0</v>
      </c>
      <c r="C2804" s="19">
        <v>0</v>
      </c>
      <c r="D2804" s="19" t="s">
        <v>39</v>
      </c>
      <c r="E2804" s="20" t="s">
        <v>278</v>
      </c>
      <c r="F2804" s="20" t="s">
        <v>278</v>
      </c>
      <c r="G2804" s="20" t="s">
        <v>278</v>
      </c>
      <c r="H2804" s="20" t="s">
        <v>278</v>
      </c>
      <c r="I2804" s="20" t="s">
        <v>278</v>
      </c>
      <c r="J2804" s="20" t="s">
        <v>278</v>
      </c>
      <c r="K2804" s="20" t="s">
        <v>278</v>
      </c>
      <c r="L2804" s="20" t="s">
        <v>278</v>
      </c>
      <c r="M2804" s="55" t="s">
        <v>278</v>
      </c>
    </row>
    <row r="2805" spans="1:13" x14ac:dyDescent="0.35">
      <c r="A2805" s="19" t="str">
        <f>B2178&amp;C2787&amp;D2805</f>
        <v>DISTRIBUCION VOLUMEN X CRITERIO (kg ó litros)Rape Ing.DE 20 A 24 AÑOS</v>
      </c>
      <c r="B2805" s="19">
        <v>0</v>
      </c>
      <c r="C2805" s="19">
        <v>0</v>
      </c>
      <c r="D2805" s="19" t="s">
        <v>40</v>
      </c>
      <c r="E2805" s="20" t="s">
        <v>278</v>
      </c>
      <c r="F2805" s="20" t="s">
        <v>278</v>
      </c>
      <c r="G2805" s="20" t="s">
        <v>278</v>
      </c>
      <c r="H2805" s="20" t="s">
        <v>278</v>
      </c>
      <c r="I2805" s="20" t="s">
        <v>278</v>
      </c>
      <c r="J2805" s="20" t="s">
        <v>278</v>
      </c>
      <c r="K2805" s="20" t="s">
        <v>278</v>
      </c>
      <c r="L2805" s="20" t="s">
        <v>278</v>
      </c>
      <c r="M2805" s="55" t="s">
        <v>278</v>
      </c>
    </row>
    <row r="2806" spans="1:13" x14ac:dyDescent="0.35">
      <c r="A2806" s="19" t="str">
        <f>B2178&amp;C2787&amp;D2806</f>
        <v>DISTRIBUCION VOLUMEN X CRITERIO (kg ó litros)Rape Ing.DE 25 A 34 AÑOS</v>
      </c>
      <c r="B2806" s="19">
        <v>0</v>
      </c>
      <c r="C2806" s="19">
        <v>0</v>
      </c>
      <c r="D2806" s="19" t="s">
        <v>41</v>
      </c>
      <c r="E2806" s="20">
        <v>20.316708347254714</v>
      </c>
      <c r="F2806" s="20" t="s">
        <v>278</v>
      </c>
      <c r="G2806" s="20">
        <v>3.0484737127577772</v>
      </c>
      <c r="H2806" s="20" t="s">
        <v>278</v>
      </c>
      <c r="I2806" s="20" t="s">
        <v>278</v>
      </c>
      <c r="J2806" s="20">
        <v>1.643976058348499</v>
      </c>
      <c r="K2806" s="20">
        <v>2.4607748900819768</v>
      </c>
      <c r="L2806" s="20">
        <v>0.80250835362750683</v>
      </c>
      <c r="M2806" s="55" t="s">
        <v>278</v>
      </c>
    </row>
    <row r="2807" spans="1:13" x14ac:dyDescent="0.35">
      <c r="A2807" s="19" t="str">
        <f>B2178&amp;C2787&amp;D2807</f>
        <v>DISTRIBUCION VOLUMEN X CRITERIO (kg ó litros)Rape Ing.DE 35 A 49 AÑOS</v>
      </c>
      <c r="B2807" s="19">
        <v>0</v>
      </c>
      <c r="C2807" s="19">
        <v>0</v>
      </c>
      <c r="D2807" s="19" t="s">
        <v>42</v>
      </c>
      <c r="E2807" s="20">
        <v>9.0912105544957988</v>
      </c>
      <c r="F2807" s="20">
        <v>6.404026853792681</v>
      </c>
      <c r="G2807" s="20">
        <v>18.513832864296447</v>
      </c>
      <c r="H2807" s="20">
        <v>8.7087322433669208</v>
      </c>
      <c r="I2807" s="20">
        <v>18.168415786939764</v>
      </c>
      <c r="J2807" s="20">
        <v>5.4969928929732372</v>
      </c>
      <c r="K2807" s="20">
        <v>22.563111984787533</v>
      </c>
      <c r="L2807" s="20">
        <v>13.546398716221983</v>
      </c>
      <c r="M2807" s="55">
        <v>7.7294609540213068</v>
      </c>
    </row>
    <row r="2808" spans="1:13" x14ac:dyDescent="0.35">
      <c r="A2808" s="19" t="str">
        <f>B2178&amp;C2787&amp;D2808</f>
        <v>DISTRIBUCION VOLUMEN X CRITERIO (kg ó litros)Rape Ing.DE 50 A 59 AÑOS</v>
      </c>
      <c r="B2808" s="19">
        <v>0</v>
      </c>
      <c r="C2808" s="19">
        <v>0</v>
      </c>
      <c r="D2808" s="19" t="s">
        <v>43</v>
      </c>
      <c r="E2808" s="20">
        <v>25.375268057335767</v>
      </c>
      <c r="F2808" s="20">
        <v>36.411152836571645</v>
      </c>
      <c r="G2808" s="20">
        <v>48.484600672570075</v>
      </c>
      <c r="H2808" s="20">
        <v>10.85565056790632</v>
      </c>
      <c r="I2808" s="20">
        <v>32.130784282512352</v>
      </c>
      <c r="J2808" s="20">
        <v>15.783822147731708</v>
      </c>
      <c r="K2808" s="20">
        <v>26.106706103932154</v>
      </c>
      <c r="L2808" s="20">
        <v>15.595362914478027</v>
      </c>
      <c r="M2808" s="55">
        <v>34.31315972412164</v>
      </c>
    </row>
    <row r="2809" spans="1:13" x14ac:dyDescent="0.35">
      <c r="A2809" s="19" t="str">
        <f>B2178&amp;C2787&amp;D2809</f>
        <v>DISTRIBUCION VOLUMEN X CRITERIO (kg ó litros)Rape Ing.DE 60 A 75 AÑOS</v>
      </c>
      <c r="B2809" s="19">
        <v>0</v>
      </c>
      <c r="C2809" s="19">
        <v>0</v>
      </c>
      <c r="D2809" s="19" t="s">
        <v>44</v>
      </c>
      <c r="E2809" s="20">
        <v>45.216806934549133</v>
      </c>
      <c r="F2809" s="20">
        <v>57.184820309635661</v>
      </c>
      <c r="G2809" s="20">
        <v>29.95307494673596</v>
      </c>
      <c r="H2809" s="20">
        <v>80.435611211759124</v>
      </c>
      <c r="I2809" s="20">
        <v>49.700807019290075</v>
      </c>
      <c r="J2809" s="20">
        <v>77.075216101241125</v>
      </c>
      <c r="K2809" s="20">
        <v>48.869408563306813</v>
      </c>
      <c r="L2809" s="20">
        <v>70.055719111606095</v>
      </c>
      <c r="M2809" s="55">
        <v>57.957374697992648</v>
      </c>
    </row>
    <row r="2810" spans="1:13" x14ac:dyDescent="0.35">
      <c r="A2810" s="19" t="str">
        <f>B2178&amp;C2787&amp;D2810</f>
        <v>DISTRIBUCION VOLUMEN X CRITERIO (kg ó litros)Rape Ing.ALTA Y MEDIA ALTA</v>
      </c>
      <c r="B2810" s="19">
        <v>0</v>
      </c>
      <c r="C2810" s="19">
        <v>0</v>
      </c>
      <c r="D2810" s="19" t="s">
        <v>17</v>
      </c>
      <c r="E2810" s="20">
        <v>56.990054790314204</v>
      </c>
      <c r="F2810" s="20">
        <v>4.468041207592897</v>
      </c>
      <c r="G2810" s="20">
        <v>7.9760681892062424</v>
      </c>
      <c r="H2810" s="20">
        <v>29.743930135860104</v>
      </c>
      <c r="I2810" s="20">
        <v>77.109683582270293</v>
      </c>
      <c r="J2810" s="20">
        <v>38.074154489808485</v>
      </c>
      <c r="K2810" s="20">
        <v>37.404185137463777</v>
      </c>
      <c r="L2810" s="20">
        <v>37.63873421680897</v>
      </c>
      <c r="M2810" s="55">
        <v>23.677698254406518</v>
      </c>
    </row>
    <row r="2811" spans="1:13" x14ac:dyDescent="0.35">
      <c r="A2811" s="19" t="str">
        <f>B2178&amp;C2787&amp;D2811</f>
        <v>DISTRIBUCION VOLUMEN X CRITERIO (kg ó litros)Rape Ing.MEDIA</v>
      </c>
      <c r="B2811" s="19">
        <v>0</v>
      </c>
      <c r="C2811" s="19">
        <v>0</v>
      </c>
      <c r="D2811" s="19" t="s">
        <v>18</v>
      </c>
      <c r="E2811" s="20">
        <v>36.089912311997708</v>
      </c>
      <c r="F2811" s="20">
        <v>22.689512595580545</v>
      </c>
      <c r="G2811" s="20">
        <v>59.95648869574709</v>
      </c>
      <c r="H2811" s="20">
        <v>55.822719619697992</v>
      </c>
      <c r="I2811" s="20">
        <v>18.651976445672577</v>
      </c>
      <c r="J2811" s="20">
        <v>46.365077688058363</v>
      </c>
      <c r="K2811" s="20">
        <v>32.894546411998554</v>
      </c>
      <c r="L2811" s="20">
        <v>55.225616037469393</v>
      </c>
      <c r="M2811" s="55">
        <v>44.446550438070837</v>
      </c>
    </row>
    <row r="2812" spans="1:13" x14ac:dyDescent="0.35">
      <c r="A2812" s="19" t="str">
        <f>B2178&amp;C2787&amp;D2812</f>
        <v>DISTRIBUCION VOLUMEN X CRITERIO (kg ó litros)Rape Ing.MEDIA BAJA</v>
      </c>
      <c r="B2812" s="19">
        <v>0</v>
      </c>
      <c r="C2812" s="19">
        <v>0</v>
      </c>
      <c r="D2812" s="19" t="s">
        <v>19</v>
      </c>
      <c r="E2812" s="20">
        <v>4.590561669105087</v>
      </c>
      <c r="F2812" s="20">
        <v>72.842449454493135</v>
      </c>
      <c r="G2812" s="20">
        <v>32.067445093228855</v>
      </c>
      <c r="H2812" s="20">
        <v>14.433339733222953</v>
      </c>
      <c r="I2812" s="20">
        <v>4.2383399720571404</v>
      </c>
      <c r="J2812" s="20">
        <v>15.56077022223133</v>
      </c>
      <c r="K2812" s="20">
        <v>16.860226726032291</v>
      </c>
      <c r="L2812" s="20">
        <v>5.5414999420081701</v>
      </c>
      <c r="M2812" s="55">
        <v>31.87575708735314</v>
      </c>
    </row>
    <row r="2813" spans="1:13" x14ac:dyDescent="0.35">
      <c r="A2813" s="19" t="str">
        <f>B2178&amp;C2787&amp;D2813</f>
        <v>DISTRIBUCION VOLUMEN X CRITERIO (kg ó litros)Rape Ing.BAJA</v>
      </c>
      <c r="B2813" s="19">
        <v>0</v>
      </c>
      <c r="C2813" s="19">
        <v>0</v>
      </c>
      <c r="D2813" s="19" t="s">
        <v>20</v>
      </c>
      <c r="E2813" s="20">
        <v>2.3294651222184237</v>
      </c>
      <c r="F2813" s="20" t="s">
        <v>278</v>
      </c>
      <c r="G2813" s="20" t="s">
        <v>278</v>
      </c>
      <c r="H2813" s="20" t="s">
        <v>278</v>
      </c>
      <c r="I2813" s="20" t="s">
        <v>278</v>
      </c>
      <c r="J2813" s="20" t="s">
        <v>278</v>
      </c>
      <c r="K2813" s="20">
        <v>12.841037098179923</v>
      </c>
      <c r="L2813" s="20">
        <v>1.5941511389052549</v>
      </c>
      <c r="M2813" s="55" t="s">
        <v>278</v>
      </c>
    </row>
    <row r="2814" spans="1:13" x14ac:dyDescent="0.35">
      <c r="A2814" s="19" t="str">
        <f>B2178&amp;C2787&amp;D2814</f>
        <v>DISTRIBUCION VOLUMEN X CRITERIO (kg ó litros)Rape Ing.HOMBRE</v>
      </c>
      <c r="B2814" s="19">
        <v>0</v>
      </c>
      <c r="C2814" s="19">
        <v>0</v>
      </c>
      <c r="D2814" s="19" t="s">
        <v>21</v>
      </c>
      <c r="E2814" s="20">
        <v>16.329339440259197</v>
      </c>
      <c r="F2814" s="20">
        <v>66.454085461657854</v>
      </c>
      <c r="G2814" s="20">
        <v>66.710178762192456</v>
      </c>
      <c r="H2814" s="20">
        <v>38.975885919951814</v>
      </c>
      <c r="I2814" s="20">
        <v>47.495556706769158</v>
      </c>
      <c r="J2814" s="20">
        <v>60.286830454807557</v>
      </c>
      <c r="K2814" s="20">
        <v>51.298320407919775</v>
      </c>
      <c r="L2814" s="20">
        <v>63.913506364102702</v>
      </c>
      <c r="M2814" s="55">
        <v>38.776159444184223</v>
      </c>
    </row>
    <row r="2815" spans="1:13" x14ac:dyDescent="0.35">
      <c r="A2815" s="19" t="str">
        <f>B2178&amp;C2787&amp;D2815</f>
        <v>DISTRIBUCION VOLUMEN X CRITERIO (kg ó litros)Rape Ing.MUJER</v>
      </c>
      <c r="B2815" s="19">
        <v>0</v>
      </c>
      <c r="C2815" s="19">
        <v>0</v>
      </c>
      <c r="D2815" s="19" t="s">
        <v>22</v>
      </c>
      <c r="E2815" s="20">
        <v>83.670648347011635</v>
      </c>
      <c r="F2815" s="20">
        <v>33.545898250009195</v>
      </c>
      <c r="G2815" s="20">
        <v>33.289821237807551</v>
      </c>
      <c r="H2815" s="20">
        <v>61.024102538317578</v>
      </c>
      <c r="I2815" s="20">
        <v>52.504460508747599</v>
      </c>
      <c r="J2815" s="20">
        <v>39.713182745732489</v>
      </c>
      <c r="K2815" s="20">
        <v>48.701679592080225</v>
      </c>
      <c r="L2815" s="20">
        <v>36.086493635897284</v>
      </c>
      <c r="M2815" s="55">
        <v>61.223840555815791</v>
      </c>
    </row>
    <row r="2816" spans="1:13" x14ac:dyDescent="0.35">
      <c r="A2816" s="19" t="str">
        <f>B2178&amp;C2816&amp;D2816</f>
        <v>DISTRIBUCION VOLUMEN X CRITERIO (kg ó litros)Dorada Ing.T.ESPAÑA</v>
      </c>
      <c r="B2816" s="19">
        <v>0</v>
      </c>
      <c r="C2816" s="19" t="s">
        <v>141</v>
      </c>
      <c r="D2816" s="19" t="s">
        <v>36</v>
      </c>
      <c r="E2816" s="20">
        <v>100</v>
      </c>
      <c r="F2816" s="20">
        <v>100</v>
      </c>
      <c r="G2816" s="20">
        <v>100</v>
      </c>
      <c r="H2816" s="20">
        <v>100</v>
      </c>
      <c r="I2816" s="20">
        <v>100</v>
      </c>
      <c r="J2816" s="20">
        <v>100</v>
      </c>
      <c r="K2816" s="20">
        <v>100</v>
      </c>
      <c r="L2816" s="20">
        <v>100</v>
      </c>
      <c r="M2816" s="55">
        <v>100</v>
      </c>
    </row>
    <row r="2817" spans="1:13" x14ac:dyDescent="0.35">
      <c r="A2817" s="19" t="str">
        <f>B2178&amp;C2816&amp;D2817</f>
        <v>DISTRIBUCION VOLUMEN X CRITERIO (kg ó litros)Dorada Ing.BCN AM</v>
      </c>
      <c r="B2817" s="19">
        <v>0</v>
      </c>
      <c r="C2817" s="19">
        <v>0</v>
      </c>
      <c r="D2817" s="19" t="s">
        <v>1</v>
      </c>
      <c r="E2817" s="20">
        <v>6.996525803331326</v>
      </c>
      <c r="F2817" s="20">
        <v>5.7821212746305504</v>
      </c>
      <c r="G2817" s="20">
        <v>4.9840190741524379</v>
      </c>
      <c r="H2817" s="20">
        <v>6.3320676313467619</v>
      </c>
      <c r="I2817" s="20">
        <v>13.570260705106779</v>
      </c>
      <c r="J2817" s="20">
        <v>8.1961729324519279</v>
      </c>
      <c r="K2817" s="20">
        <v>7.008525836170473</v>
      </c>
      <c r="L2817" s="20">
        <v>3.4015835474467933</v>
      </c>
      <c r="M2817" s="55">
        <v>18.145805147586671</v>
      </c>
    </row>
    <row r="2818" spans="1:13" x14ac:dyDescent="0.35">
      <c r="A2818" s="19" t="str">
        <f>B2178&amp;C2816&amp;D2818</f>
        <v>DISTRIBUCION VOLUMEN X CRITERIO (kg ó litros)Dorada Ing.REST.CAT ARAGON</v>
      </c>
      <c r="B2818" s="19">
        <v>0</v>
      </c>
      <c r="C2818" s="19">
        <v>0</v>
      </c>
      <c r="D2818" s="19" t="s">
        <v>2</v>
      </c>
      <c r="E2818" s="20">
        <v>5.6433207546263588</v>
      </c>
      <c r="F2818" s="20">
        <v>13.134993639255816</v>
      </c>
      <c r="G2818" s="20">
        <v>0.89036911236089045</v>
      </c>
      <c r="H2818" s="20">
        <v>4.8793568284690387</v>
      </c>
      <c r="I2818" s="20">
        <v>6.6242270984500156</v>
      </c>
      <c r="J2818" s="20">
        <v>11.76098093972049</v>
      </c>
      <c r="K2818" s="20">
        <v>3.8023950546599337</v>
      </c>
      <c r="L2818" s="20">
        <v>7.056876465201281</v>
      </c>
      <c r="M2818" s="55">
        <v>11.278342821000393</v>
      </c>
    </row>
    <row r="2819" spans="1:13" x14ac:dyDescent="0.35">
      <c r="A2819" s="19" t="str">
        <f>B2178&amp;C2816&amp;D2819</f>
        <v>DISTRIBUCION VOLUMEN X CRITERIO (kg ó litros)Dorada Ing.LEVANTE</v>
      </c>
      <c r="B2819" s="19">
        <v>0</v>
      </c>
      <c r="C2819" s="19">
        <v>0</v>
      </c>
      <c r="D2819" s="19" t="s">
        <v>3</v>
      </c>
      <c r="E2819" s="20">
        <v>12.65835525129711</v>
      </c>
      <c r="F2819" s="20">
        <v>13.15679658928422</v>
      </c>
      <c r="G2819" s="20">
        <v>13.291604346307187</v>
      </c>
      <c r="H2819" s="20">
        <v>3.7189592074064128</v>
      </c>
      <c r="I2819" s="20">
        <v>0.7653854861115037</v>
      </c>
      <c r="J2819" s="20">
        <v>7.7705936331863139</v>
      </c>
      <c r="K2819" s="20">
        <v>11.952892857464498</v>
      </c>
      <c r="L2819" s="20">
        <v>5.7999207273797513</v>
      </c>
      <c r="M2819" s="55">
        <v>5.7499592309983711</v>
      </c>
    </row>
    <row r="2820" spans="1:13" x14ac:dyDescent="0.35">
      <c r="A2820" s="19" t="str">
        <f>B2178&amp;C2816&amp;D2820</f>
        <v>DISTRIBUCION VOLUMEN X CRITERIO (kg ó litros)Dorada Ing.ANDALUCIA</v>
      </c>
      <c r="B2820" s="19">
        <v>0</v>
      </c>
      <c r="C2820" s="19">
        <v>0</v>
      </c>
      <c r="D2820" s="19" t="s">
        <v>4</v>
      </c>
      <c r="E2820" s="20">
        <v>14.831947411295928</v>
      </c>
      <c r="F2820" s="20">
        <v>11.466400537467313</v>
      </c>
      <c r="G2820" s="20">
        <v>8.6915016572224228</v>
      </c>
      <c r="H2820" s="20">
        <v>3.470808095451682</v>
      </c>
      <c r="I2820" s="20">
        <v>16.494349177215661</v>
      </c>
      <c r="J2820" s="20">
        <v>16.613254025008935</v>
      </c>
      <c r="K2820" s="20">
        <v>7.161055431753911</v>
      </c>
      <c r="L2820" s="20">
        <v>6.5705931692148427</v>
      </c>
      <c r="M2820" s="55">
        <v>7.88459301091412</v>
      </c>
    </row>
    <row r="2821" spans="1:13" x14ac:dyDescent="0.35">
      <c r="A2821" s="19" t="str">
        <f>B2178&amp;C2816&amp;D2821</f>
        <v>DISTRIBUCION VOLUMEN X CRITERIO (kg ó litros)Dorada Ing.MDD AM</v>
      </c>
      <c r="B2821" s="19">
        <v>0</v>
      </c>
      <c r="C2821" s="19">
        <v>0</v>
      </c>
      <c r="D2821" s="19" t="s">
        <v>5</v>
      </c>
      <c r="E2821" s="20">
        <v>36.142520712497209</v>
      </c>
      <c r="F2821" s="20">
        <v>39.625914208299996</v>
      </c>
      <c r="G2821" s="20">
        <v>55.012885319471771</v>
      </c>
      <c r="H2821" s="20">
        <v>64.019293627722902</v>
      </c>
      <c r="I2821" s="20">
        <v>48.359067959139942</v>
      </c>
      <c r="J2821" s="20">
        <v>42.34233990722327</v>
      </c>
      <c r="K2821" s="20">
        <v>54.764361963940743</v>
      </c>
      <c r="L2821" s="20">
        <v>69.324269046945204</v>
      </c>
      <c r="M2821" s="55">
        <v>42.905733532229611</v>
      </c>
    </row>
    <row r="2822" spans="1:13" x14ac:dyDescent="0.35">
      <c r="A2822" s="19" t="str">
        <f>B2178&amp;C2816&amp;D2822</f>
        <v>DISTRIBUCION VOLUMEN X CRITERIO (kg ó litros)Dorada Ing.RTO CENTRO</v>
      </c>
      <c r="B2822" s="19">
        <v>0</v>
      </c>
      <c r="C2822" s="19">
        <v>0</v>
      </c>
      <c r="D2822" s="19" t="s">
        <v>6</v>
      </c>
      <c r="E2822" s="20">
        <v>3.1221429670481786</v>
      </c>
      <c r="F2822" s="20">
        <v>2.609770268618004</v>
      </c>
      <c r="G2822" s="20">
        <v>3.2674159789694111</v>
      </c>
      <c r="H2822" s="20">
        <v>8.6088293423510578</v>
      </c>
      <c r="I2822" s="20">
        <v>0.73607692939237035</v>
      </c>
      <c r="J2822" s="20">
        <v>4.0254166156515465</v>
      </c>
      <c r="K2822" s="20">
        <v>7.087120633824151</v>
      </c>
      <c r="L2822" s="20">
        <v>2.8310113115717037</v>
      </c>
      <c r="M2822" s="55">
        <v>14.035544461613316</v>
      </c>
    </row>
    <row r="2823" spans="1:13" x14ac:dyDescent="0.35">
      <c r="A2823" s="19" t="str">
        <f>B2178&amp;C2816&amp;D2823</f>
        <v>DISTRIBUCION VOLUMEN X CRITERIO (kg ó litros)Dorada Ing.NORTE-CENTRO</v>
      </c>
      <c r="B2823" s="19">
        <v>0</v>
      </c>
      <c r="C2823" s="19">
        <v>0</v>
      </c>
      <c r="D2823" s="19" t="s">
        <v>7</v>
      </c>
      <c r="E2823" s="20">
        <v>11.479300453728866</v>
      </c>
      <c r="F2823" s="20">
        <v>8.6295767081302834</v>
      </c>
      <c r="G2823" s="20">
        <v>13.862195131341682</v>
      </c>
      <c r="H2823" s="20">
        <v>8.97066235602205</v>
      </c>
      <c r="I2823" s="20">
        <v>8.6967672614011491</v>
      </c>
      <c r="J2823" s="20">
        <v>5.759019545516705</v>
      </c>
      <c r="K2823" s="20">
        <v>1.1875550525307472</v>
      </c>
      <c r="L2823" s="20">
        <v>0.85021772806140594</v>
      </c>
      <c r="M2823" s="55" t="s">
        <v>278</v>
      </c>
    </row>
    <row r="2824" spans="1:13" x14ac:dyDescent="0.35">
      <c r="A2824" s="19" t="str">
        <f>B2178&amp;C2816&amp;D2824</f>
        <v>DISTRIBUCION VOLUMEN X CRITERIO (kg ó litros)Dorada Ing.NOROESTE</v>
      </c>
      <c r="B2824" s="19">
        <v>0</v>
      </c>
      <c r="C2824" s="19">
        <v>0</v>
      </c>
      <c r="D2824" s="19" t="s">
        <v>8</v>
      </c>
      <c r="E2824" s="20">
        <v>9.1259007978636273</v>
      </c>
      <c r="F2824" s="20">
        <v>5.5944157891738113</v>
      </c>
      <c r="G2824" s="20" t="s">
        <v>278</v>
      </c>
      <c r="H2824" s="20" t="s">
        <v>278</v>
      </c>
      <c r="I2824" s="20">
        <v>4.7538296064653931</v>
      </c>
      <c r="J2824" s="20">
        <v>3.5322253299138606</v>
      </c>
      <c r="K2824" s="20">
        <v>7.0361153262933298</v>
      </c>
      <c r="L2824" s="20">
        <v>4.1655678185202278</v>
      </c>
      <c r="M2824" s="55" t="s">
        <v>278</v>
      </c>
    </row>
    <row r="2825" spans="1:13" x14ac:dyDescent="0.35">
      <c r="A2825" s="19" t="str">
        <f>B2178&amp;C2816&amp;D2825</f>
        <v>DISTRIBUCION VOLUMEN X CRITERIO (kg ó litros)Dorada Ing.&lt;2MIL</v>
      </c>
      <c r="B2825" s="19">
        <v>0</v>
      </c>
      <c r="C2825" s="19">
        <v>0</v>
      </c>
      <c r="D2825" s="19" t="s">
        <v>9</v>
      </c>
      <c r="E2825" s="20">
        <v>15.394944467916236</v>
      </c>
      <c r="F2825" s="20">
        <v>8.0462607453719208</v>
      </c>
      <c r="G2825" s="20">
        <v>7.7289637676155545</v>
      </c>
      <c r="H2825" s="20" t="s">
        <v>278</v>
      </c>
      <c r="I2825" s="20">
        <v>0.73607692939237035</v>
      </c>
      <c r="J2825" s="20" t="s">
        <v>278</v>
      </c>
      <c r="K2825" s="20">
        <v>5.2860679759917648</v>
      </c>
      <c r="L2825" s="20" t="s">
        <v>278</v>
      </c>
      <c r="M2825" s="55">
        <v>13.369854565215707</v>
      </c>
    </row>
    <row r="2826" spans="1:13" x14ac:dyDescent="0.35">
      <c r="A2826" s="19" t="str">
        <f>B2178&amp;C2816&amp;D2826</f>
        <v>DISTRIBUCION VOLUMEN X CRITERIO (kg ó litros)Dorada Ing.2-5MIL</v>
      </c>
      <c r="B2826" s="19">
        <v>0</v>
      </c>
      <c r="C2826" s="19">
        <v>0</v>
      </c>
      <c r="D2826" s="19" t="s">
        <v>10</v>
      </c>
      <c r="E2826" s="20">
        <v>9.1259007978636273</v>
      </c>
      <c r="F2826" s="20" t="s">
        <v>278</v>
      </c>
      <c r="G2826" s="20" t="s">
        <v>278</v>
      </c>
      <c r="H2826" s="20">
        <v>1.7154567895628223</v>
      </c>
      <c r="I2826" s="20" t="s">
        <v>278</v>
      </c>
      <c r="J2826" s="20">
        <v>7.8391425204684086</v>
      </c>
      <c r="K2826" s="20">
        <v>2.5772471257559015</v>
      </c>
      <c r="L2826" s="20">
        <v>1.3885635912116363</v>
      </c>
      <c r="M2826" s="55">
        <v>1.6887505064315202</v>
      </c>
    </row>
    <row r="2827" spans="1:13" x14ac:dyDescent="0.35">
      <c r="A2827" s="19" t="str">
        <f>B2178&amp;C2816&amp;D2827</f>
        <v>DISTRIBUCION VOLUMEN X CRITERIO (kg ó litros)Dorada Ing.5-10MIL</v>
      </c>
      <c r="B2827" s="19">
        <v>0</v>
      </c>
      <c r="C2827" s="19">
        <v>0</v>
      </c>
      <c r="D2827" s="19" t="s">
        <v>11</v>
      </c>
      <c r="E2827" s="20">
        <v>3.9150590777250187</v>
      </c>
      <c r="F2827" s="20">
        <v>0.85397147816701469</v>
      </c>
      <c r="G2827" s="20">
        <v>9.3151030822455816</v>
      </c>
      <c r="H2827" s="20" t="s">
        <v>278</v>
      </c>
      <c r="I2827" s="20">
        <v>7.8508225649492971</v>
      </c>
      <c r="J2827" s="20">
        <v>7.2191867338655502</v>
      </c>
      <c r="K2827" s="20">
        <v>7.8660911717982369</v>
      </c>
      <c r="L2827" s="20">
        <v>9.1647171006704014</v>
      </c>
      <c r="M2827" s="55">
        <v>1.9960689187057488</v>
      </c>
    </row>
    <row r="2828" spans="1:13" x14ac:dyDescent="0.35">
      <c r="A2828" s="19" t="str">
        <f>B2178&amp;C2816&amp;D2828</f>
        <v>DISTRIBUCION VOLUMEN X CRITERIO (kg ó litros)Dorada Ing.10-30MIL</v>
      </c>
      <c r="B2828" s="19">
        <v>0</v>
      </c>
      <c r="C2828" s="19">
        <v>0</v>
      </c>
      <c r="D2828" s="19" t="s">
        <v>12</v>
      </c>
      <c r="E2828" s="20">
        <v>4.6611674062424902</v>
      </c>
      <c r="F2828" s="20">
        <v>15.987237433396306</v>
      </c>
      <c r="G2828" s="20">
        <v>12.46660189598483</v>
      </c>
      <c r="H2828" s="20">
        <v>9.0905291948408919</v>
      </c>
      <c r="I2828" s="20">
        <v>10.736778456813493</v>
      </c>
      <c r="J2828" s="20">
        <v>10.536698230198141</v>
      </c>
      <c r="K2828" s="20">
        <v>6.6181380199005826</v>
      </c>
      <c r="L2828" s="20">
        <v>5.1849753603314088</v>
      </c>
      <c r="M2828" s="55">
        <v>8.6379545314943993</v>
      </c>
    </row>
    <row r="2829" spans="1:13" x14ac:dyDescent="0.35">
      <c r="A2829" s="19" t="str">
        <f>B2178&amp;C2816&amp;D2829</f>
        <v>DISTRIBUCION VOLUMEN X CRITERIO (kg ó litros)Dorada Ing.30-100MIL</v>
      </c>
      <c r="B2829" s="19">
        <v>0</v>
      </c>
      <c r="C2829" s="19">
        <v>0</v>
      </c>
      <c r="D2829" s="19" t="s">
        <v>13</v>
      </c>
      <c r="E2829" s="20">
        <v>18.176345649762347</v>
      </c>
      <c r="F2829" s="20">
        <v>24.41209329308079</v>
      </c>
      <c r="G2829" s="20">
        <v>9.5832376445964709</v>
      </c>
      <c r="H2829" s="20">
        <v>9.1515808844366742</v>
      </c>
      <c r="I2829" s="20">
        <v>6.8809714526266887</v>
      </c>
      <c r="J2829" s="20">
        <v>15.820922400558091</v>
      </c>
      <c r="K2829" s="20">
        <v>13.548870558003687</v>
      </c>
      <c r="L2829" s="20">
        <v>8.0838374292952526</v>
      </c>
      <c r="M2829" s="55">
        <v>15.729567992365908</v>
      </c>
    </row>
    <row r="2830" spans="1:13" x14ac:dyDescent="0.35">
      <c r="A2830" s="19" t="str">
        <f>B2178&amp;C2816&amp;D2830</f>
        <v>DISTRIBUCION VOLUMEN X CRITERIO (kg ó litros)Dorada Ing.100-200MIL</v>
      </c>
      <c r="B2830" s="19">
        <v>0</v>
      </c>
      <c r="C2830" s="19">
        <v>0</v>
      </c>
      <c r="D2830" s="19" t="s">
        <v>14</v>
      </c>
      <c r="E2830" s="20">
        <v>9.0740241381492979</v>
      </c>
      <c r="F2830" s="20">
        <v>13.518908965177765</v>
      </c>
      <c r="G2830" s="20">
        <v>2.7236422682371928</v>
      </c>
      <c r="H2830" s="20">
        <v>10.310368907352935</v>
      </c>
      <c r="I2830" s="20">
        <v>9.5924669084351439</v>
      </c>
      <c r="J2830" s="20">
        <v>6.2874924089458304</v>
      </c>
      <c r="K2830" s="20">
        <v>2.6148400021291858</v>
      </c>
      <c r="L2830" s="20">
        <v>9.4891391675067602</v>
      </c>
      <c r="M2830" s="55">
        <v>14.227821339318378</v>
      </c>
    </row>
    <row r="2831" spans="1:13" x14ac:dyDescent="0.35">
      <c r="A2831" s="19" t="str">
        <f>B2178&amp;C2816&amp;D2831</f>
        <v>DISTRIBUCION VOLUMEN X CRITERIO (kg ó litros)Dorada Ing.200-500MIL</v>
      </c>
      <c r="B2831" s="19">
        <v>0</v>
      </c>
      <c r="C2831" s="19">
        <v>0</v>
      </c>
      <c r="D2831" s="19" t="s">
        <v>15</v>
      </c>
      <c r="E2831" s="20">
        <v>5.2473946741277793</v>
      </c>
      <c r="F2831" s="20">
        <v>1.3421067726985387</v>
      </c>
      <c r="G2831" s="20">
        <v>3.0146862434343151</v>
      </c>
      <c r="H2831" s="20">
        <v>2.9785942626265336</v>
      </c>
      <c r="I2831" s="20">
        <v>14.129052525367927</v>
      </c>
      <c r="J2831" s="20">
        <v>7.8739205128304484</v>
      </c>
      <c r="K2831" s="20">
        <v>0.79437410112310969</v>
      </c>
      <c r="L2831" s="20">
        <v>3.2013228389260253</v>
      </c>
      <c r="M2831" s="55" t="s">
        <v>278</v>
      </c>
    </row>
    <row r="2832" spans="1:13" x14ac:dyDescent="0.35">
      <c r="A2832" s="19" t="str">
        <f>B2178&amp;C2816&amp;D2832</f>
        <v>DISTRIBUCION VOLUMEN X CRITERIO (kg ó litros)Dorada Ing.&gt;500MIL</v>
      </c>
      <c r="B2832" s="19">
        <v>0</v>
      </c>
      <c r="C2832" s="19">
        <v>0</v>
      </c>
      <c r="D2832" s="19" t="s">
        <v>16</v>
      </c>
      <c r="E2832" s="20">
        <v>34.405177939901805</v>
      </c>
      <c r="F2832" s="20">
        <v>35.839408779764845</v>
      </c>
      <c r="G2832" s="20">
        <v>55.167758447392181</v>
      </c>
      <c r="H2832" s="20">
        <v>66.753445702230636</v>
      </c>
      <c r="I2832" s="20">
        <v>50.073793698116909</v>
      </c>
      <c r="J2832" s="20">
        <v>44.422644880900272</v>
      </c>
      <c r="K2832" s="20">
        <v>60.694386040193805</v>
      </c>
      <c r="L2832" s="20">
        <v>63.487458273069784</v>
      </c>
      <c r="M2832" s="55">
        <v>44.349962503468355</v>
      </c>
    </row>
    <row r="2833" spans="1:13" x14ac:dyDescent="0.35">
      <c r="A2833" s="19" t="str">
        <f>B2178&amp;C2816&amp;D2833</f>
        <v>DISTRIBUCION VOLUMEN X CRITERIO (kg ó litros)Dorada Ing.DE 15 A 19 AÑOS</v>
      </c>
      <c r="B2833" s="19">
        <v>0</v>
      </c>
      <c r="C2833" s="19">
        <v>0</v>
      </c>
      <c r="D2833" s="19" t="s">
        <v>39</v>
      </c>
      <c r="E2833" s="20" t="s">
        <v>278</v>
      </c>
      <c r="F2833" s="20" t="s">
        <v>278</v>
      </c>
      <c r="G2833" s="20" t="s">
        <v>278</v>
      </c>
      <c r="H2833" s="20" t="s">
        <v>278</v>
      </c>
      <c r="I2833" s="20" t="s">
        <v>278</v>
      </c>
      <c r="J2833" s="20" t="s">
        <v>278</v>
      </c>
      <c r="K2833" s="20" t="s">
        <v>278</v>
      </c>
      <c r="L2833" s="20" t="s">
        <v>278</v>
      </c>
      <c r="M2833" s="55" t="s">
        <v>278</v>
      </c>
    </row>
    <row r="2834" spans="1:13" x14ac:dyDescent="0.35">
      <c r="A2834" s="19" t="str">
        <f>B2178&amp;C2816&amp;D2834</f>
        <v>DISTRIBUCION VOLUMEN X CRITERIO (kg ó litros)Dorada Ing.DE 20 A 24 AÑOS</v>
      </c>
      <c r="B2834" s="19">
        <v>0</v>
      </c>
      <c r="C2834" s="19">
        <v>0</v>
      </c>
      <c r="D2834" s="19" t="s">
        <v>40</v>
      </c>
      <c r="E2834" s="20" t="s">
        <v>278</v>
      </c>
      <c r="F2834" s="20" t="s">
        <v>278</v>
      </c>
      <c r="G2834" s="20" t="s">
        <v>278</v>
      </c>
      <c r="H2834" s="20">
        <v>1.0029249461854164</v>
      </c>
      <c r="I2834" s="20" t="s">
        <v>278</v>
      </c>
      <c r="J2834" s="20" t="s">
        <v>278</v>
      </c>
      <c r="K2834" s="20" t="s">
        <v>278</v>
      </c>
      <c r="L2834" s="20">
        <v>4.9587721762400392</v>
      </c>
      <c r="M2834" s="55" t="s">
        <v>278</v>
      </c>
    </row>
    <row r="2835" spans="1:13" x14ac:dyDescent="0.35">
      <c r="A2835" s="19" t="str">
        <f>B2178&amp;C2816&amp;D2835</f>
        <v>DISTRIBUCION VOLUMEN X CRITERIO (kg ó litros)Dorada Ing.DE 25 A 34 AÑOS</v>
      </c>
      <c r="B2835" s="19">
        <v>0</v>
      </c>
      <c r="C2835" s="19">
        <v>0</v>
      </c>
      <c r="D2835" s="19" t="s">
        <v>41</v>
      </c>
      <c r="E2835" s="20">
        <v>4.4515298661524714</v>
      </c>
      <c r="F2835" s="20">
        <v>6.8291122610524155</v>
      </c>
      <c r="G2835" s="20">
        <v>4.4095444503265186</v>
      </c>
      <c r="H2835" s="20">
        <v>4.1415896128656691</v>
      </c>
      <c r="I2835" s="20" t="s">
        <v>278</v>
      </c>
      <c r="J2835" s="20">
        <v>5.2208984799254692</v>
      </c>
      <c r="K2835" s="20">
        <v>2.2999056646456886</v>
      </c>
      <c r="L2835" s="20">
        <v>22.577594970983959</v>
      </c>
      <c r="M2835" s="55">
        <v>1.257303402833702</v>
      </c>
    </row>
    <row r="2836" spans="1:13" x14ac:dyDescent="0.35">
      <c r="A2836" s="19" t="str">
        <f>B2178&amp;C2816&amp;D2836</f>
        <v>DISTRIBUCION VOLUMEN X CRITERIO (kg ó litros)Dorada Ing.DE 35 A 49 AÑOS</v>
      </c>
      <c r="B2836" s="19">
        <v>0</v>
      </c>
      <c r="C2836" s="19">
        <v>0</v>
      </c>
      <c r="D2836" s="19" t="s">
        <v>42</v>
      </c>
      <c r="E2836" s="20">
        <v>16.609373769767977</v>
      </c>
      <c r="F2836" s="20">
        <v>20.778726518247883</v>
      </c>
      <c r="G2836" s="20">
        <v>21.151090260004057</v>
      </c>
      <c r="H2836" s="20">
        <v>13.080708595929899</v>
      </c>
      <c r="I2836" s="20">
        <v>21.473556913626986</v>
      </c>
      <c r="J2836" s="20">
        <v>21.700909321697349</v>
      </c>
      <c r="K2836" s="20">
        <v>11.402400840899459</v>
      </c>
      <c r="L2836" s="20">
        <v>13.795227855999679</v>
      </c>
      <c r="M2836" s="55">
        <v>12.123251484814011</v>
      </c>
    </row>
    <row r="2837" spans="1:13" x14ac:dyDescent="0.35">
      <c r="A2837" s="19" t="str">
        <f>B2178&amp;C2816&amp;D2837</f>
        <v>DISTRIBUCION VOLUMEN X CRITERIO (kg ó litros)Dorada Ing.DE 50 A 59 AÑOS</v>
      </c>
      <c r="B2837" s="19">
        <v>0</v>
      </c>
      <c r="C2837" s="19">
        <v>0</v>
      </c>
      <c r="D2837" s="19" t="s">
        <v>43</v>
      </c>
      <c r="E2837" s="20">
        <v>20.221772398649467</v>
      </c>
      <c r="F2837" s="20">
        <v>9.0374213049131775</v>
      </c>
      <c r="G2837" s="20">
        <v>10.043142076354314</v>
      </c>
      <c r="H2837" s="20">
        <v>14.928090269936586</v>
      </c>
      <c r="I2837" s="20">
        <v>10.964011238276901</v>
      </c>
      <c r="J2837" s="20">
        <v>16.406350779385985</v>
      </c>
      <c r="K2837" s="20">
        <v>15.542366203942374</v>
      </c>
      <c r="L2837" s="20">
        <v>12.311603677807593</v>
      </c>
      <c r="M2837" s="55">
        <v>16.481734339545071</v>
      </c>
    </row>
    <row r="2838" spans="1:13" x14ac:dyDescent="0.35">
      <c r="A2838" s="19" t="str">
        <f>B2178&amp;C2816&amp;D2838</f>
        <v>DISTRIBUCION VOLUMEN X CRITERIO (kg ó litros)Dorada Ing.DE 60 A 75 AÑOS</v>
      </c>
      <c r="B2838" s="19">
        <v>0</v>
      </c>
      <c r="C2838" s="19">
        <v>0</v>
      </c>
      <c r="D2838" s="19" t="s">
        <v>44</v>
      </c>
      <c r="E2838" s="20">
        <v>58.717322678912943</v>
      </c>
      <c r="F2838" s="20">
        <v>63.354737208181589</v>
      </c>
      <c r="G2838" s="20">
        <v>64.396187231165413</v>
      </c>
      <c r="H2838" s="20">
        <v>66.846653555956721</v>
      </c>
      <c r="I2838" s="20">
        <v>67.56239809647613</v>
      </c>
      <c r="J2838" s="20">
        <v>56.67185862494533</v>
      </c>
      <c r="K2838" s="20">
        <v>70.755336914102628</v>
      </c>
      <c r="L2838" s="20">
        <v>46.35681766615614</v>
      </c>
      <c r="M2838" s="55">
        <v>70.137694000017277</v>
      </c>
    </row>
    <row r="2839" spans="1:13" x14ac:dyDescent="0.35">
      <c r="A2839" s="19" t="str">
        <f>B2178&amp;C2816&amp;D2839</f>
        <v>DISTRIBUCION VOLUMEN X CRITERIO (kg ó litros)Dorada Ing.ALTA Y MEDIA ALTA</v>
      </c>
      <c r="B2839" s="19">
        <v>0</v>
      </c>
      <c r="C2839" s="19">
        <v>0</v>
      </c>
      <c r="D2839" s="19" t="s">
        <v>17</v>
      </c>
      <c r="E2839" s="20">
        <v>50.273504968443447</v>
      </c>
      <c r="F2839" s="20">
        <v>56.08268166762317</v>
      </c>
      <c r="G2839" s="20">
        <v>70.040066322199038</v>
      </c>
      <c r="H2839" s="20">
        <v>66.731639602061549</v>
      </c>
      <c r="I2839" s="20">
        <v>57.478705048221357</v>
      </c>
      <c r="J2839" s="20">
        <v>58.102798534946764</v>
      </c>
      <c r="K2839" s="20">
        <v>69.298169150469022</v>
      </c>
      <c r="L2839" s="20">
        <v>39.198571717117531</v>
      </c>
      <c r="M2839" s="55">
        <v>36.332808124121499</v>
      </c>
    </row>
    <row r="2840" spans="1:13" x14ac:dyDescent="0.35">
      <c r="A2840" s="19" t="str">
        <f>B2178&amp;C2816&amp;D2840</f>
        <v>DISTRIBUCION VOLUMEN X CRITERIO (kg ó litros)Dorada Ing.MEDIA</v>
      </c>
      <c r="B2840" s="19">
        <v>0</v>
      </c>
      <c r="C2840" s="19">
        <v>0</v>
      </c>
      <c r="D2840" s="19" t="s">
        <v>18</v>
      </c>
      <c r="E2840" s="20">
        <v>8.9637807685584807</v>
      </c>
      <c r="F2840" s="20">
        <v>9.4867402204307592</v>
      </c>
      <c r="G2840" s="20">
        <v>9.0808086646187736</v>
      </c>
      <c r="H2840" s="20">
        <v>20.265867793403451</v>
      </c>
      <c r="I2840" s="20">
        <v>21.525171578469603</v>
      </c>
      <c r="J2840" s="20">
        <v>24.494156622498604</v>
      </c>
      <c r="K2840" s="20">
        <v>16.95638145365341</v>
      </c>
      <c r="L2840" s="20">
        <v>28.981629776628687</v>
      </c>
      <c r="M2840" s="55">
        <v>41.363371900199795</v>
      </c>
    </row>
    <row r="2841" spans="1:13" x14ac:dyDescent="0.35">
      <c r="A2841" s="19" t="str">
        <f>B2178&amp;C2816&amp;D2841</f>
        <v>DISTRIBUCION VOLUMEN X CRITERIO (kg ó litros)Dorada Ing.MEDIA BAJA</v>
      </c>
      <c r="B2841" s="19">
        <v>0</v>
      </c>
      <c r="C2841" s="19">
        <v>0</v>
      </c>
      <c r="D2841" s="19" t="s">
        <v>19</v>
      </c>
      <c r="E2841" s="20">
        <v>22.315184521723523</v>
      </c>
      <c r="F2841" s="20">
        <v>16.291920735097719</v>
      </c>
      <c r="G2841" s="20">
        <v>17.515520856840894</v>
      </c>
      <c r="H2841" s="20">
        <v>10.023871387520124</v>
      </c>
      <c r="I2841" s="20">
        <v>17.88843452645591</v>
      </c>
      <c r="J2841" s="20">
        <v>14.316902104086605</v>
      </c>
      <c r="K2841" s="20">
        <v>12.011274646842441</v>
      </c>
      <c r="L2841" s="20">
        <v>3.0224416972899508</v>
      </c>
      <c r="M2841" s="55">
        <v>19.699104809256575</v>
      </c>
    </row>
    <row r="2842" spans="1:13" x14ac:dyDescent="0.35">
      <c r="A2842" s="19" t="str">
        <f>B2178&amp;C2816&amp;D2842</f>
        <v>DISTRIBUCION VOLUMEN X CRITERIO (kg ó litros)Dorada Ing.BAJA</v>
      </c>
      <c r="B2842" s="19">
        <v>0</v>
      </c>
      <c r="C2842" s="19">
        <v>0</v>
      </c>
      <c r="D2842" s="19" t="s">
        <v>20</v>
      </c>
      <c r="E2842" s="20">
        <v>18.447527597079297</v>
      </c>
      <c r="F2842" s="20">
        <v>18.138647706830753</v>
      </c>
      <c r="G2842" s="20">
        <v>3.3636168121318684</v>
      </c>
      <c r="H2842" s="20">
        <v>2.9785942626265336</v>
      </c>
      <c r="I2842" s="20">
        <v>3.1076483449091543</v>
      </c>
      <c r="J2842" s="20">
        <v>3.0861606033735813</v>
      </c>
      <c r="K2842" s="20">
        <v>1.7341879534960196</v>
      </c>
      <c r="L2842" s="20">
        <v>28.797366195825351</v>
      </c>
      <c r="M2842" s="55">
        <v>2.6046991111847104</v>
      </c>
    </row>
    <row r="2843" spans="1:13" x14ac:dyDescent="0.35">
      <c r="A2843" s="19" t="str">
        <f>B2178&amp;C2816&amp;D2843</f>
        <v>DISTRIBUCION VOLUMEN X CRITERIO (kg ó litros)Dorada Ing.HOMBRE</v>
      </c>
      <c r="B2843" s="19">
        <v>0</v>
      </c>
      <c r="C2843" s="19">
        <v>0</v>
      </c>
      <c r="D2843" s="19" t="s">
        <v>21</v>
      </c>
      <c r="E2843" s="20">
        <v>69.321789329215093</v>
      </c>
      <c r="F2843" s="20">
        <v>54.686866843509371</v>
      </c>
      <c r="G2843" s="20">
        <v>81.975839197470407</v>
      </c>
      <c r="H2843" s="20">
        <v>69.337333800325979</v>
      </c>
      <c r="I2843" s="20">
        <v>74.35344342042967</v>
      </c>
      <c r="J2843" s="20">
        <v>69.399756033518443</v>
      </c>
      <c r="K2843" s="20">
        <v>79.998821658527916</v>
      </c>
      <c r="L2843" s="20">
        <v>83.13558374862447</v>
      </c>
      <c r="M2843" s="55">
        <v>81.15012156534263</v>
      </c>
    </row>
    <row r="2844" spans="1:13" x14ac:dyDescent="0.35">
      <c r="A2844" s="19" t="str">
        <f>B2178&amp;C2816&amp;D2844</f>
        <v>DISTRIBUCION VOLUMEN X CRITERIO (kg ó litros)Dorada Ing.MUJER</v>
      </c>
      <c r="B2844" s="19">
        <v>0</v>
      </c>
      <c r="C2844" s="19">
        <v>0</v>
      </c>
      <c r="D2844" s="19" t="s">
        <v>22</v>
      </c>
      <c r="E2844" s="20">
        <v>30.678240689518297</v>
      </c>
      <c r="F2844" s="20">
        <v>45.313121165668797</v>
      </c>
      <c r="G2844" s="20">
        <v>18.024153606099652</v>
      </c>
      <c r="H2844" s="20">
        <v>30.662672938271118</v>
      </c>
      <c r="I2844" s="20">
        <v>25.646514390045361</v>
      </c>
      <c r="J2844" s="20">
        <v>30.60027142279132</v>
      </c>
      <c r="K2844" s="20">
        <v>20.001214821592875</v>
      </c>
      <c r="L2844" s="20">
        <v>16.864431257582719</v>
      </c>
      <c r="M2844" s="55">
        <v>18.849878434657391</v>
      </c>
    </row>
    <row r="2845" spans="1:13" x14ac:dyDescent="0.35">
      <c r="A2845" s="19" t="str">
        <f>B2178&amp;C2845&amp;D2845</f>
        <v>DISTRIBUCION VOLUMEN X CRITERIO (kg ó litros)Salmon Ing.T.ESPAÑA</v>
      </c>
      <c r="B2845" s="19">
        <v>0</v>
      </c>
      <c r="C2845" s="19" t="s">
        <v>142</v>
      </c>
      <c r="D2845" s="19" t="s">
        <v>36</v>
      </c>
      <c r="E2845" s="20">
        <v>100</v>
      </c>
      <c r="F2845" s="20">
        <v>100</v>
      </c>
      <c r="G2845" s="20">
        <v>100</v>
      </c>
      <c r="H2845" s="20">
        <v>100</v>
      </c>
      <c r="I2845" s="20">
        <v>100</v>
      </c>
      <c r="J2845" s="20">
        <v>100</v>
      </c>
      <c r="K2845" s="20">
        <v>100</v>
      </c>
      <c r="L2845" s="20">
        <v>100</v>
      </c>
      <c r="M2845" s="55">
        <v>100</v>
      </c>
    </row>
    <row r="2846" spans="1:13" x14ac:dyDescent="0.35">
      <c r="A2846" s="19" t="str">
        <f>B2178&amp;C2845&amp;D2846</f>
        <v>DISTRIBUCION VOLUMEN X CRITERIO (kg ó litros)Salmon Ing.BCN AM</v>
      </c>
      <c r="B2846" s="19">
        <v>0</v>
      </c>
      <c r="C2846" s="19">
        <v>0</v>
      </c>
      <c r="D2846" s="19" t="s">
        <v>1</v>
      </c>
      <c r="E2846" s="20">
        <v>28.315295278228952</v>
      </c>
      <c r="F2846" s="20">
        <v>14.285459949304974</v>
      </c>
      <c r="G2846" s="20">
        <v>13.201698977602568</v>
      </c>
      <c r="H2846" s="20">
        <v>25.572618405565251</v>
      </c>
      <c r="I2846" s="20">
        <v>33.03484306829462</v>
      </c>
      <c r="J2846" s="20">
        <v>7.7559241834578048</v>
      </c>
      <c r="K2846" s="20">
        <v>10.728633909229901</v>
      </c>
      <c r="L2846" s="20">
        <v>23.761043609670864</v>
      </c>
      <c r="M2846" s="55">
        <v>9.3495183185902135</v>
      </c>
    </row>
    <row r="2847" spans="1:13" x14ac:dyDescent="0.35">
      <c r="A2847" s="19" t="str">
        <f>B2178&amp;C2845&amp;D2847</f>
        <v>DISTRIBUCION VOLUMEN X CRITERIO (kg ó litros)Salmon Ing.REST.CAT ARAGON</v>
      </c>
      <c r="B2847" s="19">
        <v>0</v>
      </c>
      <c r="C2847" s="19">
        <v>0</v>
      </c>
      <c r="D2847" s="19" t="s">
        <v>2</v>
      </c>
      <c r="E2847" s="20">
        <v>4.2913692525397229</v>
      </c>
      <c r="F2847" s="20">
        <v>8.8599220615841734</v>
      </c>
      <c r="G2847" s="20">
        <v>8.3840592263662401</v>
      </c>
      <c r="H2847" s="20">
        <v>7.1275263141476337</v>
      </c>
      <c r="I2847" s="20">
        <v>19.869808737122561</v>
      </c>
      <c r="J2847" s="20">
        <v>19.524539485655904</v>
      </c>
      <c r="K2847" s="20">
        <v>24.087185541066702</v>
      </c>
      <c r="L2847" s="20">
        <v>10.207470110892366</v>
      </c>
      <c r="M2847" s="55">
        <v>14.567548046350701</v>
      </c>
    </row>
    <row r="2848" spans="1:13" x14ac:dyDescent="0.35">
      <c r="A2848" s="19" t="str">
        <f>B2178&amp;C2845&amp;D2848</f>
        <v>DISTRIBUCION VOLUMEN X CRITERIO (kg ó litros)Salmon Ing.LEVANTE</v>
      </c>
      <c r="B2848" s="19">
        <v>0</v>
      </c>
      <c r="C2848" s="19">
        <v>0</v>
      </c>
      <c r="D2848" s="19" t="s">
        <v>3</v>
      </c>
      <c r="E2848" s="20">
        <v>8.9359131441185795</v>
      </c>
      <c r="F2848" s="20">
        <v>17.555188276232432</v>
      </c>
      <c r="G2848" s="20">
        <v>18.584833832118662</v>
      </c>
      <c r="H2848" s="20">
        <v>5.1747775067700994</v>
      </c>
      <c r="I2848" s="20">
        <v>10.900071395010251</v>
      </c>
      <c r="J2848" s="20">
        <v>16.092004469857919</v>
      </c>
      <c r="K2848" s="20">
        <v>19.238771124746513</v>
      </c>
      <c r="L2848" s="20">
        <v>19.381993338357237</v>
      </c>
      <c r="M2848" s="55">
        <v>15.850391675591879</v>
      </c>
    </row>
    <row r="2849" spans="1:13" x14ac:dyDescent="0.35">
      <c r="A2849" s="19" t="str">
        <f>B2178&amp;C2845&amp;D2849</f>
        <v>DISTRIBUCION VOLUMEN X CRITERIO (kg ó litros)Salmon Ing.ANDALUCIA</v>
      </c>
      <c r="B2849" s="19">
        <v>0</v>
      </c>
      <c r="C2849" s="19">
        <v>0</v>
      </c>
      <c r="D2849" s="19" t="s">
        <v>4</v>
      </c>
      <c r="E2849" s="20">
        <v>9.6862911820196551</v>
      </c>
      <c r="F2849" s="20">
        <v>18.257555022870381</v>
      </c>
      <c r="G2849" s="20">
        <v>10.078904383019346</v>
      </c>
      <c r="H2849" s="20">
        <v>9.8891240229477742</v>
      </c>
      <c r="I2849" s="20">
        <v>5.7114470778909183</v>
      </c>
      <c r="J2849" s="20">
        <v>16.391253773009741</v>
      </c>
      <c r="K2849" s="20">
        <v>9.1479597716003607</v>
      </c>
      <c r="L2849" s="20">
        <v>7.0437014892476393</v>
      </c>
      <c r="M2849" s="55">
        <v>23.677122700318883</v>
      </c>
    </row>
    <row r="2850" spans="1:13" x14ac:dyDescent="0.35">
      <c r="A2850" s="19" t="str">
        <f>B2178&amp;C2845&amp;D2850</f>
        <v>DISTRIBUCION VOLUMEN X CRITERIO (kg ó litros)Salmon Ing.MDD AM</v>
      </c>
      <c r="B2850" s="19">
        <v>0</v>
      </c>
      <c r="C2850" s="19">
        <v>0</v>
      </c>
      <c r="D2850" s="19" t="s">
        <v>5</v>
      </c>
      <c r="E2850" s="20">
        <v>37.534116057949994</v>
      </c>
      <c r="F2850" s="20">
        <v>25.206405859791296</v>
      </c>
      <c r="G2850" s="20">
        <v>35.002442484668848</v>
      </c>
      <c r="H2850" s="20">
        <v>45.030423584391521</v>
      </c>
      <c r="I2850" s="20">
        <v>22.029259157044425</v>
      </c>
      <c r="J2850" s="20">
        <v>26.432001365722279</v>
      </c>
      <c r="K2850" s="20">
        <v>21.979406798729499</v>
      </c>
      <c r="L2850" s="20">
        <v>21.377688895804368</v>
      </c>
      <c r="M2850" s="55">
        <v>27.925182036368017</v>
      </c>
    </row>
    <row r="2851" spans="1:13" x14ac:dyDescent="0.35">
      <c r="A2851" s="19" t="str">
        <f>B2178&amp;C2845&amp;D2851</f>
        <v>DISTRIBUCION VOLUMEN X CRITERIO (kg ó litros)Salmon Ing.RTO CENTRO</v>
      </c>
      <c r="B2851" s="19">
        <v>0</v>
      </c>
      <c r="C2851" s="19">
        <v>0</v>
      </c>
      <c r="D2851" s="19" t="s">
        <v>6</v>
      </c>
      <c r="E2851" s="20">
        <v>2.3998318150151263</v>
      </c>
      <c r="F2851" s="20">
        <v>4.9920691318744179</v>
      </c>
      <c r="G2851" s="20">
        <v>5.3325959994653092</v>
      </c>
      <c r="H2851" s="20">
        <v>3.6557738920651914</v>
      </c>
      <c r="I2851" s="20">
        <v>3.2854749891757002</v>
      </c>
      <c r="J2851" s="20">
        <v>3.6605276144144017</v>
      </c>
      <c r="K2851" s="20">
        <v>3.7724779662319907</v>
      </c>
      <c r="L2851" s="20">
        <v>7.5036798206642246</v>
      </c>
      <c r="M2851" s="55">
        <v>4.4264224495738453</v>
      </c>
    </row>
    <row r="2852" spans="1:13" x14ac:dyDescent="0.35">
      <c r="A2852" s="19" t="str">
        <f>B2178&amp;C2845&amp;D2852</f>
        <v>DISTRIBUCION VOLUMEN X CRITERIO (kg ó litros)Salmon Ing.NORTE-CENTRO</v>
      </c>
      <c r="B2852" s="19">
        <v>0</v>
      </c>
      <c r="C2852" s="19">
        <v>0</v>
      </c>
      <c r="D2852" s="19" t="s">
        <v>7</v>
      </c>
      <c r="E2852" s="20">
        <v>7.3938549281323942</v>
      </c>
      <c r="F2852" s="20">
        <v>8.2325085412412555</v>
      </c>
      <c r="G2852" s="20">
        <v>7.8711937607368814</v>
      </c>
      <c r="H2852" s="20">
        <v>2.2320764315653232</v>
      </c>
      <c r="I2852" s="20">
        <v>2.4860672068603664</v>
      </c>
      <c r="J2852" s="20">
        <v>6.5907184454716647</v>
      </c>
      <c r="K2852" s="20">
        <v>5.5175736696094528</v>
      </c>
      <c r="L2852" s="20">
        <v>4.8966794940689997</v>
      </c>
      <c r="M2852" s="55">
        <v>2.0601024984157168</v>
      </c>
    </row>
    <row r="2853" spans="1:13" x14ac:dyDescent="0.35">
      <c r="A2853" s="19" t="str">
        <f>B2178&amp;C2845&amp;D2853</f>
        <v>DISTRIBUCION VOLUMEN X CRITERIO (kg ó litros)Salmon Ing.NOROESTE</v>
      </c>
      <c r="B2853" s="19">
        <v>0</v>
      </c>
      <c r="C2853" s="19">
        <v>0</v>
      </c>
      <c r="D2853" s="19" t="s">
        <v>8</v>
      </c>
      <c r="E2853" s="20">
        <v>1.4433140658565626</v>
      </c>
      <c r="F2853" s="20">
        <v>2.6108800968301806</v>
      </c>
      <c r="G2853" s="20">
        <v>1.5442697356445001</v>
      </c>
      <c r="H2853" s="20">
        <v>1.3176998415665204</v>
      </c>
      <c r="I2853" s="20">
        <v>2.6830350825689298</v>
      </c>
      <c r="J2853" s="20">
        <v>3.5530268240859093</v>
      </c>
      <c r="K2853" s="20">
        <v>5.5280128989068009</v>
      </c>
      <c r="L2853" s="20">
        <v>5.8277404366055405</v>
      </c>
      <c r="M2853" s="55">
        <v>2.1437078420293951</v>
      </c>
    </row>
    <row r="2854" spans="1:13" x14ac:dyDescent="0.35">
      <c r="A2854" s="19" t="str">
        <f>B2178&amp;C2845&amp;D2854</f>
        <v>DISTRIBUCION VOLUMEN X CRITERIO (kg ó litros)Salmon Ing.&lt;2MIL</v>
      </c>
      <c r="B2854" s="19">
        <v>0</v>
      </c>
      <c r="C2854" s="19">
        <v>0</v>
      </c>
      <c r="D2854" s="19" t="s">
        <v>9</v>
      </c>
      <c r="E2854" s="20">
        <v>8.515826785383121E-2</v>
      </c>
      <c r="F2854" s="20">
        <v>4.3142322849568693</v>
      </c>
      <c r="G2854" s="20">
        <v>4.1826093594856086</v>
      </c>
      <c r="H2854" s="20">
        <v>0.50450976578079709</v>
      </c>
      <c r="I2854" s="20">
        <v>1.317559318867122</v>
      </c>
      <c r="J2854" s="20">
        <v>1.9746709135535654</v>
      </c>
      <c r="K2854" s="20">
        <v>1.3925816230255972</v>
      </c>
      <c r="L2854" s="20">
        <v>4.3329321959346263</v>
      </c>
      <c r="M2854" s="55">
        <v>1.4507165238832256</v>
      </c>
    </row>
    <row r="2855" spans="1:13" x14ac:dyDescent="0.35">
      <c r="A2855" s="19" t="str">
        <f>B2178&amp;C2845&amp;D2855</f>
        <v>DISTRIBUCION VOLUMEN X CRITERIO (kg ó litros)Salmon Ing.2-5MIL</v>
      </c>
      <c r="B2855" s="19">
        <v>0</v>
      </c>
      <c r="C2855" s="19">
        <v>0</v>
      </c>
      <c r="D2855" s="19" t="s">
        <v>10</v>
      </c>
      <c r="E2855" s="20">
        <v>3.7794996017054521</v>
      </c>
      <c r="F2855" s="20">
        <v>8.9172124462996916</v>
      </c>
      <c r="G2855" s="20">
        <v>2.6727024402403359</v>
      </c>
      <c r="H2855" s="20">
        <v>0.52652981441918445</v>
      </c>
      <c r="I2855" s="20">
        <v>8.0230833709455283</v>
      </c>
      <c r="J2855" s="20">
        <v>8.2818260979953866</v>
      </c>
      <c r="K2855" s="20">
        <v>5.4847986334296914</v>
      </c>
      <c r="L2855" s="20">
        <v>0.8978878148527748</v>
      </c>
      <c r="M2855" s="55">
        <v>3.0016192498235386</v>
      </c>
    </row>
    <row r="2856" spans="1:13" x14ac:dyDescent="0.35">
      <c r="A2856" s="19" t="str">
        <f>B2178&amp;C2845&amp;D2856</f>
        <v>DISTRIBUCION VOLUMEN X CRITERIO (kg ó litros)Salmon Ing.5-10MIL</v>
      </c>
      <c r="B2856" s="19">
        <v>0</v>
      </c>
      <c r="C2856" s="19">
        <v>0</v>
      </c>
      <c r="D2856" s="19" t="s">
        <v>11</v>
      </c>
      <c r="E2856" s="20">
        <v>5.1375769070154389</v>
      </c>
      <c r="F2856" s="20">
        <v>10.547313058208555</v>
      </c>
      <c r="G2856" s="20">
        <v>7.2746987884698164</v>
      </c>
      <c r="H2856" s="20">
        <v>7.0968666489394634</v>
      </c>
      <c r="I2856" s="20">
        <v>2.9749338434949193</v>
      </c>
      <c r="J2856" s="20">
        <v>9.7508087354881088</v>
      </c>
      <c r="K2856" s="20">
        <v>10.40814794849712</v>
      </c>
      <c r="L2856" s="20">
        <v>8.2517266184545477</v>
      </c>
      <c r="M2856" s="55">
        <v>7.9813472969281349</v>
      </c>
    </row>
    <row r="2857" spans="1:13" x14ac:dyDescent="0.35">
      <c r="A2857" s="19" t="str">
        <f>B2178&amp;C2845&amp;D2857</f>
        <v>DISTRIBUCION VOLUMEN X CRITERIO (kg ó litros)Salmon Ing.10-30MIL</v>
      </c>
      <c r="B2857" s="19">
        <v>0</v>
      </c>
      <c r="C2857" s="19">
        <v>0</v>
      </c>
      <c r="D2857" s="19" t="s">
        <v>12</v>
      </c>
      <c r="E2857" s="20">
        <v>4.2357482436419884</v>
      </c>
      <c r="F2857" s="20">
        <v>11.073748783969611</v>
      </c>
      <c r="G2857" s="20">
        <v>15.319121574322384</v>
      </c>
      <c r="H2857" s="20">
        <v>6.6508614989395642</v>
      </c>
      <c r="I2857" s="20">
        <v>13.998711249533461</v>
      </c>
      <c r="J2857" s="20">
        <v>10.204001324040373</v>
      </c>
      <c r="K2857" s="20">
        <v>18.782018568305549</v>
      </c>
      <c r="L2857" s="20">
        <v>13.312811246736789</v>
      </c>
      <c r="M2857" s="55">
        <v>10.829827199298196</v>
      </c>
    </row>
    <row r="2858" spans="1:13" x14ac:dyDescent="0.35">
      <c r="A2858" s="19" t="str">
        <f>B2178&amp;C2845&amp;D2858</f>
        <v>DISTRIBUCION VOLUMEN X CRITERIO (kg ó litros)Salmon Ing.30-100MIL</v>
      </c>
      <c r="B2858" s="19">
        <v>0</v>
      </c>
      <c r="C2858" s="19">
        <v>0</v>
      </c>
      <c r="D2858" s="19" t="s">
        <v>13</v>
      </c>
      <c r="E2858" s="20">
        <v>20.418609631267575</v>
      </c>
      <c r="F2858" s="20">
        <v>16.511548650971097</v>
      </c>
      <c r="G2858" s="20">
        <v>13.381455093706634</v>
      </c>
      <c r="H2858" s="20">
        <v>21.561795471873928</v>
      </c>
      <c r="I2858" s="20">
        <v>39.011617050776543</v>
      </c>
      <c r="J2858" s="20">
        <v>15.236417570372026</v>
      </c>
      <c r="K2858" s="20">
        <v>20.459013137223462</v>
      </c>
      <c r="L2858" s="20">
        <v>30.778967531771734</v>
      </c>
      <c r="M2858" s="55">
        <v>21.494368978718864</v>
      </c>
    </row>
    <row r="2859" spans="1:13" x14ac:dyDescent="0.35">
      <c r="A2859" s="19" t="str">
        <f>B2178&amp;C2845&amp;D2859</f>
        <v>DISTRIBUCION VOLUMEN X CRITERIO (kg ó litros)Salmon Ing.100-200MIL</v>
      </c>
      <c r="B2859" s="19">
        <v>0</v>
      </c>
      <c r="C2859" s="19">
        <v>0</v>
      </c>
      <c r="D2859" s="19" t="s">
        <v>14</v>
      </c>
      <c r="E2859" s="20">
        <v>15.862709491681789</v>
      </c>
      <c r="F2859" s="20">
        <v>10.049359884020106</v>
      </c>
      <c r="G2859" s="20">
        <v>11.671433481969304</v>
      </c>
      <c r="H2859" s="20">
        <v>20.140486130548364</v>
      </c>
      <c r="I2859" s="20">
        <v>16.050424042743899</v>
      </c>
      <c r="J2859" s="20">
        <v>12.830372405144914</v>
      </c>
      <c r="K2859" s="20">
        <v>7.5968862998604392</v>
      </c>
      <c r="L2859" s="20">
        <v>9.9094589020447206</v>
      </c>
      <c r="M2859" s="55">
        <v>16.516312215750752</v>
      </c>
    </row>
    <row r="2860" spans="1:13" x14ac:dyDescent="0.35">
      <c r="A2860" s="19" t="str">
        <f>B2178&amp;C2845&amp;D2860</f>
        <v>DISTRIBUCION VOLUMEN X CRITERIO (kg ó litros)Salmon Ing.200-500MIL</v>
      </c>
      <c r="B2860" s="19">
        <v>0</v>
      </c>
      <c r="C2860" s="19">
        <v>0</v>
      </c>
      <c r="D2860" s="19" t="s">
        <v>15</v>
      </c>
      <c r="E2860" s="20">
        <v>29.64866889450856</v>
      </c>
      <c r="F2860" s="20">
        <v>12.439970476300788</v>
      </c>
      <c r="G2860" s="20">
        <v>13.508590718934075</v>
      </c>
      <c r="H2860" s="20">
        <v>7.3254794051012286</v>
      </c>
      <c r="I2860" s="20">
        <v>5.793788954370668</v>
      </c>
      <c r="J2860" s="20">
        <v>9.845291611705246</v>
      </c>
      <c r="K2860" s="20">
        <v>18.472640623286171</v>
      </c>
      <c r="L2860" s="20">
        <v>10.198884544158627</v>
      </c>
      <c r="M2860" s="55">
        <v>8.1615789123449467</v>
      </c>
    </row>
    <row r="2861" spans="1:13" x14ac:dyDescent="0.35">
      <c r="A2861" s="19" t="str">
        <f>B2178&amp;C2845&amp;D2861</f>
        <v>DISTRIBUCION VOLUMEN X CRITERIO (kg ó litros)Salmon Ing.&gt;500MIL</v>
      </c>
      <c r="B2861" s="19">
        <v>0</v>
      </c>
      <c r="C2861" s="19">
        <v>0</v>
      </c>
      <c r="D2861" s="19" t="s">
        <v>16</v>
      </c>
      <c r="E2861" s="20">
        <v>20.832017341779128</v>
      </c>
      <c r="F2861" s="20">
        <v>26.146603180628752</v>
      </c>
      <c r="G2861" s="20">
        <v>31.989390438703815</v>
      </c>
      <c r="H2861" s="20">
        <v>36.193480273309014</v>
      </c>
      <c r="I2861" s="20">
        <v>12.829888008156685</v>
      </c>
      <c r="J2861" s="20">
        <v>31.876610204763299</v>
      </c>
      <c r="K2861" s="20">
        <v>17.40392236050613</v>
      </c>
      <c r="L2861" s="20">
        <v>22.317328723675956</v>
      </c>
      <c r="M2861" s="55">
        <v>30.564220489598547</v>
      </c>
    </row>
    <row r="2862" spans="1:13" x14ac:dyDescent="0.35">
      <c r="A2862" s="19" t="str">
        <f>B2178&amp;C2845&amp;D2862</f>
        <v>DISTRIBUCION VOLUMEN X CRITERIO (kg ó litros)Salmon Ing.DE 15 A 19 AÑOS</v>
      </c>
      <c r="B2862" s="19">
        <v>0</v>
      </c>
      <c r="C2862" s="19">
        <v>0</v>
      </c>
      <c r="D2862" s="19" t="s">
        <v>39</v>
      </c>
      <c r="E2862" s="20" t="s">
        <v>278</v>
      </c>
      <c r="F2862" s="20">
        <v>1.5941564503590098</v>
      </c>
      <c r="G2862" s="20" t="s">
        <v>278</v>
      </c>
      <c r="H2862" s="20" t="s">
        <v>278</v>
      </c>
      <c r="I2862" s="20">
        <v>0.64689607574218189</v>
      </c>
      <c r="J2862" s="20" t="s">
        <v>278</v>
      </c>
      <c r="K2862" s="20" t="s">
        <v>278</v>
      </c>
      <c r="L2862" s="20">
        <v>2.97844213641473</v>
      </c>
      <c r="M2862" s="55" t="s">
        <v>278</v>
      </c>
    </row>
    <row r="2863" spans="1:13" x14ac:dyDescent="0.35">
      <c r="A2863" s="19" t="str">
        <f>B2178&amp;C2845&amp;D2863</f>
        <v>DISTRIBUCION VOLUMEN X CRITERIO (kg ó litros)Salmon Ing.DE 20 A 24 AÑOS</v>
      </c>
      <c r="B2863" s="19">
        <v>0</v>
      </c>
      <c r="C2863" s="19">
        <v>0</v>
      </c>
      <c r="D2863" s="19" t="s">
        <v>40</v>
      </c>
      <c r="E2863" s="20" t="s">
        <v>278</v>
      </c>
      <c r="F2863" s="20">
        <v>5.9576229582177902</v>
      </c>
      <c r="G2863" s="20">
        <v>3.0042843154763355</v>
      </c>
      <c r="H2863" s="20">
        <v>4.1730548757642598</v>
      </c>
      <c r="I2863" s="20">
        <v>0.24119482986808849</v>
      </c>
      <c r="J2863" s="20">
        <v>3.8380923786343031</v>
      </c>
      <c r="K2863" s="20">
        <v>13.422202101196135</v>
      </c>
      <c r="L2863" s="20">
        <v>1.7850626973701988</v>
      </c>
      <c r="M2863" s="55">
        <v>0.80430773174261128</v>
      </c>
    </row>
    <row r="2864" spans="1:13" x14ac:dyDescent="0.35">
      <c r="A2864" s="19" t="str">
        <f>B2178&amp;C2845&amp;D2864</f>
        <v>DISTRIBUCION VOLUMEN X CRITERIO (kg ó litros)Salmon Ing.DE 25 A 34 AÑOS</v>
      </c>
      <c r="B2864" s="19">
        <v>0</v>
      </c>
      <c r="C2864" s="19">
        <v>0</v>
      </c>
      <c r="D2864" s="19" t="s">
        <v>41</v>
      </c>
      <c r="E2864" s="20">
        <v>19.013765000053052</v>
      </c>
      <c r="F2864" s="20">
        <v>15.875766391609478</v>
      </c>
      <c r="G2864" s="20">
        <v>12.243258165014694</v>
      </c>
      <c r="H2864" s="20">
        <v>24.446161886422122</v>
      </c>
      <c r="I2864" s="20">
        <v>9.6258141623822304</v>
      </c>
      <c r="J2864" s="20">
        <v>25.632696504296636</v>
      </c>
      <c r="K2864" s="20">
        <v>20.102149382179828</v>
      </c>
      <c r="L2864" s="20">
        <v>19.495697867606872</v>
      </c>
      <c r="M2864" s="55">
        <v>37.233850217327316</v>
      </c>
    </row>
    <row r="2865" spans="1:13" x14ac:dyDescent="0.35">
      <c r="A2865" s="19" t="str">
        <f>B2178&amp;C2845&amp;D2865</f>
        <v>DISTRIBUCION VOLUMEN X CRITERIO (kg ó litros)Salmon Ing.DE 35 A 49 AÑOS</v>
      </c>
      <c r="B2865" s="19">
        <v>0</v>
      </c>
      <c r="C2865" s="19">
        <v>0</v>
      </c>
      <c r="D2865" s="19" t="s">
        <v>42</v>
      </c>
      <c r="E2865" s="20">
        <v>39.415352067475204</v>
      </c>
      <c r="F2865" s="20">
        <v>34.297412764121802</v>
      </c>
      <c r="G2865" s="20">
        <v>38.312491087735403</v>
      </c>
      <c r="H2865" s="20">
        <v>21.260735120102087</v>
      </c>
      <c r="I2865" s="20">
        <v>31.416072346713154</v>
      </c>
      <c r="J2865" s="20">
        <v>26.571932161799474</v>
      </c>
      <c r="K2865" s="20">
        <v>24.159315072275749</v>
      </c>
      <c r="L2865" s="20">
        <v>27.586650978776184</v>
      </c>
      <c r="M2865" s="55">
        <v>22.294215062927403</v>
      </c>
    </row>
    <row r="2866" spans="1:13" x14ac:dyDescent="0.35">
      <c r="A2866" s="19" t="str">
        <f>B2178&amp;C2845&amp;D2866</f>
        <v>DISTRIBUCION VOLUMEN X CRITERIO (kg ó litros)Salmon Ing.DE 50 A 59 AÑOS</v>
      </c>
      <c r="B2866" s="19">
        <v>0</v>
      </c>
      <c r="C2866" s="19">
        <v>0</v>
      </c>
      <c r="D2866" s="19" t="s">
        <v>43</v>
      </c>
      <c r="E2866" s="20">
        <v>21.710203547607819</v>
      </c>
      <c r="F2866" s="20">
        <v>21.098860145048103</v>
      </c>
      <c r="G2866" s="20">
        <v>19.824285817376587</v>
      </c>
      <c r="H2866" s="20">
        <v>19.8263364384044</v>
      </c>
      <c r="I2866" s="20">
        <v>16.718669832696875</v>
      </c>
      <c r="J2866" s="20">
        <v>14.823417089378557</v>
      </c>
      <c r="K2866" s="20">
        <v>15.669913432627819</v>
      </c>
      <c r="L2866" s="20">
        <v>19.893979530382037</v>
      </c>
      <c r="M2866" s="55">
        <v>14.258064935018403</v>
      </c>
    </row>
    <row r="2867" spans="1:13" x14ac:dyDescent="0.35">
      <c r="A2867" s="19" t="str">
        <f>B2178&amp;C2845&amp;D2867</f>
        <v>DISTRIBUCION VOLUMEN X CRITERIO (kg ó litros)Salmon Ing.DE 60 A 75 AÑOS</v>
      </c>
      <c r="B2867" s="19">
        <v>0</v>
      </c>
      <c r="C2867" s="19">
        <v>0</v>
      </c>
      <c r="D2867" s="19" t="s">
        <v>44</v>
      </c>
      <c r="E2867" s="20">
        <v>19.860673313873427</v>
      </c>
      <c r="F2867" s="20">
        <v>21.176161412048838</v>
      </c>
      <c r="G2867" s="20">
        <v>26.615697455294047</v>
      </c>
      <c r="H2867" s="20">
        <v>30.293719594035178</v>
      </c>
      <c r="I2867" s="20">
        <v>41.351347881053861</v>
      </c>
      <c r="J2867" s="20">
        <v>29.133858894984598</v>
      </c>
      <c r="K2867" s="20">
        <v>26.646433949165299</v>
      </c>
      <c r="L2867" s="20">
        <v>28.260163516803338</v>
      </c>
      <c r="M2867" s="55">
        <v>25.409554894329446</v>
      </c>
    </row>
    <row r="2868" spans="1:13" x14ac:dyDescent="0.35">
      <c r="A2868" s="19" t="str">
        <f>B2178&amp;C2845&amp;D2868</f>
        <v>DISTRIBUCION VOLUMEN X CRITERIO (kg ó litros)Salmon Ing.ALTA Y MEDIA ALTA</v>
      </c>
      <c r="B2868" s="19">
        <v>0</v>
      </c>
      <c r="C2868" s="19">
        <v>0</v>
      </c>
      <c r="D2868" s="19" t="s">
        <v>17</v>
      </c>
      <c r="E2868" s="20">
        <v>27.750300093552855</v>
      </c>
      <c r="F2868" s="20">
        <v>27.150119119927023</v>
      </c>
      <c r="G2868" s="20">
        <v>37.760494025017323</v>
      </c>
      <c r="H2868" s="20">
        <v>26.526981181202409</v>
      </c>
      <c r="I2868" s="20">
        <v>30.816675474914611</v>
      </c>
      <c r="J2868" s="20">
        <v>29.340425678828865</v>
      </c>
      <c r="K2868" s="20">
        <v>23.160396838810609</v>
      </c>
      <c r="L2868" s="20">
        <v>28.807766511058325</v>
      </c>
      <c r="M2868" s="55">
        <v>25.848307621762995</v>
      </c>
    </row>
    <row r="2869" spans="1:13" x14ac:dyDescent="0.35">
      <c r="A2869" s="19" t="str">
        <f>B2178&amp;C2845&amp;D2869</f>
        <v>DISTRIBUCION VOLUMEN X CRITERIO (kg ó litros)Salmon Ing.MEDIA</v>
      </c>
      <c r="B2869" s="19">
        <v>0</v>
      </c>
      <c r="C2869" s="19">
        <v>0</v>
      </c>
      <c r="D2869" s="19" t="s">
        <v>18</v>
      </c>
      <c r="E2869" s="20">
        <v>34.94464687309226</v>
      </c>
      <c r="F2869" s="20">
        <v>29.4272611850399</v>
      </c>
      <c r="G2869" s="20">
        <v>33.293559984808411</v>
      </c>
      <c r="H2869" s="20">
        <v>33.878203951641552</v>
      </c>
      <c r="I2869" s="20">
        <v>25.029845347942008</v>
      </c>
      <c r="J2869" s="20">
        <v>31.749110920390073</v>
      </c>
      <c r="K2869" s="20">
        <v>42.491483695045623</v>
      </c>
      <c r="L2869" s="20">
        <v>27.528881669624095</v>
      </c>
      <c r="M2869" s="55">
        <v>29.082370657490923</v>
      </c>
    </row>
    <row r="2870" spans="1:13" x14ac:dyDescent="0.35">
      <c r="A2870" s="19" t="str">
        <f>B2178&amp;C2845&amp;D2870</f>
        <v>DISTRIBUCION VOLUMEN X CRITERIO (kg ó litros)Salmon Ing.MEDIA BAJA</v>
      </c>
      <c r="B2870" s="19">
        <v>0</v>
      </c>
      <c r="C2870" s="19">
        <v>0</v>
      </c>
      <c r="D2870" s="19" t="s">
        <v>19</v>
      </c>
      <c r="E2870" s="20">
        <v>13.172107130683811</v>
      </c>
      <c r="F2870" s="20">
        <v>31.778679657619097</v>
      </c>
      <c r="G2870" s="20">
        <v>23.943315324484342</v>
      </c>
      <c r="H2870" s="20">
        <v>26.654372299324493</v>
      </c>
      <c r="I2870" s="20">
        <v>10.557241136077138</v>
      </c>
      <c r="J2870" s="20">
        <v>24.309032046993948</v>
      </c>
      <c r="K2870" s="20">
        <v>9.942697737216232</v>
      </c>
      <c r="L2870" s="20">
        <v>21.306431014117116</v>
      </c>
      <c r="M2870" s="55">
        <v>22.634258758254557</v>
      </c>
    </row>
    <row r="2871" spans="1:13" x14ac:dyDescent="0.35">
      <c r="A2871" s="19" t="str">
        <f>B2178&amp;C2845&amp;D2871</f>
        <v>DISTRIBUCION VOLUMEN X CRITERIO (kg ó litros)Salmon Ing.BAJA</v>
      </c>
      <c r="B2871" s="19">
        <v>0</v>
      </c>
      <c r="C2871" s="19">
        <v>0</v>
      </c>
      <c r="D2871" s="19" t="s">
        <v>20</v>
      </c>
      <c r="E2871" s="20">
        <v>24.132936181637209</v>
      </c>
      <c r="F2871" s="20">
        <v>11.643928429111657</v>
      </c>
      <c r="G2871" s="20">
        <v>5.0026287083049521</v>
      </c>
      <c r="H2871" s="20">
        <v>12.940461581951618</v>
      </c>
      <c r="I2871" s="20">
        <v>33.596240101099561</v>
      </c>
      <c r="J2871" s="20">
        <v>14.601427936780025</v>
      </c>
      <c r="K2871" s="20">
        <v>24.405433598574341</v>
      </c>
      <c r="L2871" s="20">
        <v>22.356919826465024</v>
      </c>
      <c r="M2871" s="55">
        <v>22.435054768888829</v>
      </c>
    </row>
    <row r="2872" spans="1:13" x14ac:dyDescent="0.35">
      <c r="A2872" s="19" t="str">
        <f>B2178&amp;C2845&amp;D2872</f>
        <v>DISTRIBUCION VOLUMEN X CRITERIO (kg ó litros)Salmon Ing.HOMBRE</v>
      </c>
      <c r="B2872" s="19">
        <v>0</v>
      </c>
      <c r="C2872" s="19">
        <v>0</v>
      </c>
      <c r="D2872" s="19" t="s">
        <v>21</v>
      </c>
      <c r="E2872" s="20">
        <v>32.183880864477381</v>
      </c>
      <c r="F2872" s="20">
        <v>42.650443458011381</v>
      </c>
      <c r="G2872" s="20">
        <v>57.96855467377361</v>
      </c>
      <c r="H2872" s="20">
        <v>36.96746805944283</v>
      </c>
      <c r="I2872" s="20">
        <v>37.441550812215411</v>
      </c>
      <c r="J2872" s="20">
        <v>49.203351175398502</v>
      </c>
      <c r="K2872" s="20">
        <v>39.882577372332328</v>
      </c>
      <c r="L2872" s="20">
        <v>34.677748160185438</v>
      </c>
      <c r="M2872" s="55">
        <v>45.620720808003767</v>
      </c>
    </row>
    <row r="2873" spans="1:13" x14ac:dyDescent="0.35">
      <c r="A2873" s="19" t="str">
        <f>B2178&amp;C2845&amp;D2873</f>
        <v>DISTRIBUCION VOLUMEN X CRITERIO (kg ó litros)Salmon Ing.MUJER</v>
      </c>
      <c r="B2873" s="19">
        <v>0</v>
      </c>
      <c r="C2873" s="19">
        <v>0</v>
      </c>
      <c r="D2873" s="19" t="s">
        <v>22</v>
      </c>
      <c r="E2873" s="20">
        <v>67.816110755321006</v>
      </c>
      <c r="F2873" s="20">
        <v>57.349544958596809</v>
      </c>
      <c r="G2873" s="20">
        <v>42.031449019405564</v>
      </c>
      <c r="H2873" s="20">
        <v>63.03254132693521</v>
      </c>
      <c r="I2873" s="20">
        <v>62.558459284849356</v>
      </c>
      <c r="J2873" s="20">
        <v>50.796649397716919</v>
      </c>
      <c r="K2873" s="20">
        <v>60.11742560350897</v>
      </c>
      <c r="L2873" s="20">
        <v>65.32226437986246</v>
      </c>
      <c r="M2873" s="55">
        <v>54.379262081919592</v>
      </c>
    </row>
    <row r="2874" spans="1:13" x14ac:dyDescent="0.35">
      <c r="A2874" s="19" t="str">
        <f>B2178&amp;C2874&amp;D2874</f>
        <v>DISTRIBUCION VOLUMEN X CRITERIO (kg ó litros)Atun Fresco Ing.T.ESPAÑA</v>
      </c>
      <c r="B2874" s="19">
        <v>0</v>
      </c>
      <c r="C2874" s="19" t="s">
        <v>143</v>
      </c>
      <c r="D2874" s="19" t="s">
        <v>36</v>
      </c>
      <c r="E2874" s="20">
        <v>100</v>
      </c>
      <c r="F2874" s="20">
        <v>100</v>
      </c>
      <c r="G2874" s="20">
        <v>100</v>
      </c>
      <c r="H2874" s="20">
        <v>100</v>
      </c>
      <c r="I2874" s="20">
        <v>100</v>
      </c>
      <c r="J2874" s="20">
        <v>100</v>
      </c>
      <c r="K2874" s="20">
        <v>100</v>
      </c>
      <c r="L2874" s="20">
        <v>100</v>
      </c>
      <c r="M2874" s="55">
        <v>100</v>
      </c>
    </row>
    <row r="2875" spans="1:13" x14ac:dyDescent="0.35">
      <c r="A2875" s="19" t="str">
        <f>B2178&amp;C2874&amp;D2875</f>
        <v>DISTRIBUCION VOLUMEN X CRITERIO (kg ó litros)Atun Fresco Ing.BCN AM</v>
      </c>
      <c r="B2875" s="19">
        <v>0</v>
      </c>
      <c r="C2875" s="19">
        <v>0</v>
      </c>
      <c r="D2875" s="19" t="s">
        <v>1</v>
      </c>
      <c r="E2875" s="20">
        <v>35.955999755950003</v>
      </c>
      <c r="F2875" s="20">
        <v>4.1496669705991218</v>
      </c>
      <c r="G2875" s="20">
        <v>17.746306045317546</v>
      </c>
      <c r="H2875" s="20">
        <v>33.428113176220556</v>
      </c>
      <c r="I2875" s="20">
        <v>5.8761352142238117</v>
      </c>
      <c r="J2875" s="20">
        <v>3.5721216903012163</v>
      </c>
      <c r="K2875" s="20">
        <v>4.990430747495858</v>
      </c>
      <c r="L2875" s="20">
        <v>17.407810688406229</v>
      </c>
      <c r="M2875" s="55">
        <v>9.3540659140872346</v>
      </c>
    </row>
    <row r="2876" spans="1:13" x14ac:dyDescent="0.35">
      <c r="A2876" s="19" t="str">
        <f>B2178&amp;C2874&amp;D2876</f>
        <v>DISTRIBUCION VOLUMEN X CRITERIO (kg ó litros)Atun Fresco Ing.REST.CAT ARAGON</v>
      </c>
      <c r="B2876" s="19">
        <v>0</v>
      </c>
      <c r="C2876" s="19">
        <v>0</v>
      </c>
      <c r="D2876" s="19" t="s">
        <v>2</v>
      </c>
      <c r="E2876" s="20">
        <v>5.6050089728406141</v>
      </c>
      <c r="F2876" s="20">
        <v>7.969890243917674</v>
      </c>
      <c r="G2876" s="20">
        <v>8.6966010368243492</v>
      </c>
      <c r="H2876" s="20">
        <v>18.135582339469391</v>
      </c>
      <c r="I2876" s="20">
        <v>10.813792720911072</v>
      </c>
      <c r="J2876" s="20">
        <v>5.5715363766295827</v>
      </c>
      <c r="K2876" s="20">
        <v>11.69422152557016</v>
      </c>
      <c r="L2876" s="20">
        <v>6.7598026327477942</v>
      </c>
      <c r="M2876" s="55">
        <v>24.946108906181365</v>
      </c>
    </row>
    <row r="2877" spans="1:13" x14ac:dyDescent="0.35">
      <c r="A2877" s="19" t="str">
        <f>B2178&amp;C2874&amp;D2877</f>
        <v>DISTRIBUCION VOLUMEN X CRITERIO (kg ó litros)Atun Fresco Ing.LEVANTE</v>
      </c>
      <c r="B2877" s="19">
        <v>0</v>
      </c>
      <c r="C2877" s="19">
        <v>0</v>
      </c>
      <c r="D2877" s="19" t="s">
        <v>3</v>
      </c>
      <c r="E2877" s="20">
        <v>7.989746468868522</v>
      </c>
      <c r="F2877" s="20">
        <v>13.648073039837335</v>
      </c>
      <c r="G2877" s="20">
        <v>5.2746293813392153</v>
      </c>
      <c r="H2877" s="20">
        <v>7.9083138884017679</v>
      </c>
      <c r="I2877" s="20">
        <v>10.408288508529711</v>
      </c>
      <c r="J2877" s="20">
        <v>10.414186671632692</v>
      </c>
      <c r="K2877" s="20">
        <v>6.4193455267013313</v>
      </c>
      <c r="L2877" s="20">
        <v>7.5048101458305885</v>
      </c>
      <c r="M2877" s="55">
        <v>17.154380311676515</v>
      </c>
    </row>
    <row r="2878" spans="1:13" x14ac:dyDescent="0.35">
      <c r="A2878" s="19" t="str">
        <f>B2178&amp;C2874&amp;D2878</f>
        <v>DISTRIBUCION VOLUMEN X CRITERIO (kg ó litros)Atun Fresco Ing.ANDALUCIA</v>
      </c>
      <c r="B2878" s="19">
        <v>0</v>
      </c>
      <c r="C2878" s="19">
        <v>0</v>
      </c>
      <c r="D2878" s="19" t="s">
        <v>4</v>
      </c>
      <c r="E2878" s="20">
        <v>24.236604054608289</v>
      </c>
      <c r="F2878" s="20">
        <v>24.693446129013267</v>
      </c>
      <c r="G2878" s="20">
        <v>20.751413734837424</v>
      </c>
      <c r="H2878" s="20">
        <v>17.222870489969353</v>
      </c>
      <c r="I2878" s="20">
        <v>29.58232983254868</v>
      </c>
      <c r="J2878" s="20">
        <v>29.478958831702755</v>
      </c>
      <c r="K2878" s="20">
        <v>30.015525183631333</v>
      </c>
      <c r="L2878" s="20">
        <v>18.851606966269209</v>
      </c>
      <c r="M2878" s="55">
        <v>19.066627283759541</v>
      </c>
    </row>
    <row r="2879" spans="1:13" x14ac:dyDescent="0.35">
      <c r="A2879" s="19" t="str">
        <f>B2178&amp;C2874&amp;D2879</f>
        <v>DISTRIBUCION VOLUMEN X CRITERIO (kg ó litros)Atun Fresco Ing.MDD AM</v>
      </c>
      <c r="B2879" s="19">
        <v>0</v>
      </c>
      <c r="C2879" s="19">
        <v>0</v>
      </c>
      <c r="D2879" s="19" t="s">
        <v>5</v>
      </c>
      <c r="E2879" s="20">
        <v>16.475866677214661</v>
      </c>
      <c r="F2879" s="20">
        <v>16.856476546453631</v>
      </c>
      <c r="G2879" s="20">
        <v>30.867620548699993</v>
      </c>
      <c r="H2879" s="20">
        <v>15.407110458041529</v>
      </c>
      <c r="I2879" s="20">
        <v>28.731248356479117</v>
      </c>
      <c r="J2879" s="20">
        <v>19.067816810668266</v>
      </c>
      <c r="K2879" s="20">
        <v>32.81884204419395</v>
      </c>
      <c r="L2879" s="20">
        <v>24.652044024351927</v>
      </c>
      <c r="M2879" s="55">
        <v>20.724919912041859</v>
      </c>
    </row>
    <row r="2880" spans="1:13" x14ac:dyDescent="0.35">
      <c r="A2880" s="19" t="str">
        <f>B2178&amp;C2874&amp;D2880</f>
        <v>DISTRIBUCION VOLUMEN X CRITERIO (kg ó litros)Atun Fresco Ing.RTO CENTRO</v>
      </c>
      <c r="B2880" s="19">
        <v>0</v>
      </c>
      <c r="C2880" s="19">
        <v>0</v>
      </c>
      <c r="D2880" s="19" t="s">
        <v>6</v>
      </c>
      <c r="E2880" s="20">
        <v>6.4651881624806711</v>
      </c>
      <c r="F2880" s="20">
        <v>9.1410101883274049</v>
      </c>
      <c r="G2880" s="20">
        <v>3.3949596262189825</v>
      </c>
      <c r="H2880" s="20">
        <v>3.6389782840509435</v>
      </c>
      <c r="I2880" s="20">
        <v>2.5938406960113745</v>
      </c>
      <c r="J2880" s="20">
        <v>4.3940616927376803</v>
      </c>
      <c r="K2880" s="20">
        <v>6.9145692764219264</v>
      </c>
      <c r="L2880" s="20">
        <v>3.5629217209626924</v>
      </c>
      <c r="M2880" s="55">
        <v>3.1754652467728421</v>
      </c>
    </row>
    <row r="2881" spans="1:13" x14ac:dyDescent="0.35">
      <c r="A2881" s="19" t="str">
        <f>B2178&amp;C2874&amp;D2881</f>
        <v>DISTRIBUCION VOLUMEN X CRITERIO (kg ó litros)Atun Fresco Ing.NORTE-CENTRO</v>
      </c>
      <c r="B2881" s="19">
        <v>0</v>
      </c>
      <c r="C2881" s="19">
        <v>0</v>
      </c>
      <c r="D2881" s="19" t="s">
        <v>7</v>
      </c>
      <c r="E2881" s="20">
        <v>3.2715787589330865</v>
      </c>
      <c r="F2881" s="20">
        <v>13.073317421877976</v>
      </c>
      <c r="G2881" s="20">
        <v>8.0188677646531392</v>
      </c>
      <c r="H2881" s="20">
        <v>3.0796835326085956</v>
      </c>
      <c r="I2881" s="20">
        <v>2.2333961420945925</v>
      </c>
      <c r="J2881" s="20">
        <v>12.585560851041791</v>
      </c>
      <c r="K2881" s="20">
        <v>1.8742549246231601</v>
      </c>
      <c r="L2881" s="20">
        <v>7.1030964449623966</v>
      </c>
      <c r="M2881" s="55">
        <v>2.116370246732429</v>
      </c>
    </row>
    <row r="2882" spans="1:13" x14ac:dyDescent="0.35">
      <c r="A2882" s="19" t="str">
        <f>B2178&amp;C2874&amp;D2882</f>
        <v>DISTRIBUCION VOLUMEN X CRITERIO (kg ó litros)Atun Fresco Ing.NOROESTE</v>
      </c>
      <c r="B2882" s="19">
        <v>0</v>
      </c>
      <c r="C2882" s="19">
        <v>0</v>
      </c>
      <c r="D2882" s="19" t="s">
        <v>8</v>
      </c>
      <c r="E2882" s="20" t="s">
        <v>278</v>
      </c>
      <c r="F2882" s="20">
        <v>10.468119615188215</v>
      </c>
      <c r="G2882" s="20">
        <v>5.2496049796992263</v>
      </c>
      <c r="H2882" s="20">
        <v>1.1793260564861434</v>
      </c>
      <c r="I2882" s="20">
        <v>9.760971012743445</v>
      </c>
      <c r="J2882" s="20">
        <v>14.915746831388638</v>
      </c>
      <c r="K2882" s="20">
        <v>5.2728095052681052</v>
      </c>
      <c r="L2882" s="20">
        <v>14.157910392994028</v>
      </c>
      <c r="M2882" s="55">
        <v>3.4620582519361203</v>
      </c>
    </row>
    <row r="2883" spans="1:13" x14ac:dyDescent="0.35">
      <c r="A2883" s="19" t="str">
        <f>B2178&amp;C2874&amp;D2883</f>
        <v>DISTRIBUCION VOLUMEN X CRITERIO (kg ó litros)Atun Fresco Ing.&lt;2MIL</v>
      </c>
      <c r="B2883" s="19">
        <v>0</v>
      </c>
      <c r="C2883" s="19">
        <v>0</v>
      </c>
      <c r="D2883" s="19" t="s">
        <v>9</v>
      </c>
      <c r="E2883" s="20">
        <v>3.5136259780306398</v>
      </c>
      <c r="F2883" s="20">
        <v>2.2425690500864843</v>
      </c>
      <c r="G2883" s="20">
        <v>0.4404668389213352</v>
      </c>
      <c r="H2883" s="20">
        <v>2.6701994335102799</v>
      </c>
      <c r="I2883" s="20" t="s">
        <v>278</v>
      </c>
      <c r="J2883" s="20">
        <v>1.3463582156013338</v>
      </c>
      <c r="K2883" s="20">
        <v>0.98747025365213681</v>
      </c>
      <c r="L2883" s="20">
        <v>0.39542184702386629</v>
      </c>
      <c r="M2883" s="55">
        <v>4.5777429604357094</v>
      </c>
    </row>
    <row r="2884" spans="1:13" x14ac:dyDescent="0.35">
      <c r="A2884" s="19" t="str">
        <f>B2178&amp;C2874&amp;D2884</f>
        <v>DISTRIBUCION VOLUMEN X CRITERIO (kg ó litros)Atun Fresco Ing.2-5MIL</v>
      </c>
      <c r="B2884" s="19">
        <v>0</v>
      </c>
      <c r="C2884" s="19">
        <v>0</v>
      </c>
      <c r="D2884" s="19" t="s">
        <v>10</v>
      </c>
      <c r="E2884" s="20">
        <v>16.281711306796389</v>
      </c>
      <c r="F2884" s="20">
        <v>10.276129643951448</v>
      </c>
      <c r="G2884" s="20">
        <v>2.2314231540404137</v>
      </c>
      <c r="H2884" s="20">
        <v>21.328634349317742</v>
      </c>
      <c r="I2884" s="20">
        <v>7.5612688075998244</v>
      </c>
      <c r="J2884" s="20">
        <v>6.3069684837517359</v>
      </c>
      <c r="K2884" s="20">
        <v>2.8470219252611035</v>
      </c>
      <c r="L2884" s="20">
        <v>14.546585782165483</v>
      </c>
      <c r="M2884" s="55">
        <v>3.0789353987611361</v>
      </c>
    </row>
    <row r="2885" spans="1:13" x14ac:dyDescent="0.35">
      <c r="A2885" s="19" t="str">
        <f>B2178&amp;C2874&amp;D2885</f>
        <v>DISTRIBUCION VOLUMEN X CRITERIO (kg ó litros)Atun Fresco Ing.5-10MIL</v>
      </c>
      <c r="B2885" s="19">
        <v>0</v>
      </c>
      <c r="C2885" s="19">
        <v>0</v>
      </c>
      <c r="D2885" s="19" t="s">
        <v>11</v>
      </c>
      <c r="E2885" s="20">
        <v>1.2638718612547619</v>
      </c>
      <c r="F2885" s="20">
        <v>5.0866826931809026</v>
      </c>
      <c r="G2885" s="20">
        <v>3.5399469991160037</v>
      </c>
      <c r="H2885" s="20">
        <v>3.8957217763965728</v>
      </c>
      <c r="I2885" s="20">
        <v>4.5970176599086372</v>
      </c>
      <c r="J2885" s="20">
        <v>4.5420684488862495</v>
      </c>
      <c r="K2885" s="20">
        <v>5.0363654293693836</v>
      </c>
      <c r="L2885" s="20">
        <v>5.1861902588946673</v>
      </c>
      <c r="M2885" s="55">
        <v>6.5760314894073675</v>
      </c>
    </row>
    <row r="2886" spans="1:13" x14ac:dyDescent="0.35">
      <c r="A2886" s="19" t="str">
        <f>B2178&amp;C2874&amp;D2886</f>
        <v>DISTRIBUCION VOLUMEN X CRITERIO (kg ó litros)Atun Fresco Ing.10-30MIL</v>
      </c>
      <c r="B2886" s="19">
        <v>0</v>
      </c>
      <c r="C2886" s="19">
        <v>0</v>
      </c>
      <c r="D2886" s="19" t="s">
        <v>12</v>
      </c>
      <c r="E2886" s="20">
        <v>8.7841495291916587</v>
      </c>
      <c r="F2886" s="20">
        <v>12.263413091139665</v>
      </c>
      <c r="G2886" s="20">
        <v>24.271624339026786</v>
      </c>
      <c r="H2886" s="20">
        <v>9.8263997135023828</v>
      </c>
      <c r="I2886" s="20">
        <v>24.01278459639196</v>
      </c>
      <c r="J2886" s="20">
        <v>24.20143574091572</v>
      </c>
      <c r="K2886" s="20">
        <v>20.67896711618377</v>
      </c>
      <c r="L2886" s="20">
        <v>14.173737481925079</v>
      </c>
      <c r="M2886" s="55">
        <v>12.715272804115294</v>
      </c>
    </row>
    <row r="2887" spans="1:13" x14ac:dyDescent="0.35">
      <c r="A2887" s="19" t="str">
        <f>B2178&amp;C2874&amp;D2887</f>
        <v>DISTRIBUCION VOLUMEN X CRITERIO (kg ó litros)Atun Fresco Ing.30-100MIL</v>
      </c>
      <c r="B2887" s="19">
        <v>0</v>
      </c>
      <c r="C2887" s="19">
        <v>0</v>
      </c>
      <c r="D2887" s="19" t="s">
        <v>13</v>
      </c>
      <c r="E2887" s="20">
        <v>13.644588987074682</v>
      </c>
      <c r="F2887" s="20">
        <v>22.246779642591598</v>
      </c>
      <c r="G2887" s="20">
        <v>19.756465601039206</v>
      </c>
      <c r="H2887" s="20">
        <v>25.541959693199061</v>
      </c>
      <c r="I2887" s="20">
        <v>9.3260812912803353</v>
      </c>
      <c r="J2887" s="20">
        <v>13.014985065049425</v>
      </c>
      <c r="K2887" s="20">
        <v>11.568846447986029</v>
      </c>
      <c r="L2887" s="20">
        <v>20.545162178847832</v>
      </c>
      <c r="M2887" s="55">
        <v>12.067781825369792</v>
      </c>
    </row>
    <row r="2888" spans="1:13" x14ac:dyDescent="0.35">
      <c r="A2888" s="19" t="str">
        <f>B2178&amp;C2874&amp;D2888</f>
        <v>DISTRIBUCION VOLUMEN X CRITERIO (kg ó litros)Atun Fresco Ing.100-200MIL</v>
      </c>
      <c r="B2888" s="19">
        <v>0</v>
      </c>
      <c r="C2888" s="19">
        <v>0</v>
      </c>
      <c r="D2888" s="19" t="s">
        <v>14</v>
      </c>
      <c r="E2888" s="20">
        <v>7.3105863546111287</v>
      </c>
      <c r="F2888" s="20">
        <v>13.334323748658658</v>
      </c>
      <c r="G2888" s="20">
        <v>6.8558417157740354</v>
      </c>
      <c r="H2888" s="20">
        <v>9.9617140751974773</v>
      </c>
      <c r="I2888" s="20">
        <v>10.150103015350288</v>
      </c>
      <c r="J2888" s="20">
        <v>14.537301511842784</v>
      </c>
      <c r="K2888" s="20">
        <v>10.909000701491889</v>
      </c>
      <c r="L2888" s="20">
        <v>9.414698609619883</v>
      </c>
      <c r="M2888" s="55">
        <v>7.7123614744448483</v>
      </c>
    </row>
    <row r="2889" spans="1:13" x14ac:dyDescent="0.35">
      <c r="A2889" s="19" t="str">
        <f>B2178&amp;C2874&amp;D2889</f>
        <v>DISTRIBUCION VOLUMEN X CRITERIO (kg ó litros)Atun Fresco Ing.200-500MIL</v>
      </c>
      <c r="B2889" s="19">
        <v>0</v>
      </c>
      <c r="C2889" s="19">
        <v>0</v>
      </c>
      <c r="D2889" s="19" t="s">
        <v>15</v>
      </c>
      <c r="E2889" s="20">
        <v>21.64742146213764</v>
      </c>
      <c r="F2889" s="20">
        <v>17.032974614936151</v>
      </c>
      <c r="G2889" s="20">
        <v>5.1440659481875546</v>
      </c>
      <c r="H2889" s="20">
        <v>5.434311069801419</v>
      </c>
      <c r="I2889" s="20">
        <v>19.40374276355816</v>
      </c>
      <c r="J2889" s="20">
        <v>18.203626342796237</v>
      </c>
      <c r="K2889" s="20">
        <v>17.314070839046632</v>
      </c>
      <c r="L2889" s="20">
        <v>10.807122286479213</v>
      </c>
      <c r="M2889" s="55">
        <v>25.985152269314689</v>
      </c>
    </row>
    <row r="2890" spans="1:13" x14ac:dyDescent="0.35">
      <c r="A2890" s="19" t="str">
        <f>B2178&amp;C2874&amp;D2890</f>
        <v>DISTRIBUCION VOLUMEN X CRITERIO (kg ó litros)Atun Fresco Ing.&gt;500MIL</v>
      </c>
      <c r="B2890" s="19">
        <v>0</v>
      </c>
      <c r="C2890" s="19">
        <v>0</v>
      </c>
      <c r="D2890" s="19" t="s">
        <v>16</v>
      </c>
      <c r="E2890" s="20">
        <v>27.55404125274119</v>
      </c>
      <c r="F2890" s="20">
        <v>17.517128498481053</v>
      </c>
      <c r="G2890" s="20">
        <v>37.760165855124782</v>
      </c>
      <c r="H2890" s="20">
        <v>21.341048045584031</v>
      </c>
      <c r="I2890" s="20">
        <v>24.9490044962944</v>
      </c>
      <c r="J2890" s="20">
        <v>17.847243958632252</v>
      </c>
      <c r="K2890" s="20">
        <v>30.658261541085498</v>
      </c>
      <c r="L2890" s="20">
        <v>24.931079224092951</v>
      </c>
      <c r="M2890" s="55">
        <v>27.286714992009887</v>
      </c>
    </row>
    <row r="2891" spans="1:13" x14ac:dyDescent="0.35">
      <c r="A2891" s="19" t="str">
        <f>B2178&amp;C2874&amp;D2891</f>
        <v>DISTRIBUCION VOLUMEN X CRITERIO (kg ó litros)Atun Fresco Ing.DE 15 A 19 AÑOS</v>
      </c>
      <c r="B2891" s="19">
        <v>0</v>
      </c>
      <c r="C2891" s="19">
        <v>0</v>
      </c>
      <c r="D2891" s="19" t="s">
        <v>39</v>
      </c>
      <c r="E2891" s="20" t="s">
        <v>278</v>
      </c>
      <c r="F2891" s="20">
        <v>1.5868860442159749</v>
      </c>
      <c r="G2891" s="20">
        <v>1.0477124296420663</v>
      </c>
      <c r="H2891" s="20" t="s">
        <v>278</v>
      </c>
      <c r="I2891" s="20" t="s">
        <v>278</v>
      </c>
      <c r="J2891" s="20" t="s">
        <v>278</v>
      </c>
      <c r="K2891" s="20" t="s">
        <v>278</v>
      </c>
      <c r="L2891" s="20" t="s">
        <v>278</v>
      </c>
      <c r="M2891" s="55" t="s">
        <v>278</v>
      </c>
    </row>
    <row r="2892" spans="1:13" x14ac:dyDescent="0.35">
      <c r="A2892" s="19" t="str">
        <f>B2178&amp;C2874&amp;D2892</f>
        <v>DISTRIBUCION VOLUMEN X CRITERIO (kg ó litros)Atun Fresco Ing.DE 20 A 24 AÑOS</v>
      </c>
      <c r="B2892" s="19">
        <v>0</v>
      </c>
      <c r="C2892" s="19">
        <v>0</v>
      </c>
      <c r="D2892" s="19" t="s">
        <v>40</v>
      </c>
      <c r="E2892" s="20">
        <v>0.36896853317724587</v>
      </c>
      <c r="F2892" s="20">
        <v>0.45187392381675562</v>
      </c>
      <c r="G2892" s="20">
        <v>4.3604252766489129</v>
      </c>
      <c r="H2892" s="20" t="s">
        <v>278</v>
      </c>
      <c r="I2892" s="20" t="s">
        <v>278</v>
      </c>
      <c r="J2892" s="20">
        <v>0.58315406773283396</v>
      </c>
      <c r="K2892" s="20">
        <v>1.3422632681200031</v>
      </c>
      <c r="L2892" s="20" t="s">
        <v>278</v>
      </c>
      <c r="M2892" s="55">
        <v>1.2712935969675294</v>
      </c>
    </row>
    <row r="2893" spans="1:13" x14ac:dyDescent="0.35">
      <c r="A2893" s="19" t="str">
        <f>B2178&amp;C2874&amp;D2893</f>
        <v>DISTRIBUCION VOLUMEN X CRITERIO (kg ó litros)Atun Fresco Ing.DE 25 A 34 AÑOS</v>
      </c>
      <c r="B2893" s="19">
        <v>0</v>
      </c>
      <c r="C2893" s="19">
        <v>0</v>
      </c>
      <c r="D2893" s="19" t="s">
        <v>41</v>
      </c>
      <c r="E2893" s="20">
        <v>6.6348615278783498</v>
      </c>
      <c r="F2893" s="20">
        <v>11.805258886093709</v>
      </c>
      <c r="G2893" s="20">
        <v>7.0383147841701268</v>
      </c>
      <c r="H2893" s="20">
        <v>13.864783072276021</v>
      </c>
      <c r="I2893" s="20">
        <v>15.140446007299484</v>
      </c>
      <c r="J2893" s="20">
        <v>11.508759262708427</v>
      </c>
      <c r="K2893" s="20">
        <v>16.095032314153354</v>
      </c>
      <c r="L2893" s="20">
        <v>6.2196154780947612</v>
      </c>
      <c r="M2893" s="55">
        <v>21.730864519151861</v>
      </c>
    </row>
    <row r="2894" spans="1:13" x14ac:dyDescent="0.35">
      <c r="A2894" s="19" t="str">
        <f>B2178&amp;C2874&amp;D2894</f>
        <v>DISTRIBUCION VOLUMEN X CRITERIO (kg ó litros)Atun Fresco Ing.DE 35 A 49 AÑOS</v>
      </c>
      <c r="B2894" s="19">
        <v>0</v>
      </c>
      <c r="C2894" s="19">
        <v>0</v>
      </c>
      <c r="D2894" s="19" t="s">
        <v>42</v>
      </c>
      <c r="E2894" s="20">
        <v>27.316965112147074</v>
      </c>
      <c r="F2894" s="20">
        <v>21.574386980378975</v>
      </c>
      <c r="G2894" s="20">
        <v>34.565312929136986</v>
      </c>
      <c r="H2894" s="20">
        <v>19.938431822652028</v>
      </c>
      <c r="I2894" s="20">
        <v>27.540613752351867</v>
      </c>
      <c r="J2894" s="20">
        <v>28.360164352249189</v>
      </c>
      <c r="K2894" s="20">
        <v>19.514956792045659</v>
      </c>
      <c r="L2894" s="20">
        <v>16.202398509908431</v>
      </c>
      <c r="M2894" s="55">
        <v>21.910044121043555</v>
      </c>
    </row>
    <row r="2895" spans="1:13" x14ac:dyDescent="0.35">
      <c r="A2895" s="19" t="str">
        <f>B2178&amp;C2874&amp;D2895</f>
        <v>DISTRIBUCION VOLUMEN X CRITERIO (kg ó litros)Atun Fresco Ing.DE 50 A 59 AÑOS</v>
      </c>
      <c r="B2895" s="19">
        <v>0</v>
      </c>
      <c r="C2895" s="19">
        <v>0</v>
      </c>
      <c r="D2895" s="19" t="s">
        <v>43</v>
      </c>
      <c r="E2895" s="20">
        <v>37.364812023600294</v>
      </c>
      <c r="F2895" s="20">
        <v>22.35264660604631</v>
      </c>
      <c r="G2895" s="20">
        <v>26.30232100776556</v>
      </c>
      <c r="H2895" s="20">
        <v>36.119262321834391</v>
      </c>
      <c r="I2895" s="20">
        <v>34.371131122516893</v>
      </c>
      <c r="J2895" s="20">
        <v>27.285837688624614</v>
      </c>
      <c r="K2895" s="20">
        <v>28.991970587445078</v>
      </c>
      <c r="L2895" s="20">
        <v>32.667457425692348</v>
      </c>
      <c r="M2895" s="55">
        <v>22.723095211577402</v>
      </c>
    </row>
    <row r="2896" spans="1:13" x14ac:dyDescent="0.35">
      <c r="A2896" s="19" t="str">
        <f>B2178&amp;C2874&amp;D2896</f>
        <v>DISTRIBUCION VOLUMEN X CRITERIO (kg ó litros)Atun Fresco Ing.DE 60 A 75 AÑOS</v>
      </c>
      <c r="B2896" s="19">
        <v>0</v>
      </c>
      <c r="C2896" s="19">
        <v>0</v>
      </c>
      <c r="D2896" s="19" t="s">
        <v>44</v>
      </c>
      <c r="E2896" s="20">
        <v>28.314389739295255</v>
      </c>
      <c r="F2896" s="20">
        <v>42.228951853719572</v>
      </c>
      <c r="G2896" s="20">
        <v>26.685918905355859</v>
      </c>
      <c r="H2896" s="20">
        <v>30.077511684709695</v>
      </c>
      <c r="I2896" s="20">
        <v>22.947808690075213</v>
      </c>
      <c r="J2896" s="20">
        <v>32.262073168268628</v>
      </c>
      <c r="K2896" s="20">
        <v>34.055772986734517</v>
      </c>
      <c r="L2896" s="20">
        <v>44.9105309172555</v>
      </c>
      <c r="M2896" s="55">
        <v>32.364701598149928</v>
      </c>
    </row>
    <row r="2897" spans="1:13" x14ac:dyDescent="0.35">
      <c r="A2897" s="19" t="str">
        <f>B2178&amp;C2874&amp;D2897</f>
        <v>DISTRIBUCION VOLUMEN X CRITERIO (kg ó litros)Atun Fresco Ing.ALTA Y MEDIA ALTA</v>
      </c>
      <c r="B2897" s="19">
        <v>0</v>
      </c>
      <c r="C2897" s="19">
        <v>0</v>
      </c>
      <c r="D2897" s="19" t="s">
        <v>17</v>
      </c>
      <c r="E2897" s="20">
        <v>46.746668042562824</v>
      </c>
      <c r="F2897" s="20">
        <v>39.86558933256542</v>
      </c>
      <c r="G2897" s="20">
        <v>25.658947524231458</v>
      </c>
      <c r="H2897" s="20">
        <v>58.058065394465565</v>
      </c>
      <c r="I2897" s="20">
        <v>49.694884968034359</v>
      </c>
      <c r="J2897" s="20">
        <v>34.152753045229773</v>
      </c>
      <c r="K2897" s="20">
        <v>33.994307178183583</v>
      </c>
      <c r="L2897" s="20">
        <v>39.676917511089286</v>
      </c>
      <c r="M2897" s="55">
        <v>38.171965834101343</v>
      </c>
    </row>
    <row r="2898" spans="1:13" x14ac:dyDescent="0.35">
      <c r="A2898" s="19" t="str">
        <f>B2178&amp;C2874&amp;D2898</f>
        <v>DISTRIBUCION VOLUMEN X CRITERIO (kg ó litros)Atun Fresco Ing.MEDIA</v>
      </c>
      <c r="B2898" s="19">
        <v>0</v>
      </c>
      <c r="C2898" s="19">
        <v>0</v>
      </c>
      <c r="D2898" s="19" t="s">
        <v>18</v>
      </c>
      <c r="E2898" s="20">
        <v>26.559853535690564</v>
      </c>
      <c r="F2898" s="20">
        <v>26.854595928975982</v>
      </c>
      <c r="G2898" s="20">
        <v>38.49496989155022</v>
      </c>
      <c r="H2898" s="20">
        <v>22.26533477230344</v>
      </c>
      <c r="I2898" s="20">
        <v>30.521385279580787</v>
      </c>
      <c r="J2898" s="20">
        <v>37.098671048186091</v>
      </c>
      <c r="K2898" s="20">
        <v>35.715811359582808</v>
      </c>
      <c r="L2898" s="20">
        <v>26.088595312211115</v>
      </c>
      <c r="M2898" s="55">
        <v>28.908770888678426</v>
      </c>
    </row>
    <row r="2899" spans="1:13" x14ac:dyDescent="0.35">
      <c r="A2899" s="19" t="str">
        <f>B2178&amp;C2874&amp;D2899</f>
        <v>DISTRIBUCION VOLUMEN X CRITERIO (kg ó litros)Atun Fresco Ing.MEDIA BAJA</v>
      </c>
      <c r="B2899" s="19">
        <v>0</v>
      </c>
      <c r="C2899" s="19">
        <v>0</v>
      </c>
      <c r="D2899" s="19" t="s">
        <v>19</v>
      </c>
      <c r="E2899" s="20">
        <v>7.4297218040506934</v>
      </c>
      <c r="F2899" s="20">
        <v>25.439249406465503</v>
      </c>
      <c r="G2899" s="20">
        <v>29.71986691626207</v>
      </c>
      <c r="H2899" s="20">
        <v>15.049434481422852</v>
      </c>
      <c r="I2899" s="20">
        <v>4.75002205539933</v>
      </c>
      <c r="J2899" s="20">
        <v>14.800570033583416</v>
      </c>
      <c r="K2899" s="20">
        <v>14.117233320694227</v>
      </c>
      <c r="L2899" s="20">
        <v>11.599499197845111</v>
      </c>
      <c r="M2899" s="55">
        <v>16.10900655096885</v>
      </c>
    </row>
    <row r="2900" spans="1:13" x14ac:dyDescent="0.35">
      <c r="A2900" s="19" t="str">
        <f>B2178&amp;C2874&amp;D2900</f>
        <v>DISTRIBUCION VOLUMEN X CRITERIO (kg ó litros)Atun Fresco Ing.BAJA</v>
      </c>
      <c r="B2900" s="19">
        <v>0</v>
      </c>
      <c r="C2900" s="19">
        <v>0</v>
      </c>
      <c r="D2900" s="19" t="s">
        <v>20</v>
      </c>
      <c r="E2900" s="20">
        <v>19.263748978367481</v>
      </c>
      <c r="F2900" s="20">
        <v>7.8405672463067999</v>
      </c>
      <c r="G2900" s="20">
        <v>6.1262152577470523</v>
      </c>
      <c r="H2900" s="20">
        <v>4.6271536221968397</v>
      </c>
      <c r="I2900" s="20">
        <v>15.033712063933057</v>
      </c>
      <c r="J2900" s="20">
        <v>13.947995561768344</v>
      </c>
      <c r="K2900" s="20">
        <v>16.17264844540199</v>
      </c>
      <c r="L2900" s="20">
        <v>22.634987910297109</v>
      </c>
      <c r="M2900" s="55">
        <v>16.810249482617426</v>
      </c>
    </row>
    <row r="2901" spans="1:13" x14ac:dyDescent="0.35">
      <c r="A2901" s="19" t="str">
        <f>B2178&amp;C2874&amp;D2901</f>
        <v>DISTRIBUCION VOLUMEN X CRITERIO (kg ó litros)Atun Fresco Ing.HOMBRE</v>
      </c>
      <c r="B2901" s="19">
        <v>0</v>
      </c>
      <c r="C2901" s="19">
        <v>0</v>
      </c>
      <c r="D2901" s="19" t="s">
        <v>21</v>
      </c>
      <c r="E2901" s="20">
        <v>52.523762243428095</v>
      </c>
      <c r="F2901" s="20">
        <v>66.213233328817083</v>
      </c>
      <c r="G2901" s="20">
        <v>63.253001781533904</v>
      </c>
      <c r="H2901" s="20">
        <v>68.266758914707111</v>
      </c>
      <c r="I2901" s="20">
        <v>43.323904594588868</v>
      </c>
      <c r="J2901" s="20">
        <v>47.016959549424868</v>
      </c>
      <c r="K2901" s="20">
        <v>49.980069664497641</v>
      </c>
      <c r="L2901" s="20">
        <v>59.805392388140824</v>
      </c>
      <c r="M2901" s="55">
        <v>42.642720320942665</v>
      </c>
    </row>
    <row r="2902" spans="1:13" x14ac:dyDescent="0.35">
      <c r="A2902" s="19" t="str">
        <f>B2178&amp;C2874&amp;D2902</f>
        <v>DISTRIBUCION VOLUMEN X CRITERIO (kg ó litros)Atun Fresco Ing.MUJER</v>
      </c>
      <c r="B2902" s="19">
        <v>0</v>
      </c>
      <c r="C2902" s="19">
        <v>0</v>
      </c>
      <c r="D2902" s="19" t="s">
        <v>22</v>
      </c>
      <c r="E2902" s="20">
        <v>47.476229177646921</v>
      </c>
      <c r="F2902" s="20">
        <v>33.78676244589591</v>
      </c>
      <c r="G2902" s="20">
        <v>36.74701216557866</v>
      </c>
      <c r="H2902" s="20">
        <v>31.733221013991997</v>
      </c>
      <c r="I2902" s="20">
        <v>56.676101534460287</v>
      </c>
      <c r="J2902" s="20">
        <v>52.983034951550465</v>
      </c>
      <c r="K2902" s="20">
        <v>50.01992780331399</v>
      </c>
      <c r="L2902" s="20">
        <v>40.194605555137677</v>
      </c>
      <c r="M2902" s="55">
        <v>57.357275866618409</v>
      </c>
    </row>
    <row r="2903" spans="1:13" x14ac:dyDescent="0.35">
      <c r="A2903" s="19" t="str">
        <f>B2178&amp;C2903&amp;D2903</f>
        <v>DISTRIBUCION VOLUMEN X CRITERIO (kg ó litros)Resto pescados Ing.T.ESPAÑA</v>
      </c>
      <c r="B2903" s="19">
        <v>0</v>
      </c>
      <c r="C2903" s="19" t="s">
        <v>144</v>
      </c>
      <c r="D2903" s="19" t="s">
        <v>36</v>
      </c>
      <c r="E2903" s="20">
        <v>100</v>
      </c>
      <c r="F2903" s="20">
        <v>100</v>
      </c>
      <c r="G2903" s="20">
        <v>100</v>
      </c>
      <c r="H2903" s="20">
        <v>100</v>
      </c>
      <c r="I2903" s="20">
        <v>100</v>
      </c>
      <c r="J2903" s="20">
        <v>100</v>
      </c>
      <c r="K2903" s="20">
        <v>100</v>
      </c>
      <c r="L2903" s="20">
        <v>100</v>
      </c>
      <c r="M2903" s="55">
        <v>100</v>
      </c>
    </row>
    <row r="2904" spans="1:13" x14ac:dyDescent="0.35">
      <c r="A2904" s="19" t="str">
        <f>B2178&amp;C2903&amp;D2904</f>
        <v>DISTRIBUCION VOLUMEN X CRITERIO (kg ó litros)Resto pescados Ing.BCN AM</v>
      </c>
      <c r="B2904" s="19">
        <v>0</v>
      </c>
      <c r="C2904" s="19">
        <v>0</v>
      </c>
      <c r="D2904" s="19" t="s">
        <v>1</v>
      </c>
      <c r="E2904" s="20">
        <v>9.5894398022632714</v>
      </c>
      <c r="F2904" s="20">
        <v>9.1038893340450393</v>
      </c>
      <c r="G2904" s="20">
        <v>10.575051181480589</v>
      </c>
      <c r="H2904" s="20">
        <v>8.6791331169154873</v>
      </c>
      <c r="I2904" s="20">
        <v>12.212638952964269</v>
      </c>
      <c r="J2904" s="20">
        <v>8.8031479235547305</v>
      </c>
      <c r="K2904" s="20">
        <v>6.6181264594625588</v>
      </c>
      <c r="L2904" s="20">
        <v>6.4675110952745394</v>
      </c>
      <c r="M2904" s="55">
        <v>6.6358006763003043</v>
      </c>
    </row>
    <row r="2905" spans="1:13" x14ac:dyDescent="0.35">
      <c r="A2905" s="19" t="str">
        <f>B2178&amp;C2903&amp;D2905</f>
        <v>DISTRIBUCION VOLUMEN X CRITERIO (kg ó litros)Resto pescados Ing.REST.CAT ARAGON</v>
      </c>
      <c r="B2905" s="19">
        <v>0</v>
      </c>
      <c r="C2905" s="19">
        <v>0</v>
      </c>
      <c r="D2905" s="19" t="s">
        <v>2</v>
      </c>
      <c r="E2905" s="20">
        <v>10.08999573347198</v>
      </c>
      <c r="F2905" s="20">
        <v>8.8324272729594231</v>
      </c>
      <c r="G2905" s="20">
        <v>11.257541589328776</v>
      </c>
      <c r="H2905" s="20">
        <v>8.7306043534616329</v>
      </c>
      <c r="I2905" s="20">
        <v>9.201464444735187</v>
      </c>
      <c r="J2905" s="20">
        <v>10.742618199071698</v>
      </c>
      <c r="K2905" s="20">
        <v>11.308981899273766</v>
      </c>
      <c r="L2905" s="20">
        <v>8.771244163160409</v>
      </c>
      <c r="M2905" s="55">
        <v>10.760302328139085</v>
      </c>
    </row>
    <row r="2906" spans="1:13" x14ac:dyDescent="0.35">
      <c r="A2906" s="19" t="str">
        <f>B2178&amp;C2903&amp;D2906</f>
        <v>DISTRIBUCION VOLUMEN X CRITERIO (kg ó litros)Resto pescados Ing.LEVANTE</v>
      </c>
      <c r="B2906" s="19">
        <v>0</v>
      </c>
      <c r="C2906" s="19">
        <v>0</v>
      </c>
      <c r="D2906" s="19" t="s">
        <v>3</v>
      </c>
      <c r="E2906" s="20">
        <v>15.353751463438931</v>
      </c>
      <c r="F2906" s="20">
        <v>15.871751534058262</v>
      </c>
      <c r="G2906" s="20">
        <v>14.094677657605938</v>
      </c>
      <c r="H2906" s="20">
        <v>13.939344276653481</v>
      </c>
      <c r="I2906" s="20">
        <v>14.185360974252728</v>
      </c>
      <c r="J2906" s="20">
        <v>15.409390509247062</v>
      </c>
      <c r="K2906" s="20">
        <v>14.032999821332051</v>
      </c>
      <c r="L2906" s="20">
        <v>18.421507098828023</v>
      </c>
      <c r="M2906" s="55">
        <v>14.467118079093064</v>
      </c>
    </row>
    <row r="2907" spans="1:13" x14ac:dyDescent="0.35">
      <c r="A2907" s="19" t="str">
        <f>B2178&amp;C2903&amp;D2907</f>
        <v>DISTRIBUCION VOLUMEN X CRITERIO (kg ó litros)Resto pescados Ing.ANDALUCIA</v>
      </c>
      <c r="B2907" s="19">
        <v>0</v>
      </c>
      <c r="C2907" s="19">
        <v>0</v>
      </c>
      <c r="D2907" s="19" t="s">
        <v>4</v>
      </c>
      <c r="E2907" s="20">
        <v>20.461140102352115</v>
      </c>
      <c r="F2907" s="20">
        <v>23.619137084808408</v>
      </c>
      <c r="G2907" s="20">
        <v>21.359960552073805</v>
      </c>
      <c r="H2907" s="20">
        <v>25.529653024164844</v>
      </c>
      <c r="I2907" s="20">
        <v>21.394644395758728</v>
      </c>
      <c r="J2907" s="20">
        <v>22.922858574255244</v>
      </c>
      <c r="K2907" s="20">
        <v>24.524227997223509</v>
      </c>
      <c r="L2907" s="20">
        <v>20.821396307624006</v>
      </c>
      <c r="M2907" s="55">
        <v>21.716680282995451</v>
      </c>
    </row>
    <row r="2908" spans="1:13" x14ac:dyDescent="0.35">
      <c r="A2908" s="19" t="str">
        <f>B2178&amp;C2903&amp;D2908</f>
        <v>DISTRIBUCION VOLUMEN X CRITERIO (kg ó litros)Resto pescados Ing.MDD AM</v>
      </c>
      <c r="B2908" s="19">
        <v>0</v>
      </c>
      <c r="C2908" s="19">
        <v>0</v>
      </c>
      <c r="D2908" s="19" t="s">
        <v>5</v>
      </c>
      <c r="E2908" s="20">
        <v>19.847503243848951</v>
      </c>
      <c r="F2908" s="20">
        <v>17.932457910536094</v>
      </c>
      <c r="G2908" s="20">
        <v>17.248248106894739</v>
      </c>
      <c r="H2908" s="20">
        <v>21.529133935168048</v>
      </c>
      <c r="I2908" s="20">
        <v>21.064036182677185</v>
      </c>
      <c r="J2908" s="20">
        <v>14.967767398131324</v>
      </c>
      <c r="K2908" s="20">
        <v>20.018732357724939</v>
      </c>
      <c r="L2908" s="20">
        <v>17.712807377690055</v>
      </c>
      <c r="M2908" s="55">
        <v>17.008472108356656</v>
      </c>
    </row>
    <row r="2909" spans="1:13" x14ac:dyDescent="0.35">
      <c r="A2909" s="19" t="str">
        <f>B2178&amp;C2903&amp;D2909</f>
        <v>DISTRIBUCION VOLUMEN X CRITERIO (kg ó litros)Resto pescados Ing.RTO CENTRO</v>
      </c>
      <c r="B2909" s="19">
        <v>0</v>
      </c>
      <c r="C2909" s="19">
        <v>0</v>
      </c>
      <c r="D2909" s="19" t="s">
        <v>6</v>
      </c>
      <c r="E2909" s="20">
        <v>5.1913116790684279</v>
      </c>
      <c r="F2909" s="20">
        <v>7.2535456260396476</v>
      </c>
      <c r="G2909" s="20">
        <v>8.2429455538545504</v>
      </c>
      <c r="H2909" s="20">
        <v>5.8471846590207255</v>
      </c>
      <c r="I2909" s="20">
        <v>6.8862944979500549</v>
      </c>
      <c r="J2909" s="20">
        <v>6.6289538338965794</v>
      </c>
      <c r="K2909" s="20">
        <v>6.5670672940928903</v>
      </c>
      <c r="L2909" s="20">
        <v>8.0709164247713936</v>
      </c>
      <c r="M2909" s="55">
        <v>6.7147456271784005</v>
      </c>
    </row>
    <row r="2910" spans="1:13" x14ac:dyDescent="0.35">
      <c r="A2910" s="19" t="str">
        <f>B2178&amp;C2903&amp;D2910</f>
        <v>DISTRIBUCION VOLUMEN X CRITERIO (kg ó litros)Resto pescados Ing.NORTE-CENTRO</v>
      </c>
      <c r="B2910" s="19">
        <v>0</v>
      </c>
      <c r="C2910" s="19">
        <v>0</v>
      </c>
      <c r="D2910" s="19" t="s">
        <v>7</v>
      </c>
      <c r="E2910" s="20">
        <v>12.907230544522132</v>
      </c>
      <c r="F2910" s="20">
        <v>10.005088544181504</v>
      </c>
      <c r="G2910" s="20">
        <v>10.694882957194665</v>
      </c>
      <c r="H2910" s="20">
        <v>7.5064055407543755</v>
      </c>
      <c r="I2910" s="20">
        <v>8.4593252436684097</v>
      </c>
      <c r="J2910" s="20">
        <v>11.396309154007206</v>
      </c>
      <c r="K2910" s="20">
        <v>8.9227490419298299</v>
      </c>
      <c r="L2910" s="20">
        <v>9.3761891214393014</v>
      </c>
      <c r="M2910" s="55">
        <v>8.3183116025776709</v>
      </c>
    </row>
    <row r="2911" spans="1:13" x14ac:dyDescent="0.35">
      <c r="A2911" s="19" t="str">
        <f>B2178&amp;C2903&amp;D2911</f>
        <v>DISTRIBUCION VOLUMEN X CRITERIO (kg ó litros)Resto pescados Ing.NOROESTE</v>
      </c>
      <c r="B2911" s="19">
        <v>0</v>
      </c>
      <c r="C2911" s="19">
        <v>0</v>
      </c>
      <c r="D2911" s="19" t="s">
        <v>8</v>
      </c>
      <c r="E2911" s="20">
        <v>6.5596210438339408</v>
      </c>
      <c r="F2911" s="20">
        <v>7.3816947561693809</v>
      </c>
      <c r="G2911" s="20">
        <v>6.52668661776117</v>
      </c>
      <c r="H2911" s="20">
        <v>8.2385496244383223</v>
      </c>
      <c r="I2911" s="20">
        <v>6.5962283876419514</v>
      </c>
      <c r="J2911" s="20">
        <v>9.1289641286014085</v>
      </c>
      <c r="K2911" s="20">
        <v>8.0071259059157125</v>
      </c>
      <c r="L2911" s="20">
        <v>10.358422903355976</v>
      </c>
      <c r="M2911" s="55">
        <v>14.378562270612816</v>
      </c>
    </row>
    <row r="2912" spans="1:13" x14ac:dyDescent="0.35">
      <c r="A2912" s="19" t="str">
        <f>B2178&amp;C2903&amp;D2912</f>
        <v>DISTRIBUCION VOLUMEN X CRITERIO (kg ó litros)Resto pescados Ing.&lt;2MIL</v>
      </c>
      <c r="B2912" s="19">
        <v>0</v>
      </c>
      <c r="C2912" s="19">
        <v>0</v>
      </c>
      <c r="D2912" s="19" t="s">
        <v>9</v>
      </c>
      <c r="E2912" s="20">
        <v>2.4879610955268872</v>
      </c>
      <c r="F2912" s="20">
        <v>2.3498907625160332</v>
      </c>
      <c r="G2912" s="20">
        <v>3.9265916854487033</v>
      </c>
      <c r="H2912" s="20">
        <v>2.6399802471900427</v>
      </c>
      <c r="I2912" s="20">
        <v>2.6587993009775857</v>
      </c>
      <c r="J2912" s="20">
        <v>2.6588318172814649</v>
      </c>
      <c r="K2912" s="20">
        <v>3.7368553824497308</v>
      </c>
      <c r="L2912" s="20">
        <v>3.7832536637593583</v>
      </c>
      <c r="M2912" s="55">
        <v>3.0868673614051416</v>
      </c>
    </row>
    <row r="2913" spans="1:13" x14ac:dyDescent="0.35">
      <c r="A2913" s="19" t="str">
        <f>B2178&amp;C2903&amp;D2913</f>
        <v>DISTRIBUCION VOLUMEN X CRITERIO (kg ó litros)Resto pescados Ing.2-5MIL</v>
      </c>
      <c r="B2913" s="19">
        <v>0</v>
      </c>
      <c r="C2913" s="19">
        <v>0</v>
      </c>
      <c r="D2913" s="19" t="s">
        <v>10</v>
      </c>
      <c r="E2913" s="20">
        <v>7.105186749365612</v>
      </c>
      <c r="F2913" s="20">
        <v>6.6922725378564207</v>
      </c>
      <c r="G2913" s="20">
        <v>4.7651018038964281</v>
      </c>
      <c r="H2913" s="20">
        <v>5.2254000442499278</v>
      </c>
      <c r="I2913" s="20">
        <v>6.8447015338766795</v>
      </c>
      <c r="J2913" s="20">
        <v>6.7453081817453313</v>
      </c>
      <c r="K2913" s="20">
        <v>5.7704607489041155</v>
      </c>
      <c r="L2913" s="20">
        <v>8.0159159584470618</v>
      </c>
      <c r="M2913" s="55">
        <v>5.8428769554050222</v>
      </c>
    </row>
    <row r="2914" spans="1:13" x14ac:dyDescent="0.35">
      <c r="A2914" s="19" t="str">
        <f>B2178&amp;C2903&amp;D2914</f>
        <v>DISTRIBUCION VOLUMEN X CRITERIO (kg ó litros)Resto pescados Ing.5-10MIL</v>
      </c>
      <c r="B2914" s="19">
        <v>0</v>
      </c>
      <c r="C2914" s="19">
        <v>0</v>
      </c>
      <c r="D2914" s="19" t="s">
        <v>11</v>
      </c>
      <c r="E2914" s="20">
        <v>9.3220789627581535</v>
      </c>
      <c r="F2914" s="20">
        <v>7.0223344445711735</v>
      </c>
      <c r="G2914" s="20">
        <v>8.3413080650868423</v>
      </c>
      <c r="H2914" s="20">
        <v>7.5606414249371205</v>
      </c>
      <c r="I2914" s="20">
        <v>6.1313357657204035</v>
      </c>
      <c r="J2914" s="20">
        <v>6.665929248165213</v>
      </c>
      <c r="K2914" s="20">
        <v>5.2823477228376916</v>
      </c>
      <c r="L2914" s="20">
        <v>5.8073911936955156</v>
      </c>
      <c r="M2914" s="55">
        <v>7.0742624322648302</v>
      </c>
    </row>
    <row r="2915" spans="1:13" x14ac:dyDescent="0.35">
      <c r="A2915" s="19" t="str">
        <f>B2178&amp;C2903&amp;D2915</f>
        <v>DISTRIBUCION VOLUMEN X CRITERIO (kg ó litros)Resto pescados Ing.10-30MIL</v>
      </c>
      <c r="B2915" s="19">
        <v>0</v>
      </c>
      <c r="C2915" s="19">
        <v>0</v>
      </c>
      <c r="D2915" s="19" t="s">
        <v>12</v>
      </c>
      <c r="E2915" s="20">
        <v>15.740254273239925</v>
      </c>
      <c r="F2915" s="20">
        <v>13.730764494889272</v>
      </c>
      <c r="G2915" s="20">
        <v>16.650781544360957</v>
      </c>
      <c r="H2915" s="20">
        <v>15.227689831137209</v>
      </c>
      <c r="I2915" s="20">
        <v>14.192820489921223</v>
      </c>
      <c r="J2915" s="20">
        <v>18.412267923431369</v>
      </c>
      <c r="K2915" s="20">
        <v>19.597251700610855</v>
      </c>
      <c r="L2915" s="20">
        <v>15.561164390610632</v>
      </c>
      <c r="M2915" s="55">
        <v>20.892699612311112</v>
      </c>
    </row>
    <row r="2916" spans="1:13" x14ac:dyDescent="0.35">
      <c r="A2916" s="19" t="str">
        <f>B2178&amp;C2903&amp;D2916</f>
        <v>DISTRIBUCION VOLUMEN X CRITERIO (kg ó litros)Resto pescados Ing.30-100MIL</v>
      </c>
      <c r="B2916" s="19">
        <v>0</v>
      </c>
      <c r="C2916" s="19">
        <v>0</v>
      </c>
      <c r="D2916" s="19" t="s">
        <v>13</v>
      </c>
      <c r="E2916" s="20">
        <v>17.586729018171926</v>
      </c>
      <c r="F2916" s="20">
        <v>24.519857758674974</v>
      </c>
      <c r="G2916" s="20">
        <v>19.944423061086038</v>
      </c>
      <c r="H2916" s="20">
        <v>20.868404596370905</v>
      </c>
      <c r="I2916" s="20">
        <v>25.634137742809482</v>
      </c>
      <c r="J2916" s="20">
        <v>21.122610315933208</v>
      </c>
      <c r="K2916" s="20">
        <v>18.084259014292243</v>
      </c>
      <c r="L2916" s="20">
        <v>22.146889288941136</v>
      </c>
      <c r="M2916" s="55">
        <v>19.224049728244097</v>
      </c>
    </row>
    <row r="2917" spans="1:13" x14ac:dyDescent="0.35">
      <c r="A2917" s="19" t="str">
        <f>B2178&amp;C2903&amp;D2917</f>
        <v>DISTRIBUCION VOLUMEN X CRITERIO (kg ó litros)Resto pescados Ing.100-200MIL</v>
      </c>
      <c r="B2917" s="19">
        <v>0</v>
      </c>
      <c r="C2917" s="19">
        <v>0</v>
      </c>
      <c r="D2917" s="19" t="s">
        <v>14</v>
      </c>
      <c r="E2917" s="20">
        <v>9.1343858233124706</v>
      </c>
      <c r="F2917" s="20">
        <v>10.633870861350257</v>
      </c>
      <c r="G2917" s="20">
        <v>10.254975127399749</v>
      </c>
      <c r="H2917" s="20">
        <v>9.2656176089383546</v>
      </c>
      <c r="I2917" s="20">
        <v>10.146847385098592</v>
      </c>
      <c r="J2917" s="20">
        <v>12.328715537638239</v>
      </c>
      <c r="K2917" s="20">
        <v>11.444570511936728</v>
      </c>
      <c r="L2917" s="20">
        <v>10.057745388406353</v>
      </c>
      <c r="M2917" s="55">
        <v>10.417127050208661</v>
      </c>
    </row>
    <row r="2918" spans="1:13" x14ac:dyDescent="0.35">
      <c r="A2918" s="19" t="str">
        <f>B2178&amp;C2903&amp;D2918</f>
        <v>DISTRIBUCION VOLUMEN X CRITERIO (kg ó litros)Resto pescados Ing.200-500MIL</v>
      </c>
      <c r="B2918" s="19">
        <v>0</v>
      </c>
      <c r="C2918" s="19">
        <v>0</v>
      </c>
      <c r="D2918" s="19" t="s">
        <v>15</v>
      </c>
      <c r="E2918" s="20">
        <v>14.204009776691489</v>
      </c>
      <c r="F2918" s="20">
        <v>15.22253419003331</v>
      </c>
      <c r="G2918" s="20">
        <v>14.934354040975068</v>
      </c>
      <c r="H2918" s="20">
        <v>13.95281013906866</v>
      </c>
      <c r="I2918" s="20">
        <v>12.195649656715791</v>
      </c>
      <c r="J2918" s="20">
        <v>12.070138181036656</v>
      </c>
      <c r="K2918" s="20">
        <v>12.947288308506252</v>
      </c>
      <c r="L2918" s="20">
        <v>11.445452759587923</v>
      </c>
      <c r="M2918" s="55">
        <v>13.652387618660269</v>
      </c>
    </row>
    <row r="2919" spans="1:13" x14ac:dyDescent="0.35">
      <c r="A2919" s="19" t="str">
        <f>B2178&amp;C2903&amp;D2919</f>
        <v>DISTRIBUCION VOLUMEN X CRITERIO (kg ó litros)Resto pescados Ing.&gt;500MIL</v>
      </c>
      <c r="B2919" s="19">
        <v>0</v>
      </c>
      <c r="C2919" s="19">
        <v>0</v>
      </c>
      <c r="D2919" s="19" t="s">
        <v>16</v>
      </c>
      <c r="E2919" s="20">
        <v>24.419389204938437</v>
      </c>
      <c r="F2919" s="20">
        <v>19.828463975149248</v>
      </c>
      <c r="G2919" s="20">
        <v>21.182454796377613</v>
      </c>
      <c r="H2919" s="20">
        <v>25.259458336146551</v>
      </c>
      <c r="I2919" s="20">
        <v>22.195703179074027</v>
      </c>
      <c r="J2919" s="20">
        <v>19.996202452869095</v>
      </c>
      <c r="K2919" s="20">
        <v>23.136977527909018</v>
      </c>
      <c r="L2919" s="20">
        <v>23.182176777241146</v>
      </c>
      <c r="M2919" s="55">
        <v>19.809721135248438</v>
      </c>
    </row>
    <row r="2920" spans="1:13" x14ac:dyDescent="0.35">
      <c r="A2920" s="19" t="str">
        <f>B2178&amp;C2903&amp;D2920</f>
        <v>DISTRIBUCION VOLUMEN X CRITERIO (kg ó litros)Resto pescados Ing.DE 15 A 19 AÑOS</v>
      </c>
      <c r="B2920" s="19">
        <v>0</v>
      </c>
      <c r="C2920" s="19">
        <v>0</v>
      </c>
      <c r="D2920" s="19" t="s">
        <v>39</v>
      </c>
      <c r="E2920" s="20">
        <v>0.57927839057773711</v>
      </c>
      <c r="F2920" s="20">
        <v>0.57088384792856139</v>
      </c>
      <c r="G2920" s="20">
        <v>0.22026157981554928</v>
      </c>
      <c r="H2920" s="20">
        <v>0.5654180627648876</v>
      </c>
      <c r="I2920" s="20">
        <v>0.8703077666252963</v>
      </c>
      <c r="J2920" s="20">
        <v>0.44481612732643339</v>
      </c>
      <c r="K2920" s="20">
        <v>1.1241547685581772</v>
      </c>
      <c r="L2920" s="20">
        <v>0.82061857759194878</v>
      </c>
      <c r="M2920" s="55">
        <v>0.77218363454869809</v>
      </c>
    </row>
    <row r="2921" spans="1:13" x14ac:dyDescent="0.35">
      <c r="A2921" s="19" t="str">
        <f>B2178&amp;C2903&amp;D2921</f>
        <v>DISTRIBUCION VOLUMEN X CRITERIO (kg ó litros)Resto pescados Ing.DE 20 A 24 AÑOS</v>
      </c>
      <c r="B2921" s="19">
        <v>0</v>
      </c>
      <c r="C2921" s="19">
        <v>0</v>
      </c>
      <c r="D2921" s="19" t="s">
        <v>40</v>
      </c>
      <c r="E2921" s="20">
        <v>1.4801382621887249</v>
      </c>
      <c r="F2921" s="20">
        <v>1.4187685405559829</v>
      </c>
      <c r="G2921" s="20">
        <v>1.8021746778470564</v>
      </c>
      <c r="H2921" s="20">
        <v>2.3020524050238578</v>
      </c>
      <c r="I2921" s="20">
        <v>0.63657278961370289</v>
      </c>
      <c r="J2921" s="20">
        <v>0.80159099749607909</v>
      </c>
      <c r="K2921" s="20">
        <v>1.406535287495378</v>
      </c>
      <c r="L2921" s="20">
        <v>1.5809213138490306</v>
      </c>
      <c r="M2921" s="55">
        <v>1.3905533399478116</v>
      </c>
    </row>
    <row r="2922" spans="1:13" x14ac:dyDescent="0.35">
      <c r="A2922" s="19" t="str">
        <f>B2178&amp;C2903&amp;D2922</f>
        <v>DISTRIBUCION VOLUMEN X CRITERIO (kg ó litros)Resto pescados Ing.DE 25 A 34 AÑOS</v>
      </c>
      <c r="B2922" s="19">
        <v>0</v>
      </c>
      <c r="C2922" s="19">
        <v>0</v>
      </c>
      <c r="D2922" s="19" t="s">
        <v>41</v>
      </c>
      <c r="E2922" s="20">
        <v>7.5126045079716581</v>
      </c>
      <c r="F2922" s="20">
        <v>7.8748097385828126</v>
      </c>
      <c r="G2922" s="20">
        <v>5.9758824649894589</v>
      </c>
      <c r="H2922" s="20">
        <v>5.8691079168625686</v>
      </c>
      <c r="I2922" s="20">
        <v>6.3302745547814938</v>
      </c>
      <c r="J2922" s="20">
        <v>7.7686712602273289</v>
      </c>
      <c r="K2922" s="20">
        <v>7.2189489336794743</v>
      </c>
      <c r="L2922" s="20">
        <v>5.8171621417538502</v>
      </c>
      <c r="M2922" s="55">
        <v>5.5061431459615218</v>
      </c>
    </row>
    <row r="2923" spans="1:13" x14ac:dyDescent="0.35">
      <c r="A2923" s="19" t="str">
        <f>B2178&amp;C2903&amp;D2923</f>
        <v>DISTRIBUCION VOLUMEN X CRITERIO (kg ó litros)Resto pescados Ing.DE 35 A 49 AÑOS</v>
      </c>
      <c r="B2923" s="19">
        <v>0</v>
      </c>
      <c r="C2923" s="19">
        <v>0</v>
      </c>
      <c r="D2923" s="19" t="s">
        <v>42</v>
      </c>
      <c r="E2923" s="20">
        <v>21.872916117510588</v>
      </c>
      <c r="F2923" s="20">
        <v>19.557661443998864</v>
      </c>
      <c r="G2923" s="20">
        <v>20.265522960906949</v>
      </c>
      <c r="H2923" s="20">
        <v>18.949522714381324</v>
      </c>
      <c r="I2923" s="20">
        <v>20.752373829621369</v>
      </c>
      <c r="J2923" s="20">
        <v>20.858249918221137</v>
      </c>
      <c r="K2923" s="20">
        <v>18.608332865299364</v>
      </c>
      <c r="L2923" s="20">
        <v>17.587542662232131</v>
      </c>
      <c r="M2923" s="55">
        <v>17.445652102160309</v>
      </c>
    </row>
    <row r="2924" spans="1:13" x14ac:dyDescent="0.35">
      <c r="A2924" s="19" t="str">
        <f>B2178&amp;C2903&amp;D2924</f>
        <v>DISTRIBUCION VOLUMEN X CRITERIO (kg ó litros)Resto pescados Ing.DE 50 A 59 AÑOS</v>
      </c>
      <c r="B2924" s="19">
        <v>0</v>
      </c>
      <c r="C2924" s="19">
        <v>0</v>
      </c>
      <c r="D2924" s="19" t="s">
        <v>43</v>
      </c>
      <c r="E2924" s="20">
        <v>26.269492155889228</v>
      </c>
      <c r="F2924" s="20">
        <v>27.766451531268022</v>
      </c>
      <c r="G2924" s="20">
        <v>31.350910215054668</v>
      </c>
      <c r="H2924" s="20">
        <v>23.4147997754303</v>
      </c>
      <c r="I2924" s="20">
        <v>24.497802259447162</v>
      </c>
      <c r="J2924" s="20">
        <v>26.077314461267775</v>
      </c>
      <c r="K2924" s="20">
        <v>31.799185825092319</v>
      </c>
      <c r="L2924" s="20">
        <v>28.180717199712589</v>
      </c>
      <c r="M2924" s="55">
        <v>28.315111793710972</v>
      </c>
    </row>
    <row r="2925" spans="1:13" x14ac:dyDescent="0.35">
      <c r="A2925" s="19" t="str">
        <f>B2178&amp;C2903&amp;D2925</f>
        <v>DISTRIBUCION VOLUMEN X CRITERIO (kg ó litros)Resto pescados Ing.DE 60 A 75 AÑOS</v>
      </c>
      <c r="B2925" s="19">
        <v>0</v>
      </c>
      <c r="C2925" s="19">
        <v>0</v>
      </c>
      <c r="D2925" s="19" t="s">
        <v>44</v>
      </c>
      <c r="E2925" s="20">
        <v>42.285563399285728</v>
      </c>
      <c r="F2925" s="20">
        <v>42.811413498892115</v>
      </c>
      <c r="G2925" s="20">
        <v>40.385241368311384</v>
      </c>
      <c r="H2925" s="20">
        <v>48.899105696243176</v>
      </c>
      <c r="I2925" s="20">
        <v>46.912662974860808</v>
      </c>
      <c r="J2925" s="20">
        <v>44.049365147677975</v>
      </c>
      <c r="K2925" s="20">
        <v>39.842852146210618</v>
      </c>
      <c r="L2925" s="20">
        <v>46.01303207277315</v>
      </c>
      <c r="M2925" s="55">
        <v>46.570346580261742</v>
      </c>
    </row>
    <row r="2926" spans="1:13" x14ac:dyDescent="0.35">
      <c r="A2926" s="19" t="str">
        <f>B2178&amp;C2903&amp;D2926</f>
        <v>DISTRIBUCION VOLUMEN X CRITERIO (kg ó litros)Resto pescados Ing.ALTA Y MEDIA ALTA</v>
      </c>
      <c r="B2926" s="19">
        <v>0</v>
      </c>
      <c r="C2926" s="19">
        <v>0</v>
      </c>
      <c r="D2926" s="19" t="s">
        <v>17</v>
      </c>
      <c r="E2926" s="20">
        <v>41.231563870784839</v>
      </c>
      <c r="F2926" s="20">
        <v>38.844250612609621</v>
      </c>
      <c r="G2926" s="20">
        <v>35.017013439819081</v>
      </c>
      <c r="H2926" s="20">
        <v>44.037328932718147</v>
      </c>
      <c r="I2926" s="20">
        <v>36.442801289380746</v>
      </c>
      <c r="J2926" s="20">
        <v>34.571008385867493</v>
      </c>
      <c r="K2926" s="20">
        <v>37.547315063292345</v>
      </c>
      <c r="L2926" s="20">
        <v>36.857949041982536</v>
      </c>
      <c r="M2926" s="55">
        <v>33.66110686373969</v>
      </c>
    </row>
    <row r="2927" spans="1:13" x14ac:dyDescent="0.35">
      <c r="A2927" s="19" t="str">
        <f>B2178&amp;C2903&amp;D2927</f>
        <v>DISTRIBUCION VOLUMEN X CRITERIO (kg ó litros)Resto pescados Ing.MEDIA</v>
      </c>
      <c r="B2927" s="19">
        <v>0</v>
      </c>
      <c r="C2927" s="19">
        <v>0</v>
      </c>
      <c r="D2927" s="19" t="s">
        <v>18</v>
      </c>
      <c r="E2927" s="20">
        <v>30.020290152080786</v>
      </c>
      <c r="F2927" s="20">
        <v>30.069600490934707</v>
      </c>
      <c r="G2927" s="20">
        <v>33.104568650194885</v>
      </c>
      <c r="H2927" s="20">
        <v>27.084725952301415</v>
      </c>
      <c r="I2927" s="20">
        <v>32.453131656751246</v>
      </c>
      <c r="J2927" s="20">
        <v>31.574865804653047</v>
      </c>
      <c r="K2927" s="20">
        <v>33.155807582415505</v>
      </c>
      <c r="L2927" s="20">
        <v>32.482009852748781</v>
      </c>
      <c r="M2927" s="55">
        <v>33.490621853350191</v>
      </c>
    </row>
    <row r="2928" spans="1:13" x14ac:dyDescent="0.35">
      <c r="A2928" s="19" t="str">
        <f>B2178&amp;C2903&amp;D2928</f>
        <v>DISTRIBUCION VOLUMEN X CRITERIO (kg ó litros)Resto pescados Ing.MEDIA BAJA</v>
      </c>
      <c r="B2928" s="19">
        <v>0</v>
      </c>
      <c r="C2928" s="19">
        <v>0</v>
      </c>
      <c r="D2928" s="19" t="s">
        <v>19</v>
      </c>
      <c r="E2928" s="20">
        <v>17.402184621109463</v>
      </c>
      <c r="F2928" s="20">
        <v>17.777303377132835</v>
      </c>
      <c r="G2928" s="20">
        <v>20.053256040055896</v>
      </c>
      <c r="H2928" s="20">
        <v>15.998389497578627</v>
      </c>
      <c r="I2928" s="20">
        <v>17.897162679608307</v>
      </c>
      <c r="J2928" s="20">
        <v>18.796380828422311</v>
      </c>
      <c r="K2928" s="20">
        <v>18.43353943461171</v>
      </c>
      <c r="L2928" s="20">
        <v>16.197433777187463</v>
      </c>
      <c r="M2928" s="55">
        <v>20.821819849058368</v>
      </c>
    </row>
    <row r="2929" spans="1:13" x14ac:dyDescent="0.35">
      <c r="A2929" s="19" t="str">
        <f>B2178&amp;C2903&amp;D2929</f>
        <v>DISTRIBUCION VOLUMEN X CRITERIO (kg ó litros)Resto pescados Ing.BAJA</v>
      </c>
      <c r="B2929" s="19">
        <v>0</v>
      </c>
      <c r="C2929" s="19">
        <v>0</v>
      </c>
      <c r="D2929" s="19" t="s">
        <v>20</v>
      </c>
      <c r="E2929" s="20">
        <v>11.345954468628079</v>
      </c>
      <c r="F2929" s="20">
        <v>13.308833147228965</v>
      </c>
      <c r="G2929" s="20">
        <v>11.825155330963465</v>
      </c>
      <c r="H2929" s="20">
        <v>12.879560471124046</v>
      </c>
      <c r="I2929" s="20">
        <v>13.206894784730972</v>
      </c>
      <c r="J2929" s="20">
        <v>15.057756374912836</v>
      </c>
      <c r="K2929" s="20">
        <v>10.863346997496148</v>
      </c>
      <c r="L2929" s="20">
        <v>14.462599461871589</v>
      </c>
      <c r="M2929" s="55">
        <v>12.026447967069762</v>
      </c>
    </row>
    <row r="2930" spans="1:13" x14ac:dyDescent="0.35">
      <c r="A2930" s="19" t="str">
        <f>B2178&amp;C2903&amp;D2930</f>
        <v>DISTRIBUCION VOLUMEN X CRITERIO (kg ó litros)Resto pescados Ing.HOMBRE</v>
      </c>
      <c r="B2930" s="19">
        <v>0</v>
      </c>
      <c r="C2930" s="19">
        <v>0</v>
      </c>
      <c r="D2930" s="19" t="s">
        <v>21</v>
      </c>
      <c r="E2930" s="20">
        <v>53.85155105893238</v>
      </c>
      <c r="F2930" s="20">
        <v>56.88830276403958</v>
      </c>
      <c r="G2930" s="20">
        <v>56.178768924956991</v>
      </c>
      <c r="H2930" s="20">
        <v>60.880194299298516</v>
      </c>
      <c r="I2930" s="20">
        <v>57.345982639713796</v>
      </c>
      <c r="J2930" s="20">
        <v>57.314799546305963</v>
      </c>
      <c r="K2930" s="20">
        <v>52.209912771937937</v>
      </c>
      <c r="L2930" s="20">
        <v>55.496487532129748</v>
      </c>
      <c r="M2930" s="55">
        <v>53.062130653865914</v>
      </c>
    </row>
    <row r="2931" spans="1:13" x14ac:dyDescent="0.35">
      <c r="A2931" s="19" t="str">
        <f>B2178&amp;C2903&amp;D2931</f>
        <v>DISTRIBUCION VOLUMEN X CRITERIO (kg ó litros)Resto pescados Ing.MUJER</v>
      </c>
      <c r="B2931" s="19">
        <v>0</v>
      </c>
      <c r="C2931" s="19">
        <v>0</v>
      </c>
      <c r="D2931" s="19" t="s">
        <v>22</v>
      </c>
      <c r="E2931" s="20">
        <v>46.148438675405046</v>
      </c>
      <c r="F2931" s="20">
        <v>43.111693490477656</v>
      </c>
      <c r="G2931" s="20">
        <v>43.821222217191682</v>
      </c>
      <c r="H2931" s="20">
        <v>39.11980859502544</v>
      </c>
      <c r="I2931" s="20">
        <v>42.654007954991691</v>
      </c>
      <c r="J2931" s="20">
        <v>42.685200938414333</v>
      </c>
      <c r="K2931" s="20">
        <v>47.790102037234981</v>
      </c>
      <c r="L2931" s="20">
        <v>44.50350512932247</v>
      </c>
      <c r="M2931" s="55">
        <v>46.937861373348696</v>
      </c>
    </row>
    <row r="2932" spans="1:13" x14ac:dyDescent="0.35">
      <c r="A2932" s="19" t="str">
        <f>B2178&amp;C2932&amp;D2932</f>
        <v>DISTRIBUCION VOLUMEN X CRITERIO (kg ó litros)Mariscos Ing.T.ESPAÑA</v>
      </c>
      <c r="B2932" s="19">
        <v>0</v>
      </c>
      <c r="C2932" s="19" t="s">
        <v>145</v>
      </c>
      <c r="D2932" s="19" t="s">
        <v>36</v>
      </c>
      <c r="E2932" s="20">
        <v>100</v>
      </c>
      <c r="F2932" s="20">
        <v>100</v>
      </c>
      <c r="G2932" s="20">
        <v>100</v>
      </c>
      <c r="H2932" s="20">
        <v>100</v>
      </c>
      <c r="I2932" s="20">
        <v>100</v>
      </c>
      <c r="J2932" s="20">
        <v>100</v>
      </c>
      <c r="K2932" s="20">
        <v>100</v>
      </c>
      <c r="L2932" s="20">
        <v>100</v>
      </c>
      <c r="M2932" s="55">
        <v>100</v>
      </c>
    </row>
    <row r="2933" spans="1:13" x14ac:dyDescent="0.35">
      <c r="A2933" s="19" t="str">
        <f>B2178&amp;C2932&amp;D2933</f>
        <v>DISTRIBUCION VOLUMEN X CRITERIO (kg ó litros)Mariscos Ing.BCN AM</v>
      </c>
      <c r="B2933" s="19">
        <v>0</v>
      </c>
      <c r="C2933" s="19">
        <v>0</v>
      </c>
      <c r="D2933" s="19" t="s">
        <v>1</v>
      </c>
      <c r="E2933" s="20">
        <v>15.810421776616213</v>
      </c>
      <c r="F2933" s="20">
        <v>14.352462002791796</v>
      </c>
      <c r="G2933" s="20">
        <v>5.7507938785965118</v>
      </c>
      <c r="H2933" s="20">
        <v>14.486582118980666</v>
      </c>
      <c r="I2933" s="20">
        <v>22.151604082127161</v>
      </c>
      <c r="J2933" s="20">
        <v>13.296606026002014</v>
      </c>
      <c r="K2933" s="20">
        <v>6.018868165096209</v>
      </c>
      <c r="L2933" s="20">
        <v>13.65784540117356</v>
      </c>
      <c r="M2933" s="55">
        <v>8.9816115843008006</v>
      </c>
    </row>
    <row r="2934" spans="1:13" x14ac:dyDescent="0.35">
      <c r="A2934" s="19" t="str">
        <f>B2178&amp;C2932&amp;D2934</f>
        <v>DISTRIBUCION VOLUMEN X CRITERIO (kg ó litros)Mariscos Ing.REST.CAT ARAGON</v>
      </c>
      <c r="B2934" s="19">
        <v>0</v>
      </c>
      <c r="C2934" s="19">
        <v>0</v>
      </c>
      <c r="D2934" s="19" t="s">
        <v>2</v>
      </c>
      <c r="E2934" s="20">
        <v>12.740962384920001</v>
      </c>
      <c r="F2934" s="20">
        <v>20.190391490382229</v>
      </c>
      <c r="G2934" s="20">
        <v>16.488328143895686</v>
      </c>
      <c r="H2934" s="20">
        <v>15.741673226325927</v>
      </c>
      <c r="I2934" s="20">
        <v>14.224970669951134</v>
      </c>
      <c r="J2934" s="20">
        <v>14.734274483698167</v>
      </c>
      <c r="K2934" s="20">
        <v>16.361947109376704</v>
      </c>
      <c r="L2934" s="20">
        <v>24.848250751020498</v>
      </c>
      <c r="M2934" s="55">
        <v>19.441231290260706</v>
      </c>
    </row>
    <row r="2935" spans="1:13" x14ac:dyDescent="0.35">
      <c r="A2935" s="19" t="str">
        <f>B2178&amp;C2932&amp;D2935</f>
        <v>DISTRIBUCION VOLUMEN X CRITERIO (kg ó litros)Mariscos Ing.LEVANTE</v>
      </c>
      <c r="B2935" s="19">
        <v>0</v>
      </c>
      <c r="C2935" s="19">
        <v>0</v>
      </c>
      <c r="D2935" s="19" t="s">
        <v>3</v>
      </c>
      <c r="E2935" s="20">
        <v>19.487694451642547</v>
      </c>
      <c r="F2935" s="20">
        <v>13.973374791031823</v>
      </c>
      <c r="G2935" s="20">
        <v>16.885774609165058</v>
      </c>
      <c r="H2935" s="20">
        <v>19.321898065036962</v>
      </c>
      <c r="I2935" s="20">
        <v>15.530808546401087</v>
      </c>
      <c r="J2935" s="20">
        <v>19.367373409925118</v>
      </c>
      <c r="K2935" s="20">
        <v>17.696662207915466</v>
      </c>
      <c r="L2935" s="20">
        <v>19.11586335820293</v>
      </c>
      <c r="M2935" s="55">
        <v>20.031403613737137</v>
      </c>
    </row>
    <row r="2936" spans="1:13" x14ac:dyDescent="0.35">
      <c r="A2936" s="19" t="str">
        <f>B2178&amp;C2932&amp;D2936</f>
        <v>DISTRIBUCION VOLUMEN X CRITERIO (kg ó litros)Mariscos Ing.ANDALUCIA</v>
      </c>
      <c r="B2936" s="19">
        <v>0</v>
      </c>
      <c r="C2936" s="19">
        <v>0</v>
      </c>
      <c r="D2936" s="19" t="s">
        <v>4</v>
      </c>
      <c r="E2936" s="20">
        <v>17.786937877626961</v>
      </c>
      <c r="F2936" s="20">
        <v>16.354125784150479</v>
      </c>
      <c r="G2936" s="20">
        <v>19.532634999607495</v>
      </c>
      <c r="H2936" s="20">
        <v>18.226429749091459</v>
      </c>
      <c r="I2936" s="20">
        <v>18.312232908317924</v>
      </c>
      <c r="J2936" s="20">
        <v>16.804378897534466</v>
      </c>
      <c r="K2936" s="20">
        <v>21.787600450394148</v>
      </c>
      <c r="L2936" s="20">
        <v>12.985024936554979</v>
      </c>
      <c r="M2936" s="55">
        <v>18.097851362379274</v>
      </c>
    </row>
    <row r="2937" spans="1:13" x14ac:dyDescent="0.35">
      <c r="A2937" s="19" t="str">
        <f>B2178&amp;C2932&amp;D2937</f>
        <v>DISTRIBUCION VOLUMEN X CRITERIO (kg ó litros)Mariscos Ing.MDD AM</v>
      </c>
      <c r="B2937" s="19">
        <v>0</v>
      </c>
      <c r="C2937" s="19">
        <v>0</v>
      </c>
      <c r="D2937" s="19" t="s">
        <v>5</v>
      </c>
      <c r="E2937" s="20">
        <v>15.1207907988579</v>
      </c>
      <c r="F2937" s="20">
        <v>17.578845738104707</v>
      </c>
      <c r="G2937" s="20">
        <v>16.287082583578968</v>
      </c>
      <c r="H2937" s="20">
        <v>15.611314976228972</v>
      </c>
      <c r="I2937" s="20">
        <v>12.055271020910327</v>
      </c>
      <c r="J2937" s="20">
        <v>14.503758126802852</v>
      </c>
      <c r="K2937" s="20">
        <v>13.256870592636682</v>
      </c>
      <c r="L2937" s="20">
        <v>9.3313056575007547</v>
      </c>
      <c r="M2937" s="55">
        <v>11.584882753502681</v>
      </c>
    </row>
    <row r="2938" spans="1:13" x14ac:dyDescent="0.35">
      <c r="A2938" s="19" t="str">
        <f>B2178&amp;C2932&amp;D2938</f>
        <v>DISTRIBUCION VOLUMEN X CRITERIO (kg ó litros)Mariscos Ing.RTO CENTRO</v>
      </c>
      <c r="B2938" s="19">
        <v>0</v>
      </c>
      <c r="C2938" s="19">
        <v>0</v>
      </c>
      <c r="D2938" s="19" t="s">
        <v>6</v>
      </c>
      <c r="E2938" s="20">
        <v>5.4723257503157026</v>
      </c>
      <c r="F2938" s="20">
        <v>6.0987440516416376</v>
      </c>
      <c r="G2938" s="20">
        <v>8.5412876928758088</v>
      </c>
      <c r="H2938" s="20">
        <v>6.206478264182909</v>
      </c>
      <c r="I2938" s="20">
        <v>6.3053854286846303</v>
      </c>
      <c r="J2938" s="20">
        <v>6.6587236766697036</v>
      </c>
      <c r="K2938" s="20">
        <v>7.8766280024727546</v>
      </c>
      <c r="L2938" s="20">
        <v>5.7064071522084898</v>
      </c>
      <c r="M2938" s="55">
        <v>9.0321046842633805</v>
      </c>
    </row>
    <row r="2939" spans="1:13" x14ac:dyDescent="0.35">
      <c r="A2939" s="19" t="str">
        <f>B2178&amp;C2932&amp;D2939</f>
        <v>DISTRIBUCION VOLUMEN X CRITERIO (kg ó litros)Mariscos Ing.NORTE-CENTRO</v>
      </c>
      <c r="B2939" s="19">
        <v>0</v>
      </c>
      <c r="C2939" s="19">
        <v>0</v>
      </c>
      <c r="D2939" s="19" t="s">
        <v>7</v>
      </c>
      <c r="E2939" s="20">
        <v>8.7561463437813973</v>
      </c>
      <c r="F2939" s="20">
        <v>7.1023585848814115</v>
      </c>
      <c r="G2939" s="20">
        <v>11.798654416502446</v>
      </c>
      <c r="H2939" s="20">
        <v>6.0369322953097377</v>
      </c>
      <c r="I2939" s="20">
        <v>5.1902580770811948</v>
      </c>
      <c r="J2939" s="20">
        <v>7.6948023170218027</v>
      </c>
      <c r="K2939" s="20">
        <v>8.6771200668317814</v>
      </c>
      <c r="L2939" s="20">
        <v>7.726066839924485</v>
      </c>
      <c r="M2939" s="55">
        <v>4.4675437525785524</v>
      </c>
    </row>
    <row r="2940" spans="1:13" x14ac:dyDescent="0.35">
      <c r="A2940" s="19" t="str">
        <f>B2178&amp;C2932&amp;D2940</f>
        <v>DISTRIBUCION VOLUMEN X CRITERIO (kg ó litros)Mariscos Ing.NOROESTE</v>
      </c>
      <c r="B2940" s="19">
        <v>0</v>
      </c>
      <c r="C2940" s="19">
        <v>0</v>
      </c>
      <c r="D2940" s="19" t="s">
        <v>8</v>
      </c>
      <c r="E2940" s="20">
        <v>4.8247264268899253</v>
      </c>
      <c r="F2940" s="20">
        <v>4.3496927668191949</v>
      </c>
      <c r="G2940" s="20">
        <v>4.7154427934986725</v>
      </c>
      <c r="H2940" s="20">
        <v>4.3686927907564659</v>
      </c>
      <c r="I2940" s="20">
        <v>6.2294694566787152</v>
      </c>
      <c r="J2940" s="20">
        <v>6.9400785097982558</v>
      </c>
      <c r="K2940" s="20">
        <v>8.3243031244912995</v>
      </c>
      <c r="L2940" s="20">
        <v>6.6292364504650259</v>
      </c>
      <c r="M2940" s="55">
        <v>8.3633670291907656</v>
      </c>
    </row>
    <row r="2941" spans="1:13" x14ac:dyDescent="0.35">
      <c r="A2941" s="19" t="str">
        <f>B2178&amp;C2932&amp;D2941</f>
        <v>DISTRIBUCION VOLUMEN X CRITERIO (kg ó litros)Mariscos Ing.&lt;2MIL</v>
      </c>
      <c r="B2941" s="19">
        <v>0</v>
      </c>
      <c r="C2941" s="19">
        <v>0</v>
      </c>
      <c r="D2941" s="19" t="s">
        <v>9</v>
      </c>
      <c r="E2941" s="20">
        <v>2.0019104583553404</v>
      </c>
      <c r="F2941" s="20">
        <v>2.634684125163528</v>
      </c>
      <c r="G2941" s="20">
        <v>3.0072015067378164</v>
      </c>
      <c r="H2941" s="20">
        <v>1.7671022708260722</v>
      </c>
      <c r="I2941" s="20">
        <v>1.9249583568298076</v>
      </c>
      <c r="J2941" s="20">
        <v>3.1499088458417375</v>
      </c>
      <c r="K2941" s="20">
        <v>1.8183254234605737</v>
      </c>
      <c r="L2941" s="20">
        <v>2.8853008092288199</v>
      </c>
      <c r="M2941" s="55">
        <v>5.636820159727459</v>
      </c>
    </row>
    <row r="2942" spans="1:13" x14ac:dyDescent="0.35">
      <c r="A2942" s="19" t="str">
        <f>B2178&amp;C2932&amp;D2942</f>
        <v>DISTRIBUCION VOLUMEN X CRITERIO (kg ó litros)Mariscos Ing.2-5MIL</v>
      </c>
      <c r="B2942" s="19">
        <v>0</v>
      </c>
      <c r="C2942" s="19">
        <v>0</v>
      </c>
      <c r="D2942" s="19" t="s">
        <v>10</v>
      </c>
      <c r="E2942" s="20">
        <v>10.98564950719099</v>
      </c>
      <c r="F2942" s="20">
        <v>3.7782475599401204</v>
      </c>
      <c r="G2942" s="20">
        <v>7.959430488287321</v>
      </c>
      <c r="H2942" s="20">
        <v>3.0485337458060622</v>
      </c>
      <c r="I2942" s="20">
        <v>4.4352583472566254</v>
      </c>
      <c r="J2942" s="20">
        <v>7.3733683866764004</v>
      </c>
      <c r="K2942" s="20">
        <v>7.3254975199799688</v>
      </c>
      <c r="L2942" s="20">
        <v>12.465182919962958</v>
      </c>
      <c r="M2942" s="55">
        <v>2.5787190352205123</v>
      </c>
    </row>
    <row r="2943" spans="1:13" x14ac:dyDescent="0.35">
      <c r="A2943" s="19" t="str">
        <f>B2178&amp;C2932&amp;D2943</f>
        <v>DISTRIBUCION VOLUMEN X CRITERIO (kg ó litros)Mariscos Ing.5-10MIL</v>
      </c>
      <c r="B2943" s="19">
        <v>0</v>
      </c>
      <c r="C2943" s="19">
        <v>0</v>
      </c>
      <c r="D2943" s="19" t="s">
        <v>11</v>
      </c>
      <c r="E2943" s="20">
        <v>5.8585631828805083</v>
      </c>
      <c r="F2943" s="20">
        <v>16.463321609673052</v>
      </c>
      <c r="G2943" s="20">
        <v>10.428666312799166</v>
      </c>
      <c r="H2943" s="20">
        <v>9.526629384137177</v>
      </c>
      <c r="I2943" s="20">
        <v>8.0113485602953904</v>
      </c>
      <c r="J2943" s="20">
        <v>7.533184336475629</v>
      </c>
      <c r="K2943" s="20">
        <v>11.742576087045977</v>
      </c>
      <c r="L2943" s="20">
        <v>9.1902573801861021</v>
      </c>
      <c r="M2943" s="55">
        <v>12.103701162567685</v>
      </c>
    </row>
    <row r="2944" spans="1:13" x14ac:dyDescent="0.35">
      <c r="A2944" s="19" t="str">
        <f>B2178&amp;C2932&amp;D2944</f>
        <v>DISTRIBUCION VOLUMEN X CRITERIO (kg ó litros)Mariscos Ing.10-30MIL</v>
      </c>
      <c r="B2944" s="19">
        <v>0</v>
      </c>
      <c r="C2944" s="19">
        <v>0</v>
      </c>
      <c r="D2944" s="19" t="s">
        <v>12</v>
      </c>
      <c r="E2944" s="20">
        <v>12.651572260712854</v>
      </c>
      <c r="F2944" s="20">
        <v>12.420135893791409</v>
      </c>
      <c r="G2944" s="20">
        <v>17.839034175628072</v>
      </c>
      <c r="H2944" s="20">
        <v>12.424297588386672</v>
      </c>
      <c r="I2944" s="20">
        <v>17.225282241437249</v>
      </c>
      <c r="J2944" s="20">
        <v>15.915506818669842</v>
      </c>
      <c r="K2944" s="20">
        <v>20.581506996444837</v>
      </c>
      <c r="L2944" s="20">
        <v>20.954234698508607</v>
      </c>
      <c r="M2944" s="55">
        <v>21.208790052594654</v>
      </c>
    </row>
    <row r="2945" spans="1:13" x14ac:dyDescent="0.35">
      <c r="A2945" s="19" t="str">
        <f>B2178&amp;C2932&amp;D2945</f>
        <v>DISTRIBUCION VOLUMEN X CRITERIO (kg ó litros)Mariscos Ing.30-100MIL</v>
      </c>
      <c r="B2945" s="19">
        <v>0</v>
      </c>
      <c r="C2945" s="19">
        <v>0</v>
      </c>
      <c r="D2945" s="19" t="s">
        <v>13</v>
      </c>
      <c r="E2945" s="20">
        <v>24.793810878888625</v>
      </c>
      <c r="F2945" s="20">
        <v>23.247868187208883</v>
      </c>
      <c r="G2945" s="20">
        <v>16.895449328911287</v>
      </c>
      <c r="H2945" s="20">
        <v>26.313350351980745</v>
      </c>
      <c r="I2945" s="20">
        <v>27.78083072092949</v>
      </c>
      <c r="J2945" s="20">
        <v>21.900357071569289</v>
      </c>
      <c r="K2945" s="20">
        <v>17.958466326427281</v>
      </c>
      <c r="L2945" s="20">
        <v>22.288833046470728</v>
      </c>
      <c r="M2945" s="55">
        <v>21.470690408548947</v>
      </c>
    </row>
    <row r="2946" spans="1:13" x14ac:dyDescent="0.35">
      <c r="A2946" s="19" t="str">
        <f>B2178&amp;C2932&amp;D2946</f>
        <v>DISTRIBUCION VOLUMEN X CRITERIO (kg ó litros)Mariscos Ing.100-200MIL</v>
      </c>
      <c r="B2946" s="19">
        <v>0</v>
      </c>
      <c r="C2946" s="19">
        <v>0</v>
      </c>
      <c r="D2946" s="19" t="s">
        <v>14</v>
      </c>
      <c r="E2946" s="20">
        <v>6.7060403591232003</v>
      </c>
      <c r="F2946" s="20">
        <v>12.248301540914159</v>
      </c>
      <c r="G2946" s="20">
        <v>9.2831238381140651</v>
      </c>
      <c r="H2946" s="20">
        <v>11.260632731197887</v>
      </c>
      <c r="I2946" s="20">
        <v>10.60274386250633</v>
      </c>
      <c r="J2946" s="20">
        <v>13.236334090947501</v>
      </c>
      <c r="K2946" s="20">
        <v>12.167915514438167</v>
      </c>
      <c r="L2946" s="20">
        <v>7.56697019018943</v>
      </c>
      <c r="M2946" s="55">
        <v>8.8204304231962425</v>
      </c>
    </row>
    <row r="2947" spans="1:13" x14ac:dyDescent="0.35">
      <c r="A2947" s="19" t="str">
        <f>B2178&amp;C2932&amp;D2947</f>
        <v>DISTRIBUCION VOLUMEN X CRITERIO (kg ó litros)Mariscos Ing.200-500MIL</v>
      </c>
      <c r="B2947" s="19">
        <v>0</v>
      </c>
      <c r="C2947" s="19">
        <v>0</v>
      </c>
      <c r="D2947" s="19" t="s">
        <v>15</v>
      </c>
      <c r="E2947" s="20">
        <v>14.798148035071923</v>
      </c>
      <c r="F2947" s="20">
        <v>10.731886522860608</v>
      </c>
      <c r="G2947" s="20">
        <v>11.975650077274134</v>
      </c>
      <c r="H2947" s="20">
        <v>13.814000418240042</v>
      </c>
      <c r="I2947" s="20">
        <v>12.061349945803498</v>
      </c>
      <c r="J2947" s="20">
        <v>13.162592069262885</v>
      </c>
      <c r="K2947" s="20">
        <v>11.329750779463922</v>
      </c>
      <c r="L2947" s="20">
        <v>6.9589506592494281</v>
      </c>
      <c r="M2947" s="55">
        <v>11.33483146257867</v>
      </c>
    </row>
    <row r="2948" spans="1:13" x14ac:dyDescent="0.35">
      <c r="A2948" s="19" t="str">
        <f>B2178&amp;C2932&amp;D2948</f>
        <v>DISTRIBUCION VOLUMEN X CRITERIO (kg ó litros)Mariscos Ing.&gt;500MIL</v>
      </c>
      <c r="B2948" s="19">
        <v>0</v>
      </c>
      <c r="C2948" s="19">
        <v>0</v>
      </c>
      <c r="D2948" s="19" t="s">
        <v>16</v>
      </c>
      <c r="E2948" s="20">
        <v>22.20431230335468</v>
      </c>
      <c r="F2948" s="20">
        <v>18.475546841658623</v>
      </c>
      <c r="G2948" s="20">
        <v>22.611440689441665</v>
      </c>
      <c r="H2948" s="20">
        <v>21.84545289795139</v>
      </c>
      <c r="I2948" s="20">
        <v>17.958226429428535</v>
      </c>
      <c r="J2948" s="20">
        <v>17.728746216469872</v>
      </c>
      <c r="K2948" s="20">
        <v>17.075958245493222</v>
      </c>
      <c r="L2948" s="20">
        <v>17.690271948153789</v>
      </c>
      <c r="M2948" s="55">
        <v>16.846010467731361</v>
      </c>
    </row>
    <row r="2949" spans="1:13" x14ac:dyDescent="0.35">
      <c r="A2949" s="19" t="str">
        <f>B2178&amp;C2932&amp;D2949</f>
        <v>DISTRIBUCION VOLUMEN X CRITERIO (kg ó litros)Mariscos Ing.DE 15 A 19 AÑOS</v>
      </c>
      <c r="B2949" s="19">
        <v>0</v>
      </c>
      <c r="C2949" s="19">
        <v>0</v>
      </c>
      <c r="D2949" s="19" t="s">
        <v>39</v>
      </c>
      <c r="E2949" s="20" t="s">
        <v>278</v>
      </c>
      <c r="F2949" s="20">
        <v>0.56876603134713954</v>
      </c>
      <c r="G2949" s="20">
        <v>0.24493832358484019</v>
      </c>
      <c r="H2949" s="20">
        <v>0.22999832533379139</v>
      </c>
      <c r="I2949" s="20">
        <v>2.0852571040334311</v>
      </c>
      <c r="J2949" s="20">
        <v>6.700503725062254E-2</v>
      </c>
      <c r="K2949" s="20">
        <v>0.85739118126538205</v>
      </c>
      <c r="L2949" s="20">
        <v>0.16895158374980343</v>
      </c>
      <c r="M2949" s="55">
        <v>3.7811727578123642</v>
      </c>
    </row>
    <row r="2950" spans="1:13" x14ac:dyDescent="0.35">
      <c r="A2950" s="19" t="str">
        <f>B2178&amp;C2932&amp;D2950</f>
        <v>DISTRIBUCION VOLUMEN X CRITERIO (kg ó litros)Mariscos Ing.DE 20 A 24 AÑOS</v>
      </c>
      <c r="B2950" s="19">
        <v>0</v>
      </c>
      <c r="C2950" s="19">
        <v>0</v>
      </c>
      <c r="D2950" s="19" t="s">
        <v>40</v>
      </c>
      <c r="E2950" s="20">
        <v>1.0564813672169076</v>
      </c>
      <c r="F2950" s="20">
        <v>0.47581113758587346</v>
      </c>
      <c r="G2950" s="20">
        <v>1.5377472360342292</v>
      </c>
      <c r="H2950" s="20">
        <v>0.89633167951695991</v>
      </c>
      <c r="I2950" s="20">
        <v>0.64931459296596661</v>
      </c>
      <c r="J2950" s="20">
        <v>0.47682913623845236</v>
      </c>
      <c r="K2950" s="20">
        <v>1.1777186218401852</v>
      </c>
      <c r="L2950" s="20">
        <v>0.5519282690937819</v>
      </c>
      <c r="M2950" s="55">
        <v>0.26672728455713546</v>
      </c>
    </row>
    <row r="2951" spans="1:13" x14ac:dyDescent="0.35">
      <c r="A2951" s="19" t="str">
        <f>B2178&amp;C2932&amp;D2951</f>
        <v>DISTRIBUCION VOLUMEN X CRITERIO (kg ó litros)Mariscos Ing.DE 25 A 34 AÑOS</v>
      </c>
      <c r="B2951" s="19">
        <v>0</v>
      </c>
      <c r="C2951" s="19">
        <v>0</v>
      </c>
      <c r="D2951" s="19" t="s">
        <v>41</v>
      </c>
      <c r="E2951" s="20">
        <v>5.7292404360996221</v>
      </c>
      <c r="F2951" s="20">
        <v>4.5170754331475012</v>
      </c>
      <c r="G2951" s="20">
        <v>3.415890798718904</v>
      </c>
      <c r="H2951" s="20">
        <v>4.4029250370155539</v>
      </c>
      <c r="I2951" s="20">
        <v>4.3188192954374802</v>
      </c>
      <c r="J2951" s="20">
        <v>4.5471357068302742</v>
      </c>
      <c r="K2951" s="20">
        <v>5.8286587476485048</v>
      </c>
      <c r="L2951" s="20">
        <v>4.9970189989358715</v>
      </c>
      <c r="M2951" s="55">
        <v>4.1440823506424573</v>
      </c>
    </row>
    <row r="2952" spans="1:13" x14ac:dyDescent="0.35">
      <c r="A2952" s="19" t="str">
        <f>B2178&amp;C2932&amp;D2952</f>
        <v>DISTRIBUCION VOLUMEN X CRITERIO (kg ó litros)Mariscos Ing.DE 35 A 49 AÑOS</v>
      </c>
      <c r="B2952" s="19">
        <v>0</v>
      </c>
      <c r="C2952" s="19">
        <v>0</v>
      </c>
      <c r="D2952" s="19" t="s">
        <v>42</v>
      </c>
      <c r="E2952" s="20">
        <v>22.402471166933001</v>
      </c>
      <c r="F2952" s="20">
        <v>18.613195870250522</v>
      </c>
      <c r="G2952" s="20">
        <v>18.282656656754046</v>
      </c>
      <c r="H2952" s="20">
        <v>19.909580711826813</v>
      </c>
      <c r="I2952" s="20">
        <v>18.81487682889701</v>
      </c>
      <c r="J2952" s="20">
        <v>23.867832743776521</v>
      </c>
      <c r="K2952" s="20">
        <v>19.47938945878942</v>
      </c>
      <c r="L2952" s="20">
        <v>12.336876754744788</v>
      </c>
      <c r="M2952" s="55">
        <v>14.600625872963027</v>
      </c>
    </row>
    <row r="2953" spans="1:13" x14ac:dyDescent="0.35">
      <c r="A2953" s="19" t="str">
        <f>B2178&amp;C2932&amp;D2953</f>
        <v>DISTRIBUCION VOLUMEN X CRITERIO (kg ó litros)Mariscos Ing.DE 50 A 59 AÑOS</v>
      </c>
      <c r="B2953" s="19">
        <v>0</v>
      </c>
      <c r="C2953" s="19">
        <v>0</v>
      </c>
      <c r="D2953" s="19" t="s">
        <v>43</v>
      </c>
      <c r="E2953" s="20">
        <v>23.32844951480266</v>
      </c>
      <c r="F2953" s="20">
        <v>27.71258569535982</v>
      </c>
      <c r="G2953" s="20">
        <v>29.469286334493706</v>
      </c>
      <c r="H2953" s="20">
        <v>18.573045201685858</v>
      </c>
      <c r="I2953" s="20">
        <v>20.445080841734072</v>
      </c>
      <c r="J2953" s="20">
        <v>26.693266831791462</v>
      </c>
      <c r="K2953" s="20">
        <v>27.332007760427494</v>
      </c>
      <c r="L2953" s="20">
        <v>23.03210915697343</v>
      </c>
      <c r="M2953" s="55">
        <v>21.236029939981062</v>
      </c>
    </row>
    <row r="2954" spans="1:13" x14ac:dyDescent="0.35">
      <c r="A2954" s="19" t="str">
        <f>B2178&amp;C2932&amp;D2954</f>
        <v>DISTRIBUCION VOLUMEN X CRITERIO (kg ó litros)Mariscos Ing.DE 60 A 75 AÑOS</v>
      </c>
      <c r="B2954" s="19">
        <v>0</v>
      </c>
      <c r="C2954" s="19">
        <v>0</v>
      </c>
      <c r="D2954" s="19" t="s">
        <v>44</v>
      </c>
      <c r="E2954" s="20">
        <v>47.48336200653732</v>
      </c>
      <c r="F2954" s="20">
        <v>48.112561467548446</v>
      </c>
      <c r="G2954" s="20">
        <v>47.049480021942827</v>
      </c>
      <c r="H2954" s="20">
        <v>55.988119821321426</v>
      </c>
      <c r="I2954" s="20">
        <v>53.686648595250418</v>
      </c>
      <c r="J2954" s="20">
        <v>44.347926904755816</v>
      </c>
      <c r="K2954" s="20">
        <v>45.324833894464611</v>
      </c>
      <c r="L2954" s="20">
        <v>58.913116049207169</v>
      </c>
      <c r="M2954" s="55">
        <v>55.971359355213544</v>
      </c>
    </row>
    <row r="2955" spans="1:13" x14ac:dyDescent="0.35">
      <c r="A2955" s="19" t="str">
        <f>B2178&amp;C2932&amp;D2955</f>
        <v>DISTRIBUCION VOLUMEN X CRITERIO (kg ó litros)Mariscos Ing.ALTA Y MEDIA ALTA</v>
      </c>
      <c r="B2955" s="19">
        <v>0</v>
      </c>
      <c r="C2955" s="19">
        <v>0</v>
      </c>
      <c r="D2955" s="19" t="s">
        <v>17</v>
      </c>
      <c r="E2955" s="20">
        <v>39.920337585092028</v>
      </c>
      <c r="F2955" s="20">
        <v>49.452209705865563</v>
      </c>
      <c r="G2955" s="20">
        <v>40.897480800175842</v>
      </c>
      <c r="H2955" s="20">
        <v>44.028619696542123</v>
      </c>
      <c r="I2955" s="20">
        <v>38.071170618964629</v>
      </c>
      <c r="J2955" s="20">
        <v>39.262542452786441</v>
      </c>
      <c r="K2955" s="20">
        <v>31.677743796087398</v>
      </c>
      <c r="L2955" s="20">
        <v>34.869873658287091</v>
      </c>
      <c r="M2955" s="55">
        <v>40.369739574313357</v>
      </c>
    </row>
    <row r="2956" spans="1:13" x14ac:dyDescent="0.35">
      <c r="A2956" s="19" t="str">
        <f>B2178&amp;C2932&amp;D2956</f>
        <v>DISTRIBUCION VOLUMEN X CRITERIO (kg ó litros)Mariscos Ing.MEDIA</v>
      </c>
      <c r="B2956" s="19">
        <v>0</v>
      </c>
      <c r="C2956" s="19">
        <v>0</v>
      </c>
      <c r="D2956" s="19" t="s">
        <v>18</v>
      </c>
      <c r="E2956" s="20">
        <v>32.526807086715586</v>
      </c>
      <c r="F2956" s="20">
        <v>29.647641165339504</v>
      </c>
      <c r="G2956" s="20">
        <v>28.917972958514625</v>
      </c>
      <c r="H2956" s="20">
        <v>29.753848495031697</v>
      </c>
      <c r="I2956" s="20">
        <v>34.394098429569588</v>
      </c>
      <c r="J2956" s="20">
        <v>30.958735682419235</v>
      </c>
      <c r="K2956" s="20">
        <v>35.764687456942688</v>
      </c>
      <c r="L2956" s="20">
        <v>39.326467236646266</v>
      </c>
      <c r="M2956" s="55">
        <v>37.708475320112015</v>
      </c>
    </row>
    <row r="2957" spans="1:13" x14ac:dyDescent="0.35">
      <c r="A2957" s="19" t="str">
        <f>B2178&amp;C2932&amp;D2957</f>
        <v>DISTRIBUCION VOLUMEN X CRITERIO (kg ó litros)Mariscos Ing.MEDIA BAJA</v>
      </c>
      <c r="B2957" s="19">
        <v>0</v>
      </c>
      <c r="C2957" s="19">
        <v>0</v>
      </c>
      <c r="D2957" s="19" t="s">
        <v>19</v>
      </c>
      <c r="E2957" s="20">
        <v>21.041745259818889</v>
      </c>
      <c r="F2957" s="20">
        <v>15.772639417571819</v>
      </c>
      <c r="G2957" s="20">
        <v>21.824574741953928</v>
      </c>
      <c r="H2957" s="20">
        <v>20.114856672362613</v>
      </c>
      <c r="I2957" s="20">
        <v>17.83719092523242</v>
      </c>
      <c r="J2957" s="20">
        <v>18.62837237298551</v>
      </c>
      <c r="K2957" s="20">
        <v>23.880494564151743</v>
      </c>
      <c r="L2957" s="20">
        <v>17.69544927384068</v>
      </c>
      <c r="M2957" s="55">
        <v>14.296975512125835</v>
      </c>
    </row>
    <row r="2958" spans="1:13" x14ac:dyDescent="0.35">
      <c r="A2958" s="19" t="str">
        <f>B2178&amp;C2932&amp;D2958</f>
        <v>DISTRIBUCION VOLUMEN X CRITERIO (kg ó litros)Mariscos Ing.BAJA</v>
      </c>
      <c r="B2958" s="19">
        <v>0</v>
      </c>
      <c r="C2958" s="19">
        <v>0</v>
      </c>
      <c r="D2958" s="19" t="s">
        <v>20</v>
      </c>
      <c r="E2958" s="20">
        <v>6.5111173946226799</v>
      </c>
      <c r="F2958" s="20">
        <v>5.1275010569077875</v>
      </c>
      <c r="G2958" s="20">
        <v>8.3599705203033565</v>
      </c>
      <c r="H2958" s="20">
        <v>6.1026766531157168</v>
      </c>
      <c r="I2958" s="20">
        <v>9.6975382882340568</v>
      </c>
      <c r="J2958" s="20">
        <v>11.150347045014742</v>
      </c>
      <c r="K2958" s="20">
        <v>8.6770751854959816</v>
      </c>
      <c r="L2958" s="20">
        <v>8.1082090526802464</v>
      </c>
      <c r="M2958" s="55">
        <v>7.624808531895404</v>
      </c>
    </row>
    <row r="2959" spans="1:13" x14ac:dyDescent="0.35">
      <c r="A2959" s="19" t="str">
        <f>B2178&amp;C2932&amp;D2959</f>
        <v>DISTRIBUCION VOLUMEN X CRITERIO (kg ó litros)Mariscos Ing.HOMBRE</v>
      </c>
      <c r="B2959" s="19">
        <v>0</v>
      </c>
      <c r="C2959" s="19">
        <v>0</v>
      </c>
      <c r="D2959" s="19" t="s">
        <v>21</v>
      </c>
      <c r="E2959" s="20">
        <v>47.580329672690972</v>
      </c>
      <c r="F2959" s="20">
        <v>54.998475797122545</v>
      </c>
      <c r="G2959" s="20">
        <v>56.347265626683715</v>
      </c>
      <c r="H2959" s="20">
        <v>55.948229326922828</v>
      </c>
      <c r="I2959" s="20">
        <v>52.446820073197841</v>
      </c>
      <c r="J2959" s="20">
        <v>52.462304270655224</v>
      </c>
      <c r="K2959" s="20">
        <v>58.046593352963662</v>
      </c>
      <c r="L2959" s="20">
        <v>61.235442005595466</v>
      </c>
      <c r="M2959" s="55">
        <v>60.954533471836839</v>
      </c>
    </row>
    <row r="2960" spans="1:13" x14ac:dyDescent="0.35">
      <c r="A2960" s="19" t="str">
        <f>B2178&amp;C2932&amp;D2960</f>
        <v>DISTRIBUCION VOLUMEN X CRITERIO (kg ó litros)Mariscos Ing.MUJER</v>
      </c>
      <c r="B2960" s="19">
        <v>0</v>
      </c>
      <c r="C2960" s="19">
        <v>0</v>
      </c>
      <c r="D2960" s="19" t="s">
        <v>22</v>
      </c>
      <c r="E2960" s="20">
        <v>52.419674416389192</v>
      </c>
      <c r="F2960" s="20">
        <v>45.001518620769133</v>
      </c>
      <c r="G2960" s="20">
        <v>43.652731588333822</v>
      </c>
      <c r="H2960" s="20">
        <v>44.051772634956052</v>
      </c>
      <c r="I2960" s="20">
        <v>47.553178826476646</v>
      </c>
      <c r="J2960" s="20">
        <v>47.537690128498099</v>
      </c>
      <c r="K2960" s="20">
        <v>41.953406845168537</v>
      </c>
      <c r="L2960" s="20">
        <v>38.764558786068967</v>
      </c>
      <c r="M2960" s="55">
        <v>39.045462082014772</v>
      </c>
    </row>
    <row r="2961" spans="1:13" x14ac:dyDescent="0.35">
      <c r="A2961" s="19" t="str">
        <f>B2178&amp;C2961&amp;D2961</f>
        <v>DISTRIBUCION VOLUMEN X CRITERIO (kg ó litros)Calamares Ing.T.ESPAÑA</v>
      </c>
      <c r="B2961" s="19">
        <v>0</v>
      </c>
      <c r="C2961" s="19" t="s">
        <v>146</v>
      </c>
      <c r="D2961" s="19" t="s">
        <v>36</v>
      </c>
      <c r="E2961" s="20">
        <v>100</v>
      </c>
      <c r="F2961" s="20">
        <v>100</v>
      </c>
      <c r="G2961" s="20">
        <v>100</v>
      </c>
      <c r="H2961" s="20">
        <v>100</v>
      </c>
      <c r="I2961" s="20">
        <v>100</v>
      </c>
      <c r="J2961" s="20">
        <v>100</v>
      </c>
      <c r="K2961" s="20">
        <v>100</v>
      </c>
      <c r="L2961" s="20">
        <v>100</v>
      </c>
      <c r="M2961" s="55">
        <v>100</v>
      </c>
    </row>
    <row r="2962" spans="1:13" x14ac:dyDescent="0.35">
      <c r="A2962" s="19" t="str">
        <f>B2178&amp;C2961&amp;D2962</f>
        <v>DISTRIBUCION VOLUMEN X CRITERIO (kg ó litros)Calamares Ing.BCN AM</v>
      </c>
      <c r="B2962" s="19">
        <v>0</v>
      </c>
      <c r="C2962" s="19">
        <v>0</v>
      </c>
      <c r="D2962" s="19" t="s">
        <v>1</v>
      </c>
      <c r="E2962" s="20">
        <v>16.061517662723812</v>
      </c>
      <c r="F2962" s="20">
        <v>13.865400570512277</v>
      </c>
      <c r="G2962" s="20">
        <v>4.8310559052324651</v>
      </c>
      <c r="H2962" s="20">
        <v>12.809803451524512</v>
      </c>
      <c r="I2962" s="20">
        <v>21.063988981984888</v>
      </c>
      <c r="J2962" s="20">
        <v>13.872284913197417</v>
      </c>
      <c r="K2962" s="20">
        <v>5.5271574397960324</v>
      </c>
      <c r="L2962" s="20">
        <v>9.8759205101724721</v>
      </c>
      <c r="M2962" s="55">
        <v>8.5306491508725664</v>
      </c>
    </row>
    <row r="2963" spans="1:13" x14ac:dyDescent="0.35">
      <c r="A2963" s="19" t="str">
        <f>B2178&amp;C2961&amp;D2963</f>
        <v>DISTRIBUCION VOLUMEN X CRITERIO (kg ó litros)Calamares Ing.REST.CAT ARAGON</v>
      </c>
      <c r="B2963" s="19">
        <v>0</v>
      </c>
      <c r="C2963" s="19">
        <v>0</v>
      </c>
      <c r="D2963" s="19" t="s">
        <v>2</v>
      </c>
      <c r="E2963" s="20">
        <v>12.463725999503419</v>
      </c>
      <c r="F2963" s="20">
        <v>19.298723821242568</v>
      </c>
      <c r="G2963" s="20">
        <v>15.17208009567827</v>
      </c>
      <c r="H2963" s="20">
        <v>15.206919969426258</v>
      </c>
      <c r="I2963" s="20">
        <v>15.71254686001377</v>
      </c>
      <c r="J2963" s="20">
        <v>12.629673647804344</v>
      </c>
      <c r="K2963" s="20">
        <v>10.79544940134028</v>
      </c>
      <c r="L2963" s="20">
        <v>23.814309118104745</v>
      </c>
      <c r="M2963" s="55">
        <v>21.137795704212873</v>
      </c>
    </row>
    <row r="2964" spans="1:13" x14ac:dyDescent="0.35">
      <c r="A2964" s="19" t="str">
        <f>B2178&amp;C2961&amp;D2964</f>
        <v>DISTRIBUCION VOLUMEN X CRITERIO (kg ó litros)Calamares Ing.LEVANTE</v>
      </c>
      <c r="B2964" s="19">
        <v>0</v>
      </c>
      <c r="C2964" s="19">
        <v>0</v>
      </c>
      <c r="D2964" s="19" t="s">
        <v>3</v>
      </c>
      <c r="E2964" s="20">
        <v>20.85152903766085</v>
      </c>
      <c r="F2964" s="20">
        <v>16.805702145901723</v>
      </c>
      <c r="G2964" s="20">
        <v>18.468936120794741</v>
      </c>
      <c r="H2964" s="20">
        <v>21.522766721878732</v>
      </c>
      <c r="I2964" s="20">
        <v>16.194834686476124</v>
      </c>
      <c r="J2964" s="20">
        <v>20.295686324006741</v>
      </c>
      <c r="K2964" s="20">
        <v>25.645848570482737</v>
      </c>
      <c r="L2964" s="20">
        <v>22.551975264200657</v>
      </c>
      <c r="M2964" s="55">
        <v>23.34792347550734</v>
      </c>
    </row>
    <row r="2965" spans="1:13" x14ac:dyDescent="0.35">
      <c r="A2965" s="19" t="str">
        <f>B2178&amp;C2961&amp;D2965</f>
        <v>DISTRIBUCION VOLUMEN X CRITERIO (kg ó litros)Calamares Ing.ANDALUCIA</v>
      </c>
      <c r="B2965" s="19">
        <v>0</v>
      </c>
      <c r="C2965" s="19">
        <v>0</v>
      </c>
      <c r="D2965" s="19" t="s">
        <v>4</v>
      </c>
      <c r="E2965" s="20">
        <v>18.523296111934222</v>
      </c>
      <c r="F2965" s="20">
        <v>16.860769264874293</v>
      </c>
      <c r="G2965" s="20">
        <v>19.526152075135432</v>
      </c>
      <c r="H2965" s="20">
        <v>19.103376298547253</v>
      </c>
      <c r="I2965" s="20">
        <v>17.901473404136688</v>
      </c>
      <c r="J2965" s="20">
        <v>17.231741889966294</v>
      </c>
      <c r="K2965" s="20">
        <v>20.929050907183449</v>
      </c>
      <c r="L2965" s="20">
        <v>13.78269516929722</v>
      </c>
      <c r="M2965" s="55">
        <v>13.949371829001167</v>
      </c>
    </row>
    <row r="2966" spans="1:13" x14ac:dyDescent="0.35">
      <c r="A2966" s="19" t="str">
        <f>B2178&amp;C2961&amp;D2966</f>
        <v>DISTRIBUCION VOLUMEN X CRITERIO (kg ó litros)Calamares Ing.MDD AM</v>
      </c>
      <c r="B2966" s="19">
        <v>0</v>
      </c>
      <c r="C2966" s="19">
        <v>0</v>
      </c>
      <c r="D2966" s="19" t="s">
        <v>5</v>
      </c>
      <c r="E2966" s="20">
        <v>13.837792953692599</v>
      </c>
      <c r="F2966" s="20">
        <v>17.105481654006908</v>
      </c>
      <c r="G2966" s="20">
        <v>16.308089904600834</v>
      </c>
      <c r="H2966" s="20">
        <v>13.054729111233938</v>
      </c>
      <c r="I2966" s="20">
        <v>11.529481452457446</v>
      </c>
      <c r="J2966" s="20">
        <v>14.828682876787871</v>
      </c>
      <c r="K2966" s="20">
        <v>14.098337131520955</v>
      </c>
      <c r="L2966" s="20">
        <v>10.66254694336736</v>
      </c>
      <c r="M2966" s="55">
        <v>10.984988225454137</v>
      </c>
    </row>
    <row r="2967" spans="1:13" x14ac:dyDescent="0.35">
      <c r="A2967" s="19" t="str">
        <f>B2178&amp;C2961&amp;D2967</f>
        <v>DISTRIBUCION VOLUMEN X CRITERIO (kg ó litros)Calamares Ing.RTO CENTRO</v>
      </c>
      <c r="B2967" s="19">
        <v>0</v>
      </c>
      <c r="C2967" s="19">
        <v>0</v>
      </c>
      <c r="D2967" s="19" t="s">
        <v>6</v>
      </c>
      <c r="E2967" s="20">
        <v>4.8301030243467284</v>
      </c>
      <c r="F2967" s="20">
        <v>6.1261122891038351</v>
      </c>
      <c r="G2967" s="20">
        <v>10.130982649930367</v>
      </c>
      <c r="H2967" s="20">
        <v>7.4969516922242017</v>
      </c>
      <c r="I2967" s="20">
        <v>6.8744949643441604</v>
      </c>
      <c r="J2967" s="20">
        <v>7.0248804534257854</v>
      </c>
      <c r="K2967" s="20">
        <v>7.3345827021668129</v>
      </c>
      <c r="L2967" s="20">
        <v>5.7617214042618405</v>
      </c>
      <c r="M2967" s="55">
        <v>11.449346514147015</v>
      </c>
    </row>
    <row r="2968" spans="1:13" x14ac:dyDescent="0.35">
      <c r="A2968" s="19" t="str">
        <f>B2178&amp;C2961&amp;D2968</f>
        <v>DISTRIBUCION VOLUMEN X CRITERIO (kg ó litros)Calamares Ing.NORTE-CENTRO</v>
      </c>
      <c r="B2968" s="19">
        <v>0</v>
      </c>
      <c r="C2968" s="19">
        <v>0</v>
      </c>
      <c r="D2968" s="19" t="s">
        <v>7</v>
      </c>
      <c r="E2968" s="20">
        <v>9.9250777326982469</v>
      </c>
      <c r="F2968" s="20">
        <v>7.050661944920396</v>
      </c>
      <c r="G2968" s="20">
        <v>10.260477607454048</v>
      </c>
      <c r="H2968" s="20">
        <v>7.5576761925044078</v>
      </c>
      <c r="I2968" s="20">
        <v>5.8852420773628049</v>
      </c>
      <c r="J2968" s="20">
        <v>8.8226973527124759</v>
      </c>
      <c r="K2968" s="20">
        <v>10.071586604667534</v>
      </c>
      <c r="L2968" s="20">
        <v>7.2166056010756234</v>
      </c>
      <c r="M2968" s="55">
        <v>4.9483091069257608</v>
      </c>
    </row>
    <row r="2969" spans="1:13" x14ac:dyDescent="0.35">
      <c r="A2969" s="19" t="str">
        <f>B2178&amp;C2961&amp;D2969</f>
        <v>DISTRIBUCION VOLUMEN X CRITERIO (kg ó litros)Calamares Ing.NOROESTE</v>
      </c>
      <c r="B2969" s="19">
        <v>0</v>
      </c>
      <c r="C2969" s="19">
        <v>0</v>
      </c>
      <c r="D2969" s="19" t="s">
        <v>8</v>
      </c>
      <c r="E2969" s="20">
        <v>3.506957531536866</v>
      </c>
      <c r="F2969" s="20">
        <v>2.8871376463931284</v>
      </c>
      <c r="G2969" s="20">
        <v>5.3022214465853565</v>
      </c>
      <c r="H2969" s="20">
        <v>3.247770780783807</v>
      </c>
      <c r="I2969" s="20">
        <v>4.8379410637167366</v>
      </c>
      <c r="J2969" s="20">
        <v>5.2943474264939745</v>
      </c>
      <c r="K2969" s="20">
        <v>5.5979815003566475</v>
      </c>
      <c r="L2969" s="20">
        <v>6.3342287048614718</v>
      </c>
      <c r="M2969" s="55">
        <v>5.6516183574561882</v>
      </c>
    </row>
    <row r="2970" spans="1:13" x14ac:dyDescent="0.35">
      <c r="A2970" s="19" t="str">
        <f>B2178&amp;C2961&amp;D2970</f>
        <v>DISTRIBUCION VOLUMEN X CRITERIO (kg ó litros)Calamares Ing.&lt;2MIL</v>
      </c>
      <c r="B2970" s="19">
        <v>0</v>
      </c>
      <c r="C2970" s="19">
        <v>0</v>
      </c>
      <c r="D2970" s="19" t="s">
        <v>9</v>
      </c>
      <c r="E2970" s="20">
        <v>1.0243527772457988</v>
      </c>
      <c r="F2970" s="20">
        <v>0.8099191327184363</v>
      </c>
      <c r="G2970" s="20">
        <v>4.6490659517842605</v>
      </c>
      <c r="H2970" s="20">
        <v>1.6747248717055567</v>
      </c>
      <c r="I2970" s="20">
        <v>1.485359021363047</v>
      </c>
      <c r="J2970" s="20">
        <v>3.0412821027559613</v>
      </c>
      <c r="K2970" s="20">
        <v>1.9255711427789097</v>
      </c>
      <c r="L2970" s="20">
        <v>3.3424365792849082</v>
      </c>
      <c r="M2970" s="55">
        <v>6.9295097619329464</v>
      </c>
    </row>
    <row r="2971" spans="1:13" x14ac:dyDescent="0.35">
      <c r="A2971" s="19" t="str">
        <f>B2178&amp;C2961&amp;D2971</f>
        <v>DISTRIBUCION VOLUMEN X CRITERIO (kg ó litros)Calamares Ing.2-5MIL</v>
      </c>
      <c r="B2971" s="19">
        <v>0</v>
      </c>
      <c r="C2971" s="19">
        <v>0</v>
      </c>
      <c r="D2971" s="19" t="s">
        <v>10</v>
      </c>
      <c r="E2971" s="20">
        <v>11.095571291873339</v>
      </c>
      <c r="F2971" s="20">
        <v>3.92434781902459</v>
      </c>
      <c r="G2971" s="20">
        <v>7.8956216408838946</v>
      </c>
      <c r="H2971" s="20">
        <v>2.5247040942738641</v>
      </c>
      <c r="I2971" s="20">
        <v>2.1020594181628587</v>
      </c>
      <c r="J2971" s="20">
        <v>6.4988711135689856</v>
      </c>
      <c r="K2971" s="20">
        <v>6.4205054730245559</v>
      </c>
      <c r="L2971" s="20">
        <v>11.11864572016329</v>
      </c>
      <c r="M2971" s="55">
        <v>2.3899904402652639</v>
      </c>
    </row>
    <row r="2972" spans="1:13" x14ac:dyDescent="0.35">
      <c r="A2972" s="19" t="str">
        <f>B2178&amp;C2961&amp;D2972</f>
        <v>DISTRIBUCION VOLUMEN X CRITERIO (kg ó litros)Calamares Ing.5-10MIL</v>
      </c>
      <c r="B2972" s="19">
        <v>0</v>
      </c>
      <c r="C2972" s="19">
        <v>0</v>
      </c>
      <c r="D2972" s="19" t="s">
        <v>11</v>
      </c>
      <c r="E2972" s="20">
        <v>6.0709554470723104</v>
      </c>
      <c r="F2972" s="20">
        <v>17.098719409536468</v>
      </c>
      <c r="G2972" s="20">
        <v>10.929605078480465</v>
      </c>
      <c r="H2972" s="20">
        <v>11.61469273427528</v>
      </c>
      <c r="I2972" s="20">
        <v>9.6115110862967512</v>
      </c>
      <c r="J2972" s="20">
        <v>7.7418739412079498</v>
      </c>
      <c r="K2972" s="20">
        <v>14.883570235030035</v>
      </c>
      <c r="L2972" s="20">
        <v>14.432788485211997</v>
      </c>
      <c r="M2972" s="55">
        <v>19.37837796112283</v>
      </c>
    </row>
    <row r="2973" spans="1:13" x14ac:dyDescent="0.35">
      <c r="A2973" s="19" t="str">
        <f>B2178&amp;C2961&amp;D2973</f>
        <v>DISTRIBUCION VOLUMEN X CRITERIO (kg ó litros)Calamares Ing.10-30MIL</v>
      </c>
      <c r="B2973" s="19">
        <v>0</v>
      </c>
      <c r="C2973" s="19">
        <v>0</v>
      </c>
      <c r="D2973" s="19" t="s">
        <v>12</v>
      </c>
      <c r="E2973" s="20">
        <v>13.587648049413664</v>
      </c>
      <c r="F2973" s="20">
        <v>11.876656916325464</v>
      </c>
      <c r="G2973" s="20">
        <v>17.549885351017561</v>
      </c>
      <c r="H2973" s="20">
        <v>12.787932638866709</v>
      </c>
      <c r="I2973" s="20">
        <v>15.232594526384979</v>
      </c>
      <c r="J2973" s="20">
        <v>14.950681723751241</v>
      </c>
      <c r="K2973" s="20">
        <v>14.336899634047256</v>
      </c>
      <c r="L2973" s="20">
        <v>15.813847433683334</v>
      </c>
      <c r="M2973" s="55">
        <v>12.641201511227617</v>
      </c>
    </row>
    <row r="2974" spans="1:13" x14ac:dyDescent="0.35">
      <c r="A2974" s="19" t="str">
        <f>B2178&amp;C2961&amp;D2974</f>
        <v>DISTRIBUCION VOLUMEN X CRITERIO (kg ó litros)Calamares Ing.30-100MIL</v>
      </c>
      <c r="B2974" s="19">
        <v>0</v>
      </c>
      <c r="C2974" s="19">
        <v>0</v>
      </c>
      <c r="D2974" s="19" t="s">
        <v>13</v>
      </c>
      <c r="E2974" s="20">
        <v>23.924235277563959</v>
      </c>
      <c r="F2974" s="20">
        <v>24.029189756157468</v>
      </c>
      <c r="G2974" s="20">
        <v>17.64155586225953</v>
      </c>
      <c r="H2974" s="20">
        <v>25.808180442608098</v>
      </c>
      <c r="I2974" s="20">
        <v>28.953287243590974</v>
      </c>
      <c r="J2974" s="20">
        <v>21.078638763626458</v>
      </c>
      <c r="K2974" s="20">
        <v>20.72874442741448</v>
      </c>
      <c r="L2974" s="20">
        <v>20.877659872486159</v>
      </c>
      <c r="M2974" s="55">
        <v>18.779123621124608</v>
      </c>
    </row>
    <row r="2975" spans="1:13" x14ac:dyDescent="0.35">
      <c r="A2975" s="19" t="str">
        <f>B2178&amp;C2961&amp;D2975</f>
        <v>DISTRIBUCION VOLUMEN X CRITERIO (kg ó litros)Calamares Ing.100-200MIL</v>
      </c>
      <c r="B2975" s="19">
        <v>0</v>
      </c>
      <c r="C2975" s="19">
        <v>0</v>
      </c>
      <c r="D2975" s="19" t="s">
        <v>14</v>
      </c>
      <c r="E2975" s="20">
        <v>4.6453713960899918</v>
      </c>
      <c r="F2975" s="20">
        <v>11.770845932205047</v>
      </c>
      <c r="G2975" s="20">
        <v>6.985999764266551</v>
      </c>
      <c r="H2975" s="20">
        <v>11.662323954374513</v>
      </c>
      <c r="I2975" s="20">
        <v>11.802005035642745</v>
      </c>
      <c r="J2975" s="20">
        <v>13.727895871352411</v>
      </c>
      <c r="K2975" s="20">
        <v>13.928432092296427</v>
      </c>
      <c r="L2975" s="20">
        <v>9.319479827399709</v>
      </c>
      <c r="M2975" s="55">
        <v>10.82906377351471</v>
      </c>
    </row>
    <row r="2976" spans="1:13" x14ac:dyDescent="0.35">
      <c r="A2976" s="19" t="str">
        <f>B2178&amp;C2961&amp;D2976</f>
        <v>DISTRIBUCION VOLUMEN X CRITERIO (kg ó litros)Calamares Ing.200-500MIL</v>
      </c>
      <c r="B2976" s="19">
        <v>0</v>
      </c>
      <c r="C2976" s="19">
        <v>0</v>
      </c>
      <c r="D2976" s="19" t="s">
        <v>15</v>
      </c>
      <c r="E2976" s="20">
        <v>16.308112300131359</v>
      </c>
      <c r="F2976" s="20">
        <v>12.909031356076541</v>
      </c>
      <c r="G2976" s="20">
        <v>11.73777781041009</v>
      </c>
      <c r="H2976" s="20">
        <v>15.052213516727281</v>
      </c>
      <c r="I2976" s="20">
        <v>12.090208536615803</v>
      </c>
      <c r="J2976" s="20">
        <v>14.882889148391365</v>
      </c>
      <c r="K2976" s="20">
        <v>10.812063597057268</v>
      </c>
      <c r="L2976" s="20">
        <v>7.8760919629588715</v>
      </c>
      <c r="M2976" s="55">
        <v>13.214985068491144</v>
      </c>
    </row>
    <row r="2977" spans="1:13" x14ac:dyDescent="0.35">
      <c r="A2977" s="19" t="str">
        <f>B2178&amp;C2961&amp;D2977</f>
        <v>DISTRIBUCION VOLUMEN X CRITERIO (kg ó litros)Calamares Ing.&gt;500MIL</v>
      </c>
      <c r="B2977" s="19">
        <v>0</v>
      </c>
      <c r="C2977" s="19">
        <v>0</v>
      </c>
      <c r="D2977" s="19" t="s">
        <v>16</v>
      </c>
      <c r="E2977" s="20">
        <v>23.343757550115981</v>
      </c>
      <c r="F2977" s="20">
        <v>17.581274117531763</v>
      </c>
      <c r="G2977" s="20">
        <v>22.610481051647753</v>
      </c>
      <c r="H2977" s="20">
        <v>18.87521980045592</v>
      </c>
      <c r="I2977" s="20">
        <v>18.722982840928982</v>
      </c>
      <c r="J2977" s="20">
        <v>18.077861371117919</v>
      </c>
      <c r="K2977" s="20">
        <v>16.964207324387605</v>
      </c>
      <c r="L2977" s="20">
        <v>17.219054281441814</v>
      </c>
      <c r="M2977" s="55">
        <v>15.837742802876981</v>
      </c>
    </row>
    <row r="2978" spans="1:13" x14ac:dyDescent="0.35">
      <c r="A2978" s="19" t="str">
        <f>B2178&amp;C2961&amp;D2978</f>
        <v>DISTRIBUCION VOLUMEN X CRITERIO (kg ó litros)Calamares Ing.DE 15 A 19 AÑOS</v>
      </c>
      <c r="B2978" s="19">
        <v>0</v>
      </c>
      <c r="C2978" s="19">
        <v>0</v>
      </c>
      <c r="D2978" s="19" t="s">
        <v>39</v>
      </c>
      <c r="E2978" s="20" t="s">
        <v>278</v>
      </c>
      <c r="F2978" s="20">
        <v>0.4920637398142797</v>
      </c>
      <c r="G2978" s="20" t="s">
        <v>278</v>
      </c>
      <c r="H2978" s="20">
        <v>0.35429736005991541</v>
      </c>
      <c r="I2978" s="20">
        <v>0.72728839643083265</v>
      </c>
      <c r="J2978" s="20">
        <v>0.30380908502742004</v>
      </c>
      <c r="K2978" s="20" t="s">
        <v>278</v>
      </c>
      <c r="L2978" s="20" t="s">
        <v>278</v>
      </c>
      <c r="M2978" s="55">
        <v>0.9661779407242449</v>
      </c>
    </row>
    <row r="2979" spans="1:13" x14ac:dyDescent="0.35">
      <c r="A2979" s="19" t="str">
        <f>B2178&amp;C2961&amp;D2979</f>
        <v>DISTRIBUCION VOLUMEN X CRITERIO (kg ó litros)Calamares Ing.DE 20 A 24 AÑOS</v>
      </c>
      <c r="B2979" s="19">
        <v>0</v>
      </c>
      <c r="C2979" s="19">
        <v>0</v>
      </c>
      <c r="D2979" s="19" t="s">
        <v>40</v>
      </c>
      <c r="E2979" s="20">
        <v>1.2044216129089633</v>
      </c>
      <c r="F2979" s="20">
        <v>0.76366882452552809</v>
      </c>
      <c r="G2979" s="20">
        <v>3.701188348243579</v>
      </c>
      <c r="H2979" s="20">
        <v>1.1250554223830731</v>
      </c>
      <c r="I2979" s="20">
        <v>0.89489814496213016</v>
      </c>
      <c r="J2979" s="20">
        <v>0.99555207981764349</v>
      </c>
      <c r="K2979" s="20">
        <v>0.78557185191347223</v>
      </c>
      <c r="L2979" s="20">
        <v>0.1298642256585131</v>
      </c>
      <c r="M2979" s="55">
        <v>0.10748970582086922</v>
      </c>
    </row>
    <row r="2980" spans="1:13" x14ac:dyDescent="0.35">
      <c r="A2980" s="19" t="str">
        <f>B2178&amp;C2961&amp;D2980</f>
        <v>DISTRIBUCION VOLUMEN X CRITERIO (kg ó litros)Calamares Ing.DE 25 A 34 AÑOS</v>
      </c>
      <c r="B2980" s="19">
        <v>0</v>
      </c>
      <c r="C2980" s="19">
        <v>0</v>
      </c>
      <c r="D2980" s="19" t="s">
        <v>41</v>
      </c>
      <c r="E2980" s="20">
        <v>4.8591026048922039</v>
      </c>
      <c r="F2980" s="20">
        <v>4.2688143520689161</v>
      </c>
      <c r="G2980" s="20">
        <v>2.8731999886090378</v>
      </c>
      <c r="H2980" s="20">
        <v>3.8783331225918474</v>
      </c>
      <c r="I2980" s="20">
        <v>4.285319482868025</v>
      </c>
      <c r="J2980" s="20">
        <v>4.4243903055306708</v>
      </c>
      <c r="K2980" s="20">
        <v>4.427947037800525</v>
      </c>
      <c r="L2980" s="20">
        <v>6.1853793807640178</v>
      </c>
      <c r="M2980" s="55">
        <v>3.7577497120836258</v>
      </c>
    </row>
    <row r="2981" spans="1:13" x14ac:dyDescent="0.35">
      <c r="A2981" s="19" t="str">
        <f>B2178&amp;C2961&amp;D2981</f>
        <v>DISTRIBUCION VOLUMEN X CRITERIO (kg ó litros)Calamares Ing.DE 35 A 49 AÑOS</v>
      </c>
      <c r="B2981" s="19">
        <v>0</v>
      </c>
      <c r="C2981" s="19">
        <v>0</v>
      </c>
      <c r="D2981" s="19" t="s">
        <v>42</v>
      </c>
      <c r="E2981" s="20">
        <v>23.827613588174433</v>
      </c>
      <c r="F2981" s="20">
        <v>18.102930635068986</v>
      </c>
      <c r="G2981" s="20">
        <v>17.516829256561113</v>
      </c>
      <c r="H2981" s="20">
        <v>19.673501518327363</v>
      </c>
      <c r="I2981" s="20">
        <v>16.391974740603562</v>
      </c>
      <c r="J2981" s="20">
        <v>23.863143164561905</v>
      </c>
      <c r="K2981" s="20">
        <v>19.209245542927192</v>
      </c>
      <c r="L2981" s="20">
        <v>11.691587877410363</v>
      </c>
      <c r="M2981" s="55">
        <v>16.696362475597915</v>
      </c>
    </row>
    <row r="2982" spans="1:13" x14ac:dyDescent="0.35">
      <c r="A2982" s="19" t="str">
        <f>B2178&amp;C2961&amp;D2982</f>
        <v>DISTRIBUCION VOLUMEN X CRITERIO (kg ó litros)Calamares Ing.DE 50 A 59 AÑOS</v>
      </c>
      <c r="B2982" s="19">
        <v>0</v>
      </c>
      <c r="C2982" s="19">
        <v>0</v>
      </c>
      <c r="D2982" s="19" t="s">
        <v>43</v>
      </c>
      <c r="E2982" s="20">
        <v>20.944452897762496</v>
      </c>
      <c r="F2982" s="20">
        <v>25.272258145431429</v>
      </c>
      <c r="G2982" s="20">
        <v>23.569049281184327</v>
      </c>
      <c r="H2982" s="20">
        <v>18.75448341526079</v>
      </c>
      <c r="I2982" s="20">
        <v>22.130041893008926</v>
      </c>
      <c r="J2982" s="20">
        <v>25.273762301296284</v>
      </c>
      <c r="K2982" s="20">
        <v>31.029783118177214</v>
      </c>
      <c r="L2982" s="20">
        <v>25.309077523327371</v>
      </c>
      <c r="M2982" s="55">
        <v>22.184313685832542</v>
      </c>
    </row>
    <row r="2983" spans="1:13" x14ac:dyDescent="0.35">
      <c r="A2983" s="19" t="str">
        <f>B2178&amp;C2961&amp;D2983</f>
        <v>DISTRIBUCION VOLUMEN X CRITERIO (kg ó litros)Calamares Ing.DE 60 A 75 AÑOS</v>
      </c>
      <c r="B2983" s="19">
        <v>0</v>
      </c>
      <c r="C2983" s="19">
        <v>0</v>
      </c>
      <c r="D2983" s="19" t="s">
        <v>44</v>
      </c>
      <c r="E2983" s="20">
        <v>49.164406333424381</v>
      </c>
      <c r="F2983" s="20">
        <v>51.100259452347373</v>
      </c>
      <c r="G2983" s="20">
        <v>52.339730615662603</v>
      </c>
      <c r="H2983" s="20">
        <v>56.214327507644747</v>
      </c>
      <c r="I2983" s="20">
        <v>55.570478920124899</v>
      </c>
      <c r="J2983" s="20">
        <v>45.139337011918521</v>
      </c>
      <c r="K2983" s="20">
        <v>44.547457177908427</v>
      </c>
      <c r="L2983" s="20">
        <v>56.684090694192854</v>
      </c>
      <c r="M2983" s="55">
        <v>56.287914253266017</v>
      </c>
    </row>
    <row r="2984" spans="1:13" x14ac:dyDescent="0.35">
      <c r="A2984" s="19" t="str">
        <f>B2178&amp;C2961&amp;D2984</f>
        <v>DISTRIBUCION VOLUMEN X CRITERIO (kg ó litros)Calamares Ing.ALTA Y MEDIA ALTA</v>
      </c>
      <c r="B2984" s="19">
        <v>0</v>
      </c>
      <c r="C2984" s="19">
        <v>0</v>
      </c>
      <c r="D2984" s="19" t="s">
        <v>17</v>
      </c>
      <c r="E2984" s="20">
        <v>39.119901102051593</v>
      </c>
      <c r="F2984" s="20">
        <v>49.825972535197685</v>
      </c>
      <c r="G2984" s="20">
        <v>37.332803901418345</v>
      </c>
      <c r="H2984" s="20">
        <v>41.937334785163372</v>
      </c>
      <c r="I2984" s="20">
        <v>36.115807880979325</v>
      </c>
      <c r="J2984" s="20">
        <v>38.577384058439797</v>
      </c>
      <c r="K2984" s="20">
        <v>27.841937126838129</v>
      </c>
      <c r="L2984" s="20">
        <v>30.051201587651487</v>
      </c>
      <c r="M2984" s="55">
        <v>37.481692759721682</v>
      </c>
    </row>
    <row r="2985" spans="1:13" x14ac:dyDescent="0.35">
      <c r="A2985" s="19" t="str">
        <f>B2178&amp;C2961&amp;D2985</f>
        <v>DISTRIBUCION VOLUMEN X CRITERIO (kg ó litros)Calamares Ing.MEDIA</v>
      </c>
      <c r="B2985" s="19">
        <v>0</v>
      </c>
      <c r="C2985" s="19">
        <v>0</v>
      </c>
      <c r="D2985" s="19" t="s">
        <v>18</v>
      </c>
      <c r="E2985" s="20">
        <v>34.322770879540428</v>
      </c>
      <c r="F2985" s="20">
        <v>30.13698274579712</v>
      </c>
      <c r="G2985" s="20">
        <v>29.196162341880044</v>
      </c>
      <c r="H2985" s="20">
        <v>31.954918279465517</v>
      </c>
      <c r="I2985" s="20">
        <v>37.531729694136821</v>
      </c>
      <c r="J2985" s="20">
        <v>34.042243079142217</v>
      </c>
      <c r="K2985" s="20">
        <v>40.846024252695941</v>
      </c>
      <c r="L2985" s="20">
        <v>43.33771465301006</v>
      </c>
      <c r="M2985" s="55">
        <v>41.946065633139035</v>
      </c>
    </row>
    <row r="2986" spans="1:13" x14ac:dyDescent="0.35">
      <c r="A2986" s="19" t="str">
        <f>B2178&amp;C2961&amp;D2986</f>
        <v>DISTRIBUCION VOLUMEN X CRITERIO (kg ó litros)Calamares Ing.MEDIA BAJA</v>
      </c>
      <c r="B2986" s="19">
        <v>0</v>
      </c>
      <c r="C2986" s="19">
        <v>0</v>
      </c>
      <c r="D2986" s="19" t="s">
        <v>19</v>
      </c>
      <c r="E2986" s="20">
        <v>21.816133927397619</v>
      </c>
      <c r="F2986" s="20">
        <v>15.894783213683498</v>
      </c>
      <c r="G2986" s="20">
        <v>21.891385814591143</v>
      </c>
      <c r="H2986" s="20">
        <v>20.041632650113385</v>
      </c>
      <c r="I2986" s="20">
        <v>19.462041595683534</v>
      </c>
      <c r="J2986" s="20">
        <v>17.926556842899132</v>
      </c>
      <c r="K2986" s="20">
        <v>22.64541970451036</v>
      </c>
      <c r="L2986" s="20">
        <v>16.758083319749105</v>
      </c>
      <c r="M2986" s="55">
        <v>11.131067595533588</v>
      </c>
    </row>
    <row r="2987" spans="1:13" x14ac:dyDescent="0.35">
      <c r="A2987" s="19" t="str">
        <f>B2178&amp;C2961&amp;D2987</f>
        <v>DISTRIBUCION VOLUMEN X CRITERIO (kg ó litros)Calamares Ing.BAJA</v>
      </c>
      <c r="B2987" s="19">
        <v>0</v>
      </c>
      <c r="C2987" s="19">
        <v>0</v>
      </c>
      <c r="D2987" s="19" t="s">
        <v>20</v>
      </c>
      <c r="E2987" s="20">
        <v>4.7411975084686517</v>
      </c>
      <c r="F2987" s="20">
        <v>4.1422538797442998</v>
      </c>
      <c r="G2987" s="20">
        <v>11.579642732074175</v>
      </c>
      <c r="H2987" s="20">
        <v>6.0661138690065775</v>
      </c>
      <c r="I2987" s="20">
        <v>6.8904338048112619</v>
      </c>
      <c r="J2987" s="20">
        <v>9.4538134665346529</v>
      </c>
      <c r="K2987" s="20">
        <v>8.6666108383625442</v>
      </c>
      <c r="L2987" s="20">
        <v>9.8529974244045722</v>
      </c>
      <c r="M2987" s="55">
        <v>9.4411746410247481</v>
      </c>
    </row>
    <row r="2988" spans="1:13" x14ac:dyDescent="0.35">
      <c r="A2988" s="19" t="str">
        <f>B2178&amp;C2961&amp;D2988</f>
        <v>DISTRIBUCION VOLUMEN X CRITERIO (kg ó litros)Calamares Ing.HOMBRE</v>
      </c>
      <c r="B2988" s="19">
        <v>0</v>
      </c>
      <c r="C2988" s="19">
        <v>0</v>
      </c>
      <c r="D2988" s="19" t="s">
        <v>21</v>
      </c>
      <c r="E2988" s="20">
        <v>45.481196439053249</v>
      </c>
      <c r="F2988" s="20">
        <v>58.60003468629035</v>
      </c>
      <c r="G2988" s="20">
        <v>59.588987634704353</v>
      </c>
      <c r="H2988" s="20">
        <v>58.886948236840396</v>
      </c>
      <c r="I2988" s="20">
        <v>53.80723607724083</v>
      </c>
      <c r="J2988" s="20">
        <v>53.588097298942515</v>
      </c>
      <c r="K2988" s="20">
        <v>58.783843409926092</v>
      </c>
      <c r="L2988" s="20">
        <v>63.402915259188674</v>
      </c>
      <c r="M2988" s="55">
        <v>61.166357433867816</v>
      </c>
    </row>
    <row r="2989" spans="1:13" x14ac:dyDescent="0.35">
      <c r="A2989" s="19" t="str">
        <f>B2178&amp;C2961&amp;D2989</f>
        <v>DISTRIBUCION VOLUMEN X CRITERIO (kg ó litros)Calamares Ing.MUJER</v>
      </c>
      <c r="B2989" s="19">
        <v>0</v>
      </c>
      <c r="C2989" s="19">
        <v>0</v>
      </c>
      <c r="D2989" s="19" t="s">
        <v>22</v>
      </c>
      <c r="E2989" s="20">
        <v>54.518796382723821</v>
      </c>
      <c r="F2989" s="20">
        <v>41.399957702245736</v>
      </c>
      <c r="G2989" s="20">
        <v>40.411008634079373</v>
      </c>
      <c r="H2989" s="20">
        <v>41.113043911024363</v>
      </c>
      <c r="I2989" s="20">
        <v>46.192769597365071</v>
      </c>
      <c r="J2989" s="20">
        <v>46.411903325219114</v>
      </c>
      <c r="K2989" s="20">
        <v>41.216159483459947</v>
      </c>
      <c r="L2989" s="20">
        <v>36.597089871411441</v>
      </c>
      <c r="M2989" s="55">
        <v>38.833642535746456</v>
      </c>
    </row>
    <row r="2990" spans="1:13" x14ac:dyDescent="0.35">
      <c r="A2990" s="19" t="str">
        <f>B2178&amp;C2990&amp;D2990</f>
        <v>DISTRIBUCION VOLUMEN X CRITERIO (kg ó litros)Pulpo/sepia Ing.T.ESPAÑA</v>
      </c>
      <c r="B2990" s="19">
        <v>0</v>
      </c>
      <c r="C2990" s="19" t="s">
        <v>147</v>
      </c>
      <c r="D2990" s="19" t="s">
        <v>36</v>
      </c>
      <c r="E2990" s="20">
        <v>100</v>
      </c>
      <c r="F2990" s="20">
        <v>100</v>
      </c>
      <c r="G2990" s="20">
        <v>100</v>
      </c>
      <c r="H2990" s="20">
        <v>100</v>
      </c>
      <c r="I2990" s="20">
        <v>100</v>
      </c>
      <c r="J2990" s="20">
        <v>100</v>
      </c>
      <c r="K2990" s="20">
        <v>100</v>
      </c>
      <c r="L2990" s="20">
        <v>100</v>
      </c>
      <c r="M2990" s="55">
        <v>100</v>
      </c>
    </row>
    <row r="2991" spans="1:13" x14ac:dyDescent="0.35">
      <c r="A2991" s="19" t="str">
        <f>B2178&amp;C2990&amp;D2991</f>
        <v>DISTRIBUCION VOLUMEN X CRITERIO (kg ó litros)Pulpo/sepia Ing.BCN AM</v>
      </c>
      <c r="B2991" s="19">
        <v>0</v>
      </c>
      <c r="C2991" s="19">
        <v>0</v>
      </c>
      <c r="D2991" s="19" t="s">
        <v>1</v>
      </c>
      <c r="E2991" s="20">
        <v>17.450523565511546</v>
      </c>
      <c r="F2991" s="20">
        <v>15.432803316973789</v>
      </c>
      <c r="G2991" s="20">
        <v>6.8103247351124843</v>
      </c>
      <c r="H2991" s="20">
        <v>16.799961072598059</v>
      </c>
      <c r="I2991" s="20">
        <v>26.598944879927387</v>
      </c>
      <c r="J2991" s="20">
        <v>14.970035697473868</v>
      </c>
      <c r="K2991" s="20">
        <v>7.2792994044585626</v>
      </c>
      <c r="L2991" s="20">
        <v>14.879198098447011</v>
      </c>
      <c r="M2991" s="55">
        <v>9.767529745650041</v>
      </c>
    </row>
    <row r="2992" spans="1:13" x14ac:dyDescent="0.35">
      <c r="A2992" s="19" t="str">
        <f>B2178&amp;C2990&amp;D2992</f>
        <v>DISTRIBUCION VOLUMEN X CRITERIO (kg ó litros)Pulpo/sepia Ing.REST.CAT ARAGON</v>
      </c>
      <c r="B2992" s="19">
        <v>0</v>
      </c>
      <c r="C2992" s="19">
        <v>0</v>
      </c>
      <c r="D2992" s="19" t="s">
        <v>2</v>
      </c>
      <c r="E2992" s="20">
        <v>14.523273006826756</v>
      </c>
      <c r="F2992" s="20">
        <v>23.630135480754458</v>
      </c>
      <c r="G2992" s="20">
        <v>17.650640661523141</v>
      </c>
      <c r="H2992" s="20">
        <v>16.481561666527945</v>
      </c>
      <c r="I2992" s="20">
        <v>14.059923696931353</v>
      </c>
      <c r="J2992" s="20">
        <v>13.728060248227731</v>
      </c>
      <c r="K2992" s="20">
        <v>22.723990650294585</v>
      </c>
      <c r="L2992" s="20">
        <v>29.786481372614038</v>
      </c>
      <c r="M2992" s="55">
        <v>19.964667031102724</v>
      </c>
    </row>
    <row r="2993" spans="1:13" x14ac:dyDescent="0.35">
      <c r="A2993" s="19" t="str">
        <f>B2178&amp;C2990&amp;D2993</f>
        <v>DISTRIBUCION VOLUMEN X CRITERIO (kg ó litros)Pulpo/sepia Ing.LEVANTE</v>
      </c>
      <c r="B2993" s="19">
        <v>0</v>
      </c>
      <c r="C2993" s="19">
        <v>0</v>
      </c>
      <c r="D2993" s="19" t="s">
        <v>3</v>
      </c>
      <c r="E2993" s="20">
        <v>21.863556899595544</v>
      </c>
      <c r="F2993" s="20">
        <v>14.172157804333011</v>
      </c>
      <c r="G2993" s="20">
        <v>19.347162387496333</v>
      </c>
      <c r="H2993" s="20">
        <v>20.571895637494574</v>
      </c>
      <c r="I2993" s="20">
        <v>16.192182835866511</v>
      </c>
      <c r="J2993" s="20">
        <v>22.11476136099736</v>
      </c>
      <c r="K2993" s="20">
        <v>16.391615807778063</v>
      </c>
      <c r="L2993" s="20">
        <v>18.848907205217849</v>
      </c>
      <c r="M2993" s="55">
        <v>19.585773101636086</v>
      </c>
    </row>
    <row r="2994" spans="1:13" x14ac:dyDescent="0.35">
      <c r="A2994" s="19" t="str">
        <f>B2178&amp;C2990&amp;D2994</f>
        <v>DISTRIBUCION VOLUMEN X CRITERIO (kg ó litros)Pulpo/sepia Ing.ANDALUCIA</v>
      </c>
      <c r="B2994" s="19">
        <v>0</v>
      </c>
      <c r="C2994" s="19">
        <v>0</v>
      </c>
      <c r="D2994" s="19" t="s">
        <v>4</v>
      </c>
      <c r="E2994" s="20">
        <v>13.549934942603906</v>
      </c>
      <c r="F2994" s="20">
        <v>14.726102488756998</v>
      </c>
      <c r="G2994" s="20">
        <v>14.212600197120389</v>
      </c>
      <c r="H2994" s="20">
        <v>13.864147199363556</v>
      </c>
      <c r="I2994" s="20">
        <v>12.850755581995527</v>
      </c>
      <c r="J2994" s="20">
        <v>12.509951046554951</v>
      </c>
      <c r="K2994" s="20">
        <v>18.451284080096006</v>
      </c>
      <c r="L2994" s="20">
        <v>10.0707794480607</v>
      </c>
      <c r="M2994" s="55">
        <v>18.42446614657441</v>
      </c>
    </row>
    <row r="2995" spans="1:13" x14ac:dyDescent="0.35">
      <c r="A2995" s="19" t="str">
        <f>B2178&amp;C2990&amp;D2995</f>
        <v>DISTRIBUCION VOLUMEN X CRITERIO (kg ó litros)Pulpo/sepia Ing.MDD AM</v>
      </c>
      <c r="B2995" s="19">
        <v>0</v>
      </c>
      <c r="C2995" s="19">
        <v>0</v>
      </c>
      <c r="D2995" s="19" t="s">
        <v>5</v>
      </c>
      <c r="E2995" s="20">
        <v>14.225514910880763</v>
      </c>
      <c r="F2995" s="20">
        <v>15.899762384796063</v>
      </c>
      <c r="G2995" s="20">
        <v>14.955026890454274</v>
      </c>
      <c r="H2995" s="20">
        <v>15.635968070580683</v>
      </c>
      <c r="I2995" s="20">
        <v>11.5409777417561</v>
      </c>
      <c r="J2995" s="20">
        <v>14.770502172586616</v>
      </c>
      <c r="K2995" s="20">
        <v>13.021833011589509</v>
      </c>
      <c r="L2995" s="20">
        <v>9.9719594990693512</v>
      </c>
      <c r="M2995" s="55">
        <v>11.650183042734778</v>
      </c>
    </row>
    <row r="2996" spans="1:13" x14ac:dyDescent="0.35">
      <c r="A2996" s="19" t="str">
        <f>B2178&amp;C2990&amp;D2996</f>
        <v>DISTRIBUCION VOLUMEN X CRITERIO (kg ó litros)Pulpo/sepia Ing.RTO CENTRO</v>
      </c>
      <c r="B2996" s="19">
        <v>0</v>
      </c>
      <c r="C2996" s="19">
        <v>0</v>
      </c>
      <c r="D2996" s="19" t="s">
        <v>6</v>
      </c>
      <c r="E2996" s="20">
        <v>5.0962702874694026</v>
      </c>
      <c r="F2996" s="20">
        <v>5.5804366358336281</v>
      </c>
      <c r="G2996" s="20">
        <v>8.2023640181188036</v>
      </c>
      <c r="H2996" s="20">
        <v>6.2698327973584451</v>
      </c>
      <c r="I2996" s="20">
        <v>5.7906663511025203</v>
      </c>
      <c r="J2996" s="20">
        <v>7.0210318621673</v>
      </c>
      <c r="K2996" s="20">
        <v>7.5457653001442537</v>
      </c>
      <c r="L2996" s="20">
        <v>4.3575823068660586</v>
      </c>
      <c r="M2996" s="55">
        <v>8.9438499191535126</v>
      </c>
    </row>
    <row r="2997" spans="1:13" x14ac:dyDescent="0.35">
      <c r="A2997" s="19" t="str">
        <f>B2178&amp;C2990&amp;D2997</f>
        <v>DISTRIBUCION VOLUMEN X CRITERIO (kg ó litros)Pulpo/sepia Ing.NORTE-CENTRO</v>
      </c>
      <c r="B2997" s="19">
        <v>0</v>
      </c>
      <c r="C2997" s="19">
        <v>0</v>
      </c>
      <c r="D2997" s="19" t="s">
        <v>7</v>
      </c>
      <c r="E2997" s="20">
        <v>9.8327111948469597</v>
      </c>
      <c r="F2997" s="20">
        <v>6.3067627037204952</v>
      </c>
      <c r="G2997" s="20">
        <v>15.103783991272469</v>
      </c>
      <c r="H2997" s="20">
        <v>5.4211575905395639</v>
      </c>
      <c r="I2997" s="20">
        <v>4.9013190092874526</v>
      </c>
      <c r="J2997" s="20">
        <v>7.2368956325862266</v>
      </c>
      <c r="K2997" s="20">
        <v>6.8531629197501944</v>
      </c>
      <c r="L2997" s="20">
        <v>5.1715941622939088</v>
      </c>
      <c r="M2997" s="55">
        <v>3.3485247531421458</v>
      </c>
    </row>
    <row r="2998" spans="1:13" x14ac:dyDescent="0.35">
      <c r="A2998" s="19" t="str">
        <f>B2178&amp;C2990&amp;D2998</f>
        <v>DISTRIBUCION VOLUMEN X CRITERIO (kg ó litros)Pulpo/sepia Ing.NOROESTE</v>
      </c>
      <c r="B2998" s="19">
        <v>0</v>
      </c>
      <c r="C2998" s="19">
        <v>0</v>
      </c>
      <c r="D2998" s="19" t="s">
        <v>8</v>
      </c>
      <c r="E2998" s="20">
        <v>3.4582202753007394</v>
      </c>
      <c r="F2998" s="20">
        <v>4.2518467282840833</v>
      </c>
      <c r="G2998" s="20">
        <v>3.7180962735747931</v>
      </c>
      <c r="H2998" s="20">
        <v>4.9554818828200089</v>
      </c>
      <c r="I2998" s="20">
        <v>8.0652331895821003</v>
      </c>
      <c r="J2998" s="20">
        <v>7.6487471901471276</v>
      </c>
      <c r="K2998" s="20">
        <v>7.7330523890192833</v>
      </c>
      <c r="L2998" s="20">
        <v>6.9135006885646861</v>
      </c>
      <c r="M2998" s="55">
        <v>8.3150079115855036</v>
      </c>
    </row>
    <row r="2999" spans="1:13" x14ac:dyDescent="0.35">
      <c r="A2999" s="19" t="str">
        <f>B2178&amp;C2990&amp;D2999</f>
        <v>DISTRIBUCION VOLUMEN X CRITERIO (kg ó litros)Pulpo/sepia Ing.&lt;2MIL</v>
      </c>
      <c r="B2999" s="19">
        <v>0</v>
      </c>
      <c r="C2999" s="19">
        <v>0</v>
      </c>
      <c r="D2999" s="19" t="s">
        <v>9</v>
      </c>
      <c r="E2999" s="20">
        <v>2.5328990164418892</v>
      </c>
      <c r="F2999" s="20">
        <v>2.9360151021404723</v>
      </c>
      <c r="G2999" s="20">
        <v>2.4554905518603345</v>
      </c>
      <c r="H2999" s="20">
        <v>1.8225229119086472</v>
      </c>
      <c r="I2999" s="20">
        <v>2.0841673161781982</v>
      </c>
      <c r="J2999" s="20">
        <v>3.986252059796537</v>
      </c>
      <c r="K2999" s="20">
        <v>1.6442388481715624</v>
      </c>
      <c r="L2999" s="20">
        <v>2.965810919426807</v>
      </c>
      <c r="M2999" s="55">
        <v>5.6387510562547618</v>
      </c>
    </row>
    <row r="3000" spans="1:13" x14ac:dyDescent="0.35">
      <c r="A3000" s="19" t="str">
        <f>B2178&amp;C2990&amp;D3000</f>
        <v>DISTRIBUCION VOLUMEN X CRITERIO (kg ó litros)Pulpo/sepia Ing.2-5MIL</v>
      </c>
      <c r="B3000" s="19">
        <v>0</v>
      </c>
      <c r="C3000" s="19">
        <v>0</v>
      </c>
      <c r="D3000" s="19" t="s">
        <v>10</v>
      </c>
      <c r="E3000" s="20">
        <v>10.002917599319456</v>
      </c>
      <c r="F3000" s="20">
        <v>3.3927045629229955</v>
      </c>
      <c r="G3000" s="20">
        <v>9.4258655834469085</v>
      </c>
      <c r="H3000" s="20">
        <v>2.4963665350796029</v>
      </c>
      <c r="I3000" s="20">
        <v>3.6084372305327488</v>
      </c>
      <c r="J3000" s="20">
        <v>8.8506430610529048</v>
      </c>
      <c r="K3000" s="20">
        <v>6.3924919452553794</v>
      </c>
      <c r="L3000" s="20">
        <v>11.188792056061487</v>
      </c>
      <c r="M3000" s="55">
        <v>1.6255884756058512</v>
      </c>
    </row>
    <row r="3001" spans="1:13" x14ac:dyDescent="0.35">
      <c r="A3001" s="19" t="str">
        <f>B2178&amp;C2990&amp;D3001</f>
        <v>DISTRIBUCION VOLUMEN X CRITERIO (kg ó litros)Pulpo/sepia Ing.5-10MIL</v>
      </c>
      <c r="B3001" s="19">
        <v>0</v>
      </c>
      <c r="C3001" s="19">
        <v>0</v>
      </c>
      <c r="D3001" s="19" t="s">
        <v>11</v>
      </c>
      <c r="E3001" s="20">
        <v>6.5197304503837099</v>
      </c>
      <c r="F3001" s="20">
        <v>19.107120736048703</v>
      </c>
      <c r="G3001" s="20">
        <v>12.322271978763752</v>
      </c>
      <c r="H3001" s="20">
        <v>9.629981048345261</v>
      </c>
      <c r="I3001" s="20">
        <v>10.116507461168469</v>
      </c>
      <c r="J3001" s="20">
        <v>7.2929971859887521</v>
      </c>
      <c r="K3001" s="20">
        <v>11.784041447491338</v>
      </c>
      <c r="L3001" s="20">
        <v>8.2089261503089741</v>
      </c>
      <c r="M3001" s="55">
        <v>10.937930571700267</v>
      </c>
    </row>
    <row r="3002" spans="1:13" x14ac:dyDescent="0.35">
      <c r="A3002" s="19" t="str">
        <f>B2178&amp;C2990&amp;D3002</f>
        <v>DISTRIBUCION VOLUMEN X CRITERIO (kg ó litros)Pulpo/sepia Ing.10-30MIL</v>
      </c>
      <c r="B3002" s="19">
        <v>0</v>
      </c>
      <c r="C3002" s="19">
        <v>0</v>
      </c>
      <c r="D3002" s="19" t="s">
        <v>12</v>
      </c>
      <c r="E3002" s="20">
        <v>13.367773042727904</v>
      </c>
      <c r="F3002" s="20">
        <v>13.129000971930965</v>
      </c>
      <c r="G3002" s="20">
        <v>18.547458634625833</v>
      </c>
      <c r="H3002" s="20">
        <v>12.585595450123138</v>
      </c>
      <c r="I3002" s="20">
        <v>17.173130793767495</v>
      </c>
      <c r="J3002" s="20">
        <v>14.800914972389648</v>
      </c>
      <c r="K3002" s="20">
        <v>25.07228516675233</v>
      </c>
      <c r="L3002" s="20">
        <v>23.807310100839032</v>
      </c>
      <c r="M3002" s="55">
        <v>23.885522900832132</v>
      </c>
    </row>
    <row r="3003" spans="1:13" x14ac:dyDescent="0.35">
      <c r="A3003" s="19" t="str">
        <f>B2178&amp;C2990&amp;D3003</f>
        <v>DISTRIBUCION VOLUMEN X CRITERIO (kg ó litros)Pulpo/sepia Ing.30-100MIL</v>
      </c>
      <c r="B3003" s="19">
        <v>0</v>
      </c>
      <c r="C3003" s="19">
        <v>0</v>
      </c>
      <c r="D3003" s="19" t="s">
        <v>13</v>
      </c>
      <c r="E3003" s="20">
        <v>24.656696783661744</v>
      </c>
      <c r="F3003" s="20">
        <v>23.138343443691902</v>
      </c>
      <c r="G3003" s="20">
        <v>14.841429191300467</v>
      </c>
      <c r="H3003" s="20">
        <v>28.832963726004955</v>
      </c>
      <c r="I3003" s="20">
        <v>29.419546304990462</v>
      </c>
      <c r="J3003" s="20">
        <v>21.186258972844495</v>
      </c>
      <c r="K3003" s="20">
        <v>17.297674528969988</v>
      </c>
      <c r="L3003" s="20">
        <v>22.098596871728954</v>
      </c>
      <c r="M3003" s="55">
        <v>23.97535208182774</v>
      </c>
    </row>
    <row r="3004" spans="1:13" x14ac:dyDescent="0.35">
      <c r="A3004" s="19" t="str">
        <f>B2178&amp;C2990&amp;D3004</f>
        <v>DISTRIBUCION VOLUMEN X CRITERIO (kg ó litros)Pulpo/sepia Ing.100-200MIL</v>
      </c>
      <c r="B3004" s="19">
        <v>0</v>
      </c>
      <c r="C3004" s="19">
        <v>0</v>
      </c>
      <c r="D3004" s="19" t="s">
        <v>14</v>
      </c>
      <c r="E3004" s="20">
        <v>7.2587753971115223</v>
      </c>
      <c r="F3004" s="20">
        <v>11.019497527137428</v>
      </c>
      <c r="G3004" s="20">
        <v>8.4843574104950523</v>
      </c>
      <c r="H3004" s="20">
        <v>9.6274894979148549</v>
      </c>
      <c r="I3004" s="20">
        <v>9.7834160643181498</v>
      </c>
      <c r="J3004" s="20">
        <v>12.425015856537744</v>
      </c>
      <c r="K3004" s="20">
        <v>11.753012084850663</v>
      </c>
      <c r="L3004" s="20">
        <v>7.5443964786910236</v>
      </c>
      <c r="M3004" s="55">
        <v>8.1816250776038917</v>
      </c>
    </row>
    <row r="3005" spans="1:13" x14ac:dyDescent="0.35">
      <c r="A3005" s="19" t="str">
        <f>B2178&amp;C2990&amp;D3005</f>
        <v>DISTRIBUCION VOLUMEN X CRITERIO (kg ó litros)Pulpo/sepia Ing.200-500MIL</v>
      </c>
      <c r="B3005" s="19">
        <v>0</v>
      </c>
      <c r="C3005" s="19">
        <v>0</v>
      </c>
      <c r="D3005" s="19" t="s">
        <v>15</v>
      </c>
      <c r="E3005" s="20">
        <v>15.476821641568408</v>
      </c>
      <c r="F3005" s="20">
        <v>9.936722498034511</v>
      </c>
      <c r="G3005" s="20">
        <v>12.063753320647944</v>
      </c>
      <c r="H3005" s="20">
        <v>15.335161119382967</v>
      </c>
      <c r="I3005" s="20">
        <v>10.25605614012</v>
      </c>
      <c r="J3005" s="20">
        <v>12.936070483847553</v>
      </c>
      <c r="K3005" s="20">
        <v>8.983231444114546</v>
      </c>
      <c r="L3005" s="20">
        <v>6.0545758208780649</v>
      </c>
      <c r="M3005" s="55">
        <v>10.488680597091662</v>
      </c>
    </row>
    <row r="3006" spans="1:13" x14ac:dyDescent="0.35">
      <c r="A3006" s="19" t="str">
        <f>B2178&amp;C2990&amp;D3006</f>
        <v>DISTRIBUCION VOLUMEN X CRITERIO (kg ó litros)Pulpo/sepia Ing.&gt;500MIL</v>
      </c>
      <c r="B3006" s="19">
        <v>0</v>
      </c>
      <c r="C3006" s="19">
        <v>0</v>
      </c>
      <c r="D3006" s="19" t="s">
        <v>16</v>
      </c>
      <c r="E3006" s="20">
        <v>20.184385339782136</v>
      </c>
      <c r="F3006" s="20">
        <v>17.34059476011053</v>
      </c>
      <c r="G3006" s="20">
        <v>21.859377062667129</v>
      </c>
      <c r="H3006" s="20">
        <v>19.669922075470126</v>
      </c>
      <c r="I3006" s="20">
        <v>17.558744367416015</v>
      </c>
      <c r="J3006" s="20">
        <v>18.521839894181475</v>
      </c>
      <c r="K3006" s="20">
        <v>17.073019586986778</v>
      </c>
      <c r="L3006" s="20">
        <v>18.131594125015848</v>
      </c>
      <c r="M3006" s="55">
        <v>15.266549139384717</v>
      </c>
    </row>
    <row r="3007" spans="1:13" x14ac:dyDescent="0.35">
      <c r="A3007" s="19" t="str">
        <f>B2178&amp;C2990&amp;D3007</f>
        <v>DISTRIBUCION VOLUMEN X CRITERIO (kg ó litros)Pulpo/sepia Ing.DE 15 A 19 AÑOS</v>
      </c>
      <c r="B3007" s="19">
        <v>0</v>
      </c>
      <c r="C3007" s="19">
        <v>0</v>
      </c>
      <c r="D3007" s="19" t="s">
        <v>39</v>
      </c>
      <c r="E3007" s="20" t="s">
        <v>278</v>
      </c>
      <c r="F3007" s="20">
        <v>1.0212000633133109</v>
      </c>
      <c r="G3007" s="20">
        <v>1.0304526053893124</v>
      </c>
      <c r="H3007" s="20">
        <v>0.42826971835764521</v>
      </c>
      <c r="I3007" s="20" t="s">
        <v>278</v>
      </c>
      <c r="J3007" s="20" t="s">
        <v>278</v>
      </c>
      <c r="K3007" s="20">
        <v>1.3977193256057787</v>
      </c>
      <c r="L3007" s="20" t="s">
        <v>278</v>
      </c>
      <c r="M3007" s="55">
        <v>7.7775098812258721</v>
      </c>
    </row>
    <row r="3008" spans="1:13" x14ac:dyDescent="0.35">
      <c r="A3008" s="19" t="str">
        <f>B2178&amp;C2990&amp;D3008</f>
        <v>DISTRIBUCION VOLUMEN X CRITERIO (kg ó litros)Pulpo/sepia Ing.DE 20 A 24 AÑOS</v>
      </c>
      <c r="B3008" s="19">
        <v>0</v>
      </c>
      <c r="C3008" s="19">
        <v>0</v>
      </c>
      <c r="D3008" s="19" t="s">
        <v>40</v>
      </c>
      <c r="E3008" s="20">
        <v>1.1072477639030514</v>
      </c>
      <c r="F3008" s="20">
        <v>0.54833091552160085</v>
      </c>
      <c r="G3008" s="20">
        <v>0.68557740951347279</v>
      </c>
      <c r="H3008" s="20">
        <v>1.1871517146951571</v>
      </c>
      <c r="I3008" s="20">
        <v>0.68198342714049731</v>
      </c>
      <c r="J3008" s="20">
        <v>0.39046058821289803</v>
      </c>
      <c r="K3008" s="20">
        <v>0.41498815996366528</v>
      </c>
      <c r="L3008" s="20">
        <v>1.0657957761203964</v>
      </c>
      <c r="M3008" s="55">
        <v>0.32097197957372575</v>
      </c>
    </row>
    <row r="3009" spans="1:13" x14ac:dyDescent="0.35">
      <c r="A3009" s="19" t="str">
        <f>B2178&amp;C2990&amp;D3009</f>
        <v>DISTRIBUCION VOLUMEN X CRITERIO (kg ó litros)Pulpo/sepia Ing.DE 25 A 34 AÑOS</v>
      </c>
      <c r="B3009" s="19">
        <v>0</v>
      </c>
      <c r="C3009" s="19">
        <v>0</v>
      </c>
      <c r="D3009" s="19" t="s">
        <v>41</v>
      </c>
      <c r="E3009" s="20">
        <v>6.3463454686902825</v>
      </c>
      <c r="F3009" s="20">
        <v>3.9890592163925995</v>
      </c>
      <c r="G3009" s="20">
        <v>2.5944249102918837</v>
      </c>
      <c r="H3009" s="20">
        <v>3.3294397053229647</v>
      </c>
      <c r="I3009" s="20">
        <v>4.4220223206848912</v>
      </c>
      <c r="J3009" s="20">
        <v>4.277451972868989</v>
      </c>
      <c r="K3009" s="20">
        <v>6.5529550713981362</v>
      </c>
      <c r="L3009" s="20">
        <v>5.3746705864880067</v>
      </c>
      <c r="M3009" s="55">
        <v>3.7453438879455563</v>
      </c>
    </row>
    <row r="3010" spans="1:13" x14ac:dyDescent="0.35">
      <c r="A3010" s="19" t="str">
        <f>B2178&amp;C2990&amp;D3010</f>
        <v>DISTRIBUCION VOLUMEN X CRITERIO (kg ó litros)Pulpo/sepia Ing.DE 35 A 49 AÑOS</v>
      </c>
      <c r="B3010" s="19">
        <v>0</v>
      </c>
      <c r="C3010" s="19">
        <v>0</v>
      </c>
      <c r="D3010" s="19" t="s">
        <v>42</v>
      </c>
      <c r="E3010" s="20">
        <v>21.503858251981494</v>
      </c>
      <c r="F3010" s="20">
        <v>16.638111903826729</v>
      </c>
      <c r="G3010" s="20">
        <v>18.751244538952527</v>
      </c>
      <c r="H3010" s="20">
        <v>21.390045769303821</v>
      </c>
      <c r="I3010" s="20">
        <v>19.96043139525683</v>
      </c>
      <c r="J3010" s="20">
        <v>23.350817885761519</v>
      </c>
      <c r="K3010" s="20">
        <v>18.856005886697833</v>
      </c>
      <c r="L3010" s="20">
        <v>11.798938941932523</v>
      </c>
      <c r="M3010" s="55">
        <v>14.326885799271965</v>
      </c>
    </row>
    <row r="3011" spans="1:13" x14ac:dyDescent="0.35">
      <c r="A3011" s="19" t="str">
        <f>B2178&amp;C2990&amp;D3011</f>
        <v>DISTRIBUCION VOLUMEN X CRITERIO (kg ó litros)Pulpo/sepia Ing.DE 50 A 59 AÑOS</v>
      </c>
      <c r="B3011" s="19">
        <v>0</v>
      </c>
      <c r="C3011" s="19">
        <v>0</v>
      </c>
      <c r="D3011" s="19" t="s">
        <v>43</v>
      </c>
      <c r="E3011" s="20">
        <v>23.27790040567276</v>
      </c>
      <c r="F3011" s="20">
        <v>27.054305198438783</v>
      </c>
      <c r="G3011" s="20">
        <v>27.496007309358188</v>
      </c>
      <c r="H3011" s="20">
        <v>16.878869951191721</v>
      </c>
      <c r="I3011" s="20">
        <v>19.691785339481257</v>
      </c>
      <c r="J3011" s="20">
        <v>25.591266698379368</v>
      </c>
      <c r="K3011" s="20">
        <v>27.889278809717222</v>
      </c>
      <c r="L3011" s="20">
        <v>20.260461416482332</v>
      </c>
      <c r="M3011" s="55">
        <v>19.448390403670082</v>
      </c>
    </row>
    <row r="3012" spans="1:13" x14ac:dyDescent="0.35">
      <c r="A3012" s="19" t="str">
        <f>B2178&amp;C2990&amp;D3012</f>
        <v>DISTRIBUCION VOLUMEN X CRITERIO (kg ó litros)Pulpo/sepia Ing.DE 60 A 75 AÑOS</v>
      </c>
      <c r="B3012" s="19">
        <v>0</v>
      </c>
      <c r="C3012" s="19">
        <v>0</v>
      </c>
      <c r="D3012" s="19" t="s">
        <v>44</v>
      </c>
      <c r="E3012" s="20">
        <v>47.764651894257568</v>
      </c>
      <c r="F3012" s="20">
        <v>50.748994099812286</v>
      </c>
      <c r="G3012" s="20">
        <v>49.442294015856589</v>
      </c>
      <c r="H3012" s="20">
        <v>56.786218189932846</v>
      </c>
      <c r="I3012" s="20">
        <v>55.243777516337744</v>
      </c>
      <c r="J3012" s="20">
        <v>46.389985037331591</v>
      </c>
      <c r="K3012" s="20">
        <v>44.889049673475775</v>
      </c>
      <c r="L3012" s="20">
        <v>61.500129851252225</v>
      </c>
      <c r="M3012" s="55">
        <v>54.380893259740191</v>
      </c>
    </row>
    <row r="3013" spans="1:13" x14ac:dyDescent="0.35">
      <c r="A3013" s="19" t="str">
        <f>B2178&amp;C2990&amp;D3013</f>
        <v>DISTRIBUCION VOLUMEN X CRITERIO (kg ó litros)Pulpo/sepia Ing.ALTA Y MEDIA ALTA</v>
      </c>
      <c r="B3013" s="19">
        <v>0</v>
      </c>
      <c r="C3013" s="19">
        <v>0</v>
      </c>
      <c r="D3013" s="19" t="s">
        <v>17</v>
      </c>
      <c r="E3013" s="20">
        <v>39.55569603622218</v>
      </c>
      <c r="F3013" s="20">
        <v>52.696838145652222</v>
      </c>
      <c r="G3013" s="20">
        <v>41.74709710238885</v>
      </c>
      <c r="H3013" s="20">
        <v>44.377337131739608</v>
      </c>
      <c r="I3013" s="20">
        <v>38.718521451937001</v>
      </c>
      <c r="J3013" s="20">
        <v>42.110585965154996</v>
      </c>
      <c r="K3013" s="20">
        <v>28.785902355235805</v>
      </c>
      <c r="L3013" s="20">
        <v>37.167648226305808</v>
      </c>
      <c r="M3013" s="55">
        <v>43.085139726804975</v>
      </c>
    </row>
    <row r="3014" spans="1:13" x14ac:dyDescent="0.35">
      <c r="A3014" s="19" t="str">
        <f>B2178&amp;C2990&amp;D3014</f>
        <v>DISTRIBUCION VOLUMEN X CRITERIO (kg ó litros)Pulpo/sepia Ing.MEDIA</v>
      </c>
      <c r="B3014" s="19">
        <v>0</v>
      </c>
      <c r="C3014" s="19">
        <v>0</v>
      </c>
      <c r="D3014" s="19" t="s">
        <v>18</v>
      </c>
      <c r="E3014" s="20">
        <v>33.798715774042236</v>
      </c>
      <c r="F3014" s="20">
        <v>29.083508480050046</v>
      </c>
      <c r="G3014" s="20">
        <v>26.438749029536368</v>
      </c>
      <c r="H3014" s="20">
        <v>30.224579393380953</v>
      </c>
      <c r="I3014" s="20">
        <v>32.849145160477661</v>
      </c>
      <c r="J3014" s="20">
        <v>30.135914549892512</v>
      </c>
      <c r="K3014" s="20">
        <v>37.817372037447925</v>
      </c>
      <c r="L3014" s="20">
        <v>39.8430889406768</v>
      </c>
      <c r="M3014" s="55">
        <v>35.402356835033899</v>
      </c>
    </row>
    <row r="3015" spans="1:13" x14ac:dyDescent="0.35">
      <c r="A3015" s="19" t="str">
        <f>B2178&amp;C2990&amp;D3015</f>
        <v>DISTRIBUCION VOLUMEN X CRITERIO (kg ó litros)Pulpo/sepia Ing.MEDIA BAJA</v>
      </c>
      <c r="B3015" s="19">
        <v>0</v>
      </c>
      <c r="C3015" s="19">
        <v>0</v>
      </c>
      <c r="D3015" s="19" t="s">
        <v>19</v>
      </c>
      <c r="E3015" s="20">
        <v>22.616193870904667</v>
      </c>
      <c r="F3015" s="20">
        <v>13.950577019427509</v>
      </c>
      <c r="G3015" s="20">
        <v>24.081584446493057</v>
      </c>
      <c r="H3015" s="20">
        <v>18.811926859708691</v>
      </c>
      <c r="I3015" s="20">
        <v>19.665435248858312</v>
      </c>
      <c r="J3015" s="20">
        <v>17.447153562342223</v>
      </c>
      <c r="K3015" s="20">
        <v>25.663083729756991</v>
      </c>
      <c r="L3015" s="20">
        <v>15.919995067519151</v>
      </c>
      <c r="M3015" s="55">
        <v>13.42589672382937</v>
      </c>
    </row>
    <row r="3016" spans="1:13" x14ac:dyDescent="0.35">
      <c r="A3016" s="19" t="str">
        <f>B2178&amp;C2990&amp;D3016</f>
        <v>DISTRIBUCION VOLUMEN X CRITERIO (kg ó litros)Pulpo/sepia Ing.BAJA</v>
      </c>
      <c r="B3016" s="19">
        <v>0</v>
      </c>
      <c r="C3016" s="19">
        <v>0</v>
      </c>
      <c r="D3016" s="19" t="s">
        <v>20</v>
      </c>
      <c r="E3016" s="20">
        <v>4.0293975956636938</v>
      </c>
      <c r="F3016" s="20">
        <v>4.2690763985360061</v>
      </c>
      <c r="G3016" s="20">
        <v>7.7325724022236626</v>
      </c>
      <c r="H3016" s="20">
        <v>6.5861653676505538</v>
      </c>
      <c r="I3016" s="20">
        <v>8.7669028854537014</v>
      </c>
      <c r="J3016" s="20">
        <v>10.306332441451902</v>
      </c>
      <c r="K3016" s="20">
        <v>7.7336465515388904</v>
      </c>
      <c r="L3016" s="20">
        <v>7.0692594934376132</v>
      </c>
      <c r="M3016" s="55">
        <v>8.0866113669512192</v>
      </c>
    </row>
    <row r="3017" spans="1:13" x14ac:dyDescent="0.35">
      <c r="A3017" s="19" t="str">
        <f>B2178&amp;C2990&amp;D3017</f>
        <v>DISTRIBUCION VOLUMEN X CRITERIO (kg ó litros)Pulpo/sepia Ing.HOMBRE</v>
      </c>
      <c r="B3017" s="19">
        <v>0</v>
      </c>
      <c r="C3017" s="19">
        <v>0</v>
      </c>
      <c r="D3017" s="19" t="s">
        <v>21</v>
      </c>
      <c r="E3017" s="20">
        <v>48.548189082926662</v>
      </c>
      <c r="F3017" s="20">
        <v>54.125563083789118</v>
      </c>
      <c r="G3017" s="20">
        <v>57.336556546525571</v>
      </c>
      <c r="H3017" s="20">
        <v>57.230260029848232</v>
      </c>
      <c r="I3017" s="20">
        <v>50.617248645616812</v>
      </c>
      <c r="J3017" s="20">
        <v>51.373920234715484</v>
      </c>
      <c r="K3017" s="20">
        <v>59.9874576218877</v>
      </c>
      <c r="L3017" s="20">
        <v>62.819547688265111</v>
      </c>
      <c r="M3017" s="55">
        <v>63.974690060405813</v>
      </c>
    </row>
    <row r="3018" spans="1:13" x14ac:dyDescent="0.35">
      <c r="A3018" s="19" t="str">
        <f>B2178&amp;C2990&amp;D3018</f>
        <v>DISTRIBUCION VOLUMEN X CRITERIO (kg ó litros)Pulpo/sepia Ing.MUJER</v>
      </c>
      <c r="B3018" s="19">
        <v>0</v>
      </c>
      <c r="C3018" s="19">
        <v>0</v>
      </c>
      <c r="D3018" s="19" t="s">
        <v>22</v>
      </c>
      <c r="E3018" s="20">
        <v>51.451809433819996</v>
      </c>
      <c r="F3018" s="20">
        <v>45.874443260226499</v>
      </c>
      <c r="G3018" s="20">
        <v>42.663447616071068</v>
      </c>
      <c r="H3018" s="20">
        <v>42.769747430490206</v>
      </c>
      <c r="I3018" s="20">
        <v>49.382760078691007</v>
      </c>
      <c r="J3018" s="20">
        <v>48.626066782880514</v>
      </c>
      <c r="K3018" s="20">
        <v>40.012540041122499</v>
      </c>
      <c r="L3018" s="20">
        <v>37.18045156436186</v>
      </c>
      <c r="M3018" s="55">
        <v>36.02530657601217</v>
      </c>
    </row>
    <row r="3019" spans="1:13" x14ac:dyDescent="0.35">
      <c r="A3019" s="19" t="str">
        <f>B2178&amp;C3019&amp;D3019</f>
        <v>DISTRIBUCION VOLUMEN X CRITERIO (kg ó litros)Langostinos/Gamb.IngT.ESPAÑA</v>
      </c>
      <c r="B3019" s="19">
        <v>0</v>
      </c>
      <c r="C3019" s="19" t="s">
        <v>183</v>
      </c>
      <c r="D3019" s="19" t="s">
        <v>36</v>
      </c>
      <c r="E3019" s="20">
        <v>100</v>
      </c>
      <c r="F3019" s="20">
        <v>100</v>
      </c>
      <c r="G3019" s="20">
        <v>100</v>
      </c>
      <c r="H3019" s="20">
        <v>100</v>
      </c>
      <c r="I3019" s="20">
        <v>100</v>
      </c>
      <c r="J3019" s="20">
        <v>100</v>
      </c>
      <c r="K3019" s="20">
        <v>100</v>
      </c>
      <c r="L3019" s="20">
        <v>100</v>
      </c>
      <c r="M3019" s="55">
        <v>100</v>
      </c>
    </row>
    <row r="3020" spans="1:13" x14ac:dyDescent="0.35">
      <c r="A3020" s="19" t="str">
        <f>B2178&amp;C3019&amp;D3020</f>
        <v>DISTRIBUCION VOLUMEN X CRITERIO (kg ó litros)Langostinos/Gamb.IngBCN AM</v>
      </c>
      <c r="B3020" s="19">
        <v>0</v>
      </c>
      <c r="C3020" s="19">
        <v>0</v>
      </c>
      <c r="D3020" s="19" t="s">
        <v>1</v>
      </c>
      <c r="E3020" s="20">
        <v>13.640814242679363</v>
      </c>
      <c r="F3020" s="20">
        <v>14.512570471404556</v>
      </c>
      <c r="G3020" s="20">
        <v>5.3952321326800403</v>
      </c>
      <c r="H3020" s="20">
        <v>13.801326963214731</v>
      </c>
      <c r="I3020" s="20">
        <v>22.945763131278216</v>
      </c>
      <c r="J3020" s="20">
        <v>11.587984894611047</v>
      </c>
      <c r="K3020" s="20">
        <v>5.1066363041881271</v>
      </c>
      <c r="L3020" s="20">
        <v>14.366295648212246</v>
      </c>
      <c r="M3020" s="55">
        <v>10.237175552027566</v>
      </c>
    </row>
    <row r="3021" spans="1:13" x14ac:dyDescent="0.35">
      <c r="A3021" s="19" t="str">
        <f>B2178&amp;C3019&amp;D3021</f>
        <v>DISTRIBUCION VOLUMEN X CRITERIO (kg ó litros)Langostinos/Gamb.IngREST.CAT ARAGON</v>
      </c>
      <c r="B3021" s="19">
        <v>0</v>
      </c>
      <c r="C3021" s="19">
        <v>0</v>
      </c>
      <c r="D3021" s="19" t="s">
        <v>2</v>
      </c>
      <c r="E3021" s="20">
        <v>11.663549064925025</v>
      </c>
      <c r="F3021" s="20">
        <v>19.948790492166811</v>
      </c>
      <c r="G3021" s="20">
        <v>17.62421587463033</v>
      </c>
      <c r="H3021" s="20">
        <v>17.410705687503082</v>
      </c>
      <c r="I3021" s="20">
        <v>14.856355164266699</v>
      </c>
      <c r="J3021" s="20">
        <v>18.851392193576796</v>
      </c>
      <c r="K3021" s="20">
        <v>17.44646170190526</v>
      </c>
      <c r="L3021" s="20">
        <v>26.613010436206174</v>
      </c>
      <c r="M3021" s="55">
        <v>19.970428200329508</v>
      </c>
    </row>
    <row r="3022" spans="1:13" x14ac:dyDescent="0.35">
      <c r="A3022" s="19" t="str">
        <f>B2178&amp;C3019&amp;D3022</f>
        <v>DISTRIBUCION VOLUMEN X CRITERIO (kg ó litros)Langostinos/Gamb.IngLEVANTE</v>
      </c>
      <c r="B3022" s="19">
        <v>0</v>
      </c>
      <c r="C3022" s="19">
        <v>0</v>
      </c>
      <c r="D3022" s="19" t="s">
        <v>3</v>
      </c>
      <c r="E3022" s="20">
        <v>18.460522519430981</v>
      </c>
      <c r="F3022" s="20">
        <v>13.531964855718881</v>
      </c>
      <c r="G3022" s="20">
        <v>16.62147910634933</v>
      </c>
      <c r="H3022" s="20">
        <v>19.644693846285513</v>
      </c>
      <c r="I3022" s="20">
        <v>15.249645769457176</v>
      </c>
      <c r="J3022" s="20">
        <v>17.984964420441969</v>
      </c>
      <c r="K3022" s="20">
        <v>13.916703774589315</v>
      </c>
      <c r="L3022" s="20">
        <v>18.26897481147892</v>
      </c>
      <c r="M3022" s="55">
        <v>19.248486603124086</v>
      </c>
    </row>
    <row r="3023" spans="1:13" x14ac:dyDescent="0.35">
      <c r="A3023" s="19" t="str">
        <f>B2178&amp;C3019&amp;D3023</f>
        <v>DISTRIBUCION VOLUMEN X CRITERIO (kg ó litros)Langostinos/Gamb.IngANDALUCIA</v>
      </c>
      <c r="B3023" s="19">
        <v>0</v>
      </c>
      <c r="C3023" s="19">
        <v>0</v>
      </c>
      <c r="D3023" s="19" t="s">
        <v>4</v>
      </c>
      <c r="E3023" s="20">
        <v>17.349547957143681</v>
      </c>
      <c r="F3023" s="20">
        <v>14.704510311138641</v>
      </c>
      <c r="G3023" s="20">
        <v>21.015506438346463</v>
      </c>
      <c r="H3023" s="20">
        <v>17.562097700155746</v>
      </c>
      <c r="I3023" s="20">
        <v>19.184662942889371</v>
      </c>
      <c r="J3023" s="20">
        <v>15.793680315210922</v>
      </c>
      <c r="K3023" s="20">
        <v>22.32087309595666</v>
      </c>
      <c r="L3023" s="20">
        <v>13.389397576728005</v>
      </c>
      <c r="M3023" s="55">
        <v>21.772798770857456</v>
      </c>
    </row>
    <row r="3024" spans="1:13" x14ac:dyDescent="0.35">
      <c r="A3024" s="19" t="str">
        <f>B2178&amp;C3019&amp;D3024</f>
        <v>DISTRIBUCION VOLUMEN X CRITERIO (kg ó litros)Langostinos/Gamb.IngMDD AM</v>
      </c>
      <c r="B3024" s="19">
        <v>0</v>
      </c>
      <c r="C3024" s="19">
        <v>0</v>
      </c>
      <c r="D3024" s="19" t="s">
        <v>5</v>
      </c>
      <c r="E3024" s="20">
        <v>17.802439122152968</v>
      </c>
      <c r="F3024" s="20">
        <v>21.114310699690581</v>
      </c>
      <c r="G3024" s="20">
        <v>19.458729025457565</v>
      </c>
      <c r="H3024" s="20">
        <v>16.745261242399927</v>
      </c>
      <c r="I3024" s="20">
        <v>13.755590930092396</v>
      </c>
      <c r="J3024" s="20">
        <v>15.965976636394807</v>
      </c>
      <c r="K3024" s="20">
        <v>15.55947057850427</v>
      </c>
      <c r="L3024" s="20">
        <v>8.7842036393852414</v>
      </c>
      <c r="M3024" s="55">
        <v>10.298365461135482</v>
      </c>
    </row>
    <row r="3025" spans="1:13" x14ac:dyDescent="0.35">
      <c r="A3025" s="19" t="str">
        <f>B2178&amp;C3019&amp;D3025</f>
        <v>DISTRIBUCION VOLUMEN X CRITERIO (kg ó litros)Langostinos/Gamb.IngRTO CENTRO</v>
      </c>
      <c r="B3025" s="19">
        <v>0</v>
      </c>
      <c r="C3025" s="19">
        <v>0</v>
      </c>
      <c r="D3025" s="19" t="s">
        <v>6</v>
      </c>
      <c r="E3025" s="20">
        <v>6.5217429390874448</v>
      </c>
      <c r="F3025" s="20">
        <v>5.8696065757426918</v>
      </c>
      <c r="G3025" s="20">
        <v>8.6633667734199893</v>
      </c>
      <c r="H3025" s="20">
        <v>6.667939344450863</v>
      </c>
      <c r="I3025" s="20">
        <v>6.0191753678522062</v>
      </c>
      <c r="J3025" s="20">
        <v>7.2877509574757138</v>
      </c>
      <c r="K3025" s="20">
        <v>8.4857022094706185</v>
      </c>
      <c r="L3025" s="20">
        <v>6.9882112608662572</v>
      </c>
      <c r="M3025" s="55">
        <v>8.9215023205066757</v>
      </c>
    </row>
    <row r="3026" spans="1:13" x14ac:dyDescent="0.35">
      <c r="A3026" s="19" t="str">
        <f>B2178&amp;C3019&amp;D3026</f>
        <v>DISTRIBUCION VOLUMEN X CRITERIO (kg ó litros)Langostinos/Gamb.IngNORTE-CENTRO</v>
      </c>
      <c r="B3026" s="19">
        <v>0</v>
      </c>
      <c r="C3026" s="19">
        <v>0</v>
      </c>
      <c r="D3026" s="19" t="s">
        <v>7</v>
      </c>
      <c r="E3026" s="20">
        <v>7.6554977510419011</v>
      </c>
      <c r="F3026" s="20">
        <v>7.8378989580284166</v>
      </c>
      <c r="G3026" s="20">
        <v>7.7470029092186588</v>
      </c>
      <c r="H3026" s="20">
        <v>5.6143477347459791</v>
      </c>
      <c r="I3026" s="20">
        <v>4.3217604243676284</v>
      </c>
      <c r="J3026" s="20">
        <v>8.6891503147509237</v>
      </c>
      <c r="K3026" s="20">
        <v>10.317654585111729</v>
      </c>
      <c r="L3026" s="20">
        <v>5.9873053160124368</v>
      </c>
      <c r="M3026" s="55">
        <v>4.7961162671024331</v>
      </c>
    </row>
    <row r="3027" spans="1:13" x14ac:dyDescent="0.35">
      <c r="A3027" s="19" t="str">
        <f>B2178&amp;C3019&amp;D3027</f>
        <v>DISTRIBUCION VOLUMEN X CRITERIO (kg ó litros)Langostinos/Gamb.IngNOROESTE</v>
      </c>
      <c r="B3027" s="19">
        <v>0</v>
      </c>
      <c r="C3027" s="19">
        <v>0</v>
      </c>
      <c r="D3027" s="19" t="s">
        <v>8</v>
      </c>
      <c r="E3027" s="20">
        <v>6.90590188244843</v>
      </c>
      <c r="F3027" s="20">
        <v>2.4803489190136507</v>
      </c>
      <c r="G3027" s="20">
        <v>3.4744675894906223</v>
      </c>
      <c r="H3027" s="20">
        <v>2.5536328216946913</v>
      </c>
      <c r="I3027" s="20">
        <v>3.667038849934444</v>
      </c>
      <c r="J3027" s="20">
        <v>3.8390915184831584</v>
      </c>
      <c r="K3027" s="20">
        <v>6.8465048062038107</v>
      </c>
      <c r="L3027" s="20">
        <v>5.6026018888503772</v>
      </c>
      <c r="M3027" s="55">
        <v>4.7551146401061706</v>
      </c>
    </row>
    <row r="3028" spans="1:13" x14ac:dyDescent="0.35">
      <c r="A3028" s="19" t="str">
        <f>B2178&amp;C3019&amp;D3028</f>
        <v>DISTRIBUCION VOLUMEN X CRITERIO (kg ó litros)Langostinos/Gamb.Ing&lt;2MIL</v>
      </c>
      <c r="B3028" s="19">
        <v>0</v>
      </c>
      <c r="C3028" s="19">
        <v>0</v>
      </c>
      <c r="D3028" s="19" t="s">
        <v>9</v>
      </c>
      <c r="E3028" s="20">
        <v>2.3621136771580016</v>
      </c>
      <c r="F3028" s="20">
        <v>3.989009929196849</v>
      </c>
      <c r="G3028" s="20">
        <v>2.051071888529246</v>
      </c>
      <c r="H3028" s="20">
        <v>2.1954455760877534</v>
      </c>
      <c r="I3028" s="20">
        <v>1.9530417714759618</v>
      </c>
      <c r="J3028" s="20">
        <v>3.5204665831143482</v>
      </c>
      <c r="K3028" s="20">
        <v>2.3217482017037563</v>
      </c>
      <c r="L3028" s="20">
        <v>2.775526919959062</v>
      </c>
      <c r="M3028" s="55">
        <v>4.8990480754834556</v>
      </c>
    </row>
    <row r="3029" spans="1:13" x14ac:dyDescent="0.35">
      <c r="A3029" s="19" t="str">
        <f>B2178&amp;C3019&amp;D3029</f>
        <v>DISTRIBUCION VOLUMEN X CRITERIO (kg ó litros)Langostinos/Gamb.Ing2-5MIL</v>
      </c>
      <c r="B3029" s="19">
        <v>0</v>
      </c>
      <c r="C3029" s="19">
        <v>0</v>
      </c>
      <c r="D3029" s="19" t="s">
        <v>10</v>
      </c>
      <c r="E3029" s="20">
        <v>13.073692412841439</v>
      </c>
      <c r="F3029" s="20">
        <v>3.6733972527920074</v>
      </c>
      <c r="G3029" s="20">
        <v>6.1103446950770532</v>
      </c>
      <c r="H3029" s="20">
        <v>3.0772647577984902</v>
      </c>
      <c r="I3029" s="20">
        <v>5.4918206047932552</v>
      </c>
      <c r="J3029" s="20">
        <v>7.5669304823741959</v>
      </c>
      <c r="K3029" s="20">
        <v>8.2463778546662372</v>
      </c>
      <c r="L3029" s="20">
        <v>12.025941932792362</v>
      </c>
      <c r="M3029" s="55">
        <v>2.7887381915793297</v>
      </c>
    </row>
    <row r="3030" spans="1:13" x14ac:dyDescent="0.35">
      <c r="A3030" s="19" t="str">
        <f>B2178&amp;C3019&amp;D3030</f>
        <v>DISTRIBUCION VOLUMEN X CRITERIO (kg ó litros)Langostinos/Gamb.Ing5-10MIL</v>
      </c>
      <c r="B3030" s="19">
        <v>0</v>
      </c>
      <c r="C3030" s="19">
        <v>0</v>
      </c>
      <c r="D3030" s="19" t="s">
        <v>11</v>
      </c>
      <c r="E3030" s="20">
        <v>5.011088392507097</v>
      </c>
      <c r="F3030" s="20">
        <v>16.234782744766036</v>
      </c>
      <c r="G3030" s="20">
        <v>9.1575836618972328</v>
      </c>
      <c r="H3030" s="20">
        <v>8.8756557997831464</v>
      </c>
      <c r="I3030" s="20">
        <v>7.3183565203790382</v>
      </c>
      <c r="J3030" s="20">
        <v>7.9958758074838538</v>
      </c>
      <c r="K3030" s="20">
        <v>12.036750717194757</v>
      </c>
      <c r="L3030" s="20">
        <v>9.302715022016212</v>
      </c>
      <c r="M3030" s="55">
        <v>10.951534338243309</v>
      </c>
    </row>
    <row r="3031" spans="1:13" x14ac:dyDescent="0.35">
      <c r="A3031" s="19" t="str">
        <f>B2178&amp;C3019&amp;D3031</f>
        <v>DISTRIBUCION VOLUMEN X CRITERIO (kg ó litros)Langostinos/Gamb.Ing10-30MIL</v>
      </c>
      <c r="B3031" s="19">
        <v>0</v>
      </c>
      <c r="C3031" s="19">
        <v>0</v>
      </c>
      <c r="D3031" s="19" t="s">
        <v>12</v>
      </c>
      <c r="E3031" s="20">
        <v>12.391624605075531</v>
      </c>
      <c r="F3031" s="20">
        <v>11.30951220369723</v>
      </c>
      <c r="G3031" s="20">
        <v>16.163838470938995</v>
      </c>
      <c r="H3031" s="20">
        <v>11.96215890684579</v>
      </c>
      <c r="I3031" s="20">
        <v>19.263642533143273</v>
      </c>
      <c r="J3031" s="20">
        <v>16.395359419603718</v>
      </c>
      <c r="K3031" s="20">
        <v>20.156567375855445</v>
      </c>
      <c r="L3031" s="20">
        <v>22.044650775132656</v>
      </c>
      <c r="M3031" s="55">
        <v>25.305389724868615</v>
      </c>
    </row>
    <row r="3032" spans="1:13" x14ac:dyDescent="0.35">
      <c r="A3032" s="19" t="str">
        <f>B2178&amp;C3019&amp;D3032</f>
        <v>DISTRIBUCION VOLUMEN X CRITERIO (kg ó litros)Langostinos/Gamb.Ing30-100MIL</v>
      </c>
      <c r="B3032" s="19">
        <v>0</v>
      </c>
      <c r="C3032" s="19">
        <v>0</v>
      </c>
      <c r="D3032" s="19" t="s">
        <v>13</v>
      </c>
      <c r="E3032" s="20">
        <v>23.702317338792902</v>
      </c>
      <c r="F3032" s="20">
        <v>21.19954630508812</v>
      </c>
      <c r="G3032" s="20">
        <v>19.345229288716979</v>
      </c>
      <c r="H3032" s="20">
        <v>24.202065920074492</v>
      </c>
      <c r="I3032" s="20">
        <v>24.245583525804292</v>
      </c>
      <c r="J3032" s="20">
        <v>22.086571944194215</v>
      </c>
      <c r="K3032" s="20">
        <v>14.763003172964916</v>
      </c>
      <c r="L3032" s="20">
        <v>21.914868722861705</v>
      </c>
      <c r="M3032" s="55">
        <v>21.308431824640628</v>
      </c>
    </row>
    <row r="3033" spans="1:13" x14ac:dyDescent="0.35">
      <c r="A3033" s="19" t="str">
        <f>B2178&amp;C3019&amp;D3033</f>
        <v>DISTRIBUCION VOLUMEN X CRITERIO (kg ó litros)Langostinos/Gamb.Ing100-200MIL</v>
      </c>
      <c r="B3033" s="19">
        <v>0</v>
      </c>
      <c r="C3033" s="19">
        <v>0</v>
      </c>
      <c r="D3033" s="19" t="s">
        <v>14</v>
      </c>
      <c r="E3033" s="20">
        <v>7.2534684260425415</v>
      </c>
      <c r="F3033" s="20">
        <v>13.22897607381536</v>
      </c>
      <c r="G3033" s="20">
        <v>10.25080055901174</v>
      </c>
      <c r="H3033" s="20">
        <v>11.595567022525859</v>
      </c>
      <c r="I3033" s="20">
        <v>9.6604847893791792</v>
      </c>
      <c r="J3033" s="20">
        <v>11.922370729660924</v>
      </c>
      <c r="K3033" s="20">
        <v>11.974637640706097</v>
      </c>
      <c r="L3033" s="20">
        <v>6.2637383941939548</v>
      </c>
      <c r="M3033" s="55">
        <v>7.7387958990692018</v>
      </c>
    </row>
    <row r="3034" spans="1:13" x14ac:dyDescent="0.35">
      <c r="A3034" s="19" t="str">
        <f>B2178&amp;C3019&amp;D3034</f>
        <v>DISTRIBUCION VOLUMEN X CRITERIO (kg ó litros)Langostinos/Gamb.Ing200-500MIL</v>
      </c>
      <c r="B3034" s="19">
        <v>0</v>
      </c>
      <c r="C3034" s="19">
        <v>0</v>
      </c>
      <c r="D3034" s="19" t="s">
        <v>15</v>
      </c>
      <c r="E3034" s="20">
        <v>13.038671899533202</v>
      </c>
      <c r="F3034" s="20">
        <v>9.6505636333757714</v>
      </c>
      <c r="G3034" s="20">
        <v>12.58218287146927</v>
      </c>
      <c r="H3034" s="20">
        <v>12.077686667810509</v>
      </c>
      <c r="I3034" s="20">
        <v>15.445013393312642</v>
      </c>
      <c r="J3034" s="20">
        <v>11.547318528341908</v>
      </c>
      <c r="K3034" s="20">
        <v>11.955878385022674</v>
      </c>
      <c r="L3034" s="20">
        <v>6.3041921501128613</v>
      </c>
      <c r="M3034" s="55">
        <v>9.8957349876558265</v>
      </c>
    </row>
    <row r="3035" spans="1:13" x14ac:dyDescent="0.35">
      <c r="A3035" s="19" t="str">
        <f>B2178&amp;C3019&amp;D3035</f>
        <v>DISTRIBUCION VOLUMEN X CRITERIO (kg ó litros)Langostinos/Gamb.Ing&gt;500MIL</v>
      </c>
      <c r="B3035" s="19">
        <v>0</v>
      </c>
      <c r="C3035" s="19">
        <v>0</v>
      </c>
      <c r="D3035" s="19" t="s">
        <v>16</v>
      </c>
      <c r="E3035" s="20">
        <v>23.167044223488588</v>
      </c>
      <c r="F3035" s="20">
        <v>20.714213794385312</v>
      </c>
      <c r="G3035" s="20">
        <v>24.338942584253491</v>
      </c>
      <c r="H3035" s="20">
        <v>26.014152489796732</v>
      </c>
      <c r="I3035" s="20">
        <v>16.622043088529757</v>
      </c>
      <c r="J3035" s="20">
        <v>18.965104075596358</v>
      </c>
      <c r="K3035" s="20">
        <v>18.545028993427479</v>
      </c>
      <c r="L3035" s="20">
        <v>19.368368908423733</v>
      </c>
      <c r="M3035" s="55">
        <v>17.112312509104147</v>
      </c>
    </row>
    <row r="3036" spans="1:13" x14ac:dyDescent="0.35">
      <c r="A3036" s="19" t="str">
        <f>B2178&amp;C3019&amp;D3036</f>
        <v>DISTRIBUCION VOLUMEN X CRITERIO (kg ó litros)Langostinos/Gamb.IngDE 15 A 19 AÑOS</v>
      </c>
      <c r="B3036" s="19">
        <v>0</v>
      </c>
      <c r="C3036" s="19">
        <v>0</v>
      </c>
      <c r="D3036" s="19" t="s">
        <v>39</v>
      </c>
      <c r="E3036" s="20" t="s">
        <v>278</v>
      </c>
      <c r="F3036" s="20">
        <v>0.34870946935341968</v>
      </c>
      <c r="G3036" s="20" t="s">
        <v>278</v>
      </c>
      <c r="H3036" s="20" t="s">
        <v>278</v>
      </c>
      <c r="I3036" s="20">
        <v>4.525953774227216</v>
      </c>
      <c r="J3036" s="20" t="s">
        <v>278</v>
      </c>
      <c r="K3036" s="20">
        <v>0.88905508246231701</v>
      </c>
      <c r="L3036" s="20" t="s">
        <v>278</v>
      </c>
      <c r="M3036" s="55">
        <v>6.7377647550112689</v>
      </c>
    </row>
    <row r="3037" spans="1:13" x14ac:dyDescent="0.35">
      <c r="A3037" s="19" t="str">
        <f>B2178&amp;C3019&amp;D3037</f>
        <v>DISTRIBUCION VOLUMEN X CRITERIO (kg ó litros)Langostinos/Gamb.IngDE 20 A 24 AÑOS</v>
      </c>
      <c r="B3037" s="19">
        <v>0</v>
      </c>
      <c r="C3037" s="19">
        <v>0</v>
      </c>
      <c r="D3037" s="19" t="s">
        <v>40</v>
      </c>
      <c r="E3037" s="20">
        <v>1.0529827642382406</v>
      </c>
      <c r="F3037" s="20">
        <v>0.30687154016518103</v>
      </c>
      <c r="G3037" s="20">
        <v>1.1988605242547798</v>
      </c>
      <c r="H3037" s="20">
        <v>0.556027411359868</v>
      </c>
      <c r="I3037" s="20">
        <v>0.47945407460986306</v>
      </c>
      <c r="J3037" s="20">
        <v>0.36615913485424301</v>
      </c>
      <c r="K3037" s="20">
        <v>2.2611613307582501</v>
      </c>
      <c r="L3037" s="20">
        <v>0.54724536582763639</v>
      </c>
      <c r="M3037" s="55">
        <v>6.7009603001601942E-2</v>
      </c>
    </row>
    <row r="3038" spans="1:13" x14ac:dyDescent="0.35">
      <c r="A3038" s="19" t="str">
        <f>B2178&amp;C3019&amp;D3038</f>
        <v>DISTRIBUCION VOLUMEN X CRITERIO (kg ó litros)Langostinos/Gamb.IngDE 25 A 34 AÑOS</v>
      </c>
      <c r="B3038" s="19">
        <v>0</v>
      </c>
      <c r="C3038" s="19">
        <v>0</v>
      </c>
      <c r="D3038" s="19" t="s">
        <v>41</v>
      </c>
      <c r="E3038" s="20">
        <v>5.3278440734721908</v>
      </c>
      <c r="F3038" s="20">
        <v>4.3424862118149363</v>
      </c>
      <c r="G3038" s="20">
        <v>3.7544141922236949</v>
      </c>
      <c r="H3038" s="20">
        <v>5.3498618703949328</v>
      </c>
      <c r="I3038" s="20">
        <v>3.668128734269791</v>
      </c>
      <c r="J3038" s="20">
        <v>4.3018932066210658</v>
      </c>
      <c r="K3038" s="20">
        <v>7.3920633322975533</v>
      </c>
      <c r="L3038" s="20">
        <v>4.9270177019249894</v>
      </c>
      <c r="M3038" s="55">
        <v>5.1670212198478938</v>
      </c>
    </row>
    <row r="3039" spans="1:13" x14ac:dyDescent="0.35">
      <c r="A3039" s="19" t="str">
        <f>B2178&amp;C3019&amp;D3039</f>
        <v>DISTRIBUCION VOLUMEN X CRITERIO (kg ó litros)Langostinos/Gamb.IngDE 35 A 49 AÑOS</v>
      </c>
      <c r="B3039" s="19">
        <v>0</v>
      </c>
      <c r="C3039" s="19">
        <v>0</v>
      </c>
      <c r="D3039" s="19" t="s">
        <v>42</v>
      </c>
      <c r="E3039" s="20">
        <v>23.257724194036879</v>
      </c>
      <c r="F3039" s="20">
        <v>18.94929220784314</v>
      </c>
      <c r="G3039" s="20">
        <v>18.477160939460536</v>
      </c>
      <c r="H3039" s="20">
        <v>20.506487795339403</v>
      </c>
      <c r="I3039" s="20">
        <v>19.727869940908924</v>
      </c>
      <c r="J3039" s="20">
        <v>23.09306772108846</v>
      </c>
      <c r="K3039" s="20">
        <v>19.3658265470835</v>
      </c>
      <c r="L3039" s="20">
        <v>14.260873594220419</v>
      </c>
      <c r="M3039" s="55">
        <v>14.540740334140947</v>
      </c>
    </row>
    <row r="3040" spans="1:13" x14ac:dyDescent="0.35">
      <c r="A3040" s="19" t="str">
        <f>B2178&amp;C3019&amp;D3040</f>
        <v>DISTRIBUCION VOLUMEN X CRITERIO (kg ó litros)Langostinos/Gamb.IngDE 50 A 59 AÑOS</v>
      </c>
      <c r="B3040" s="19">
        <v>0</v>
      </c>
      <c r="C3040" s="19">
        <v>0</v>
      </c>
      <c r="D3040" s="19" t="s">
        <v>43</v>
      </c>
      <c r="E3040" s="20">
        <v>24.477504088120934</v>
      </c>
      <c r="F3040" s="20">
        <v>28.746076162055122</v>
      </c>
      <c r="G3040" s="20">
        <v>30.421117103803159</v>
      </c>
      <c r="H3040" s="20">
        <v>17.25703260180196</v>
      </c>
      <c r="I3040" s="20">
        <v>21.351508304782449</v>
      </c>
      <c r="J3040" s="20">
        <v>27.732861909814734</v>
      </c>
      <c r="K3040" s="20">
        <v>24.371646418206954</v>
      </c>
      <c r="L3040" s="20">
        <v>23.877091541313664</v>
      </c>
      <c r="M3040" s="55">
        <v>19.810949371541078</v>
      </c>
    </row>
    <row r="3041" spans="1:13" x14ac:dyDescent="0.35">
      <c r="A3041" s="19" t="str">
        <f>B2178&amp;C3019&amp;D3041</f>
        <v>DISTRIBUCION VOLUMEN X CRITERIO (kg ó litros)Langostinos/Gamb.IngDE 60 A 75 AÑOS</v>
      </c>
      <c r="B3041" s="19">
        <v>0</v>
      </c>
      <c r="C3041" s="19">
        <v>0</v>
      </c>
      <c r="D3041" s="19" t="s">
        <v>44</v>
      </c>
      <c r="E3041" s="20">
        <v>45.883958143362335</v>
      </c>
      <c r="F3041" s="20">
        <v>47.306576589487506</v>
      </c>
      <c r="G3041" s="20">
        <v>46.148441802759358</v>
      </c>
      <c r="H3041" s="20">
        <v>56.330593842596912</v>
      </c>
      <c r="I3041" s="20">
        <v>50.247077315662338</v>
      </c>
      <c r="J3041" s="20">
        <v>44.506011403524646</v>
      </c>
      <c r="K3041" s="20">
        <v>45.720248926325695</v>
      </c>
      <c r="L3041" s="20">
        <v>56.387777611638178</v>
      </c>
      <c r="M3041" s="55">
        <v>53.676504688654688</v>
      </c>
    </row>
    <row r="3042" spans="1:13" x14ac:dyDescent="0.35">
      <c r="A3042" s="19" t="str">
        <f>B2178&amp;C3019&amp;D3042</f>
        <v>DISTRIBUCION VOLUMEN X CRITERIO (kg ó litros)Langostinos/Gamb.IngALTA Y MEDIA ALTA</v>
      </c>
      <c r="B3042" s="19">
        <v>0</v>
      </c>
      <c r="C3042" s="19">
        <v>0</v>
      </c>
      <c r="D3042" s="19" t="s">
        <v>17</v>
      </c>
      <c r="E3042" s="20">
        <v>39.327601436891797</v>
      </c>
      <c r="F3042" s="20">
        <v>47.060063178430141</v>
      </c>
      <c r="G3042" s="20">
        <v>40.315167476486124</v>
      </c>
      <c r="H3042" s="20">
        <v>47.068325565620427</v>
      </c>
      <c r="I3042" s="20">
        <v>37.269505953229121</v>
      </c>
      <c r="J3042" s="20">
        <v>36.69967175593753</v>
      </c>
      <c r="K3042" s="20">
        <v>32.301068850133255</v>
      </c>
      <c r="L3042" s="20">
        <v>36.10145015829135</v>
      </c>
      <c r="M3042" s="55">
        <v>40.043664308773963</v>
      </c>
    </row>
    <row r="3043" spans="1:13" x14ac:dyDescent="0.35">
      <c r="A3043" s="19" t="str">
        <f>B2178&amp;C3019&amp;D3043</f>
        <v>DISTRIBUCION VOLUMEN X CRITERIO (kg ó litros)Langostinos/Gamb.IngMEDIA</v>
      </c>
      <c r="B3043" s="19">
        <v>0</v>
      </c>
      <c r="C3043" s="19">
        <v>0</v>
      </c>
      <c r="D3043" s="19" t="s">
        <v>18</v>
      </c>
      <c r="E3043" s="20">
        <v>32.71634381515878</v>
      </c>
      <c r="F3043" s="20">
        <v>31.157164665477239</v>
      </c>
      <c r="G3043" s="20">
        <v>31.882533178224666</v>
      </c>
      <c r="H3043" s="20">
        <v>26.762379474502556</v>
      </c>
      <c r="I3043" s="20">
        <v>35.791786227886824</v>
      </c>
      <c r="J3043" s="20">
        <v>29.031985539504735</v>
      </c>
      <c r="K3043" s="20">
        <v>32.938439689709362</v>
      </c>
      <c r="L3043" s="20">
        <v>39.670438982089962</v>
      </c>
      <c r="M3043" s="55">
        <v>37.992048391525287</v>
      </c>
    </row>
    <row r="3044" spans="1:13" x14ac:dyDescent="0.35">
      <c r="A3044" s="19" t="str">
        <f>B2178&amp;C3019&amp;D3044</f>
        <v>DISTRIBUCION VOLUMEN X CRITERIO (kg ó litros)Langostinos/Gamb.IngMEDIA BAJA</v>
      </c>
      <c r="B3044" s="19">
        <v>0</v>
      </c>
      <c r="C3044" s="19">
        <v>0</v>
      </c>
      <c r="D3044" s="19" t="s">
        <v>19</v>
      </c>
      <c r="E3044" s="20">
        <v>18.673802873618047</v>
      </c>
      <c r="F3044" s="20">
        <v>16.446087680905777</v>
      </c>
      <c r="G3044" s="20">
        <v>19.588432821793909</v>
      </c>
      <c r="H3044" s="20">
        <v>19.999716758524613</v>
      </c>
      <c r="I3044" s="20">
        <v>17.254154432492484</v>
      </c>
      <c r="J3044" s="20">
        <v>21.700598153173953</v>
      </c>
      <c r="K3044" s="20">
        <v>25.383566208028206</v>
      </c>
      <c r="L3044" s="20">
        <v>16.416820467290201</v>
      </c>
      <c r="M3044" s="55">
        <v>13.92898917062378</v>
      </c>
    </row>
    <row r="3045" spans="1:13" x14ac:dyDescent="0.35">
      <c r="A3045" s="19" t="str">
        <f>B2178&amp;C3019&amp;D3045</f>
        <v>DISTRIBUCION VOLUMEN X CRITERIO (kg ó litros)Langostinos/Gamb.IngBAJA</v>
      </c>
      <c r="B3045" s="19">
        <v>0</v>
      </c>
      <c r="C3045" s="19">
        <v>0</v>
      </c>
      <c r="D3045" s="19" t="s">
        <v>20</v>
      </c>
      <c r="E3045" s="20">
        <v>9.2822727048004801</v>
      </c>
      <c r="F3045" s="20">
        <v>5.3366782079002526</v>
      </c>
      <c r="G3045" s="20">
        <v>8.213862549133232</v>
      </c>
      <c r="H3045" s="20">
        <v>6.1695764123014651</v>
      </c>
      <c r="I3045" s="20">
        <v>9.6845413230261723</v>
      </c>
      <c r="J3045" s="20">
        <v>12.567735646713524</v>
      </c>
      <c r="K3045" s="20">
        <v>9.3769294737950322</v>
      </c>
      <c r="L3045" s="20">
        <v>7.8112951712723628</v>
      </c>
      <c r="M3045" s="55">
        <v>8.0352893442201232</v>
      </c>
    </row>
    <row r="3046" spans="1:13" x14ac:dyDescent="0.35">
      <c r="A3046" s="19" t="str">
        <f>B2178&amp;C3019&amp;D3046</f>
        <v>DISTRIBUCION VOLUMEN X CRITERIO (kg ó litros)Langostinos/Gamb.IngHOMBRE</v>
      </c>
      <c r="B3046" s="19">
        <v>0</v>
      </c>
      <c r="C3046" s="19">
        <v>0</v>
      </c>
      <c r="D3046" s="19" t="s">
        <v>21</v>
      </c>
      <c r="E3046" s="20">
        <v>50.498180417569728</v>
      </c>
      <c r="F3046" s="20">
        <v>54.859806570884139</v>
      </c>
      <c r="G3046" s="20">
        <v>54.487253411839497</v>
      </c>
      <c r="H3046" s="20">
        <v>57.304599418009126</v>
      </c>
      <c r="I3046" s="20">
        <v>53.028244754520472</v>
      </c>
      <c r="J3046" s="20">
        <v>51.964184251181166</v>
      </c>
      <c r="K3046" s="20">
        <v>58.064326899237571</v>
      </c>
      <c r="L3046" s="20">
        <v>59.557348898843834</v>
      </c>
      <c r="M3046" s="55">
        <v>60.327778696962639</v>
      </c>
    </row>
    <row r="3047" spans="1:13" x14ac:dyDescent="0.35">
      <c r="A3047" s="19" t="str">
        <f>B2178&amp;C3019&amp;D3047</f>
        <v>DISTRIBUCION VOLUMEN X CRITERIO (kg ó litros)Langostinos/Gamb.IngMUJER</v>
      </c>
      <c r="B3047" s="19">
        <v>0</v>
      </c>
      <c r="C3047" s="19">
        <v>0</v>
      </c>
      <c r="D3047" s="19" t="s">
        <v>22</v>
      </c>
      <c r="E3047" s="20">
        <v>49.501844703742961</v>
      </c>
      <c r="F3047" s="20">
        <v>45.140193586166106</v>
      </c>
      <c r="G3047" s="20">
        <v>45.512740552841812</v>
      </c>
      <c r="H3047" s="20">
        <v>42.695402055955221</v>
      </c>
      <c r="I3047" s="20">
        <v>46.971742635189848</v>
      </c>
      <c r="J3047" s="20">
        <v>48.035797325363134</v>
      </c>
      <c r="K3047" s="20">
        <v>41.935678392709782</v>
      </c>
      <c r="L3047" s="20">
        <v>40.442650241953622</v>
      </c>
      <c r="M3047" s="55">
        <v>39.672211853244896</v>
      </c>
    </row>
    <row r="3048" spans="1:13" x14ac:dyDescent="0.35">
      <c r="A3048" s="19" t="str">
        <f>B2178&amp;C3048&amp;D3048</f>
        <v>DISTRIBUCION VOLUMEN X CRITERIO (kg ó litros)Otros mariscos Ing.T.ESPAÑA</v>
      </c>
      <c r="B3048" s="19">
        <v>0</v>
      </c>
      <c r="C3048" s="19" t="s">
        <v>148</v>
      </c>
      <c r="D3048" s="19" t="s">
        <v>36</v>
      </c>
      <c r="E3048" s="20">
        <v>100</v>
      </c>
      <c r="F3048" s="20">
        <v>100</v>
      </c>
      <c r="G3048" s="20">
        <v>100</v>
      </c>
      <c r="H3048" s="20">
        <v>100</v>
      </c>
      <c r="I3048" s="20">
        <v>100</v>
      </c>
      <c r="J3048" s="20">
        <v>100</v>
      </c>
      <c r="K3048" s="20">
        <v>100</v>
      </c>
      <c r="L3048" s="20">
        <v>100</v>
      </c>
      <c r="M3048" s="55">
        <v>100</v>
      </c>
    </row>
    <row r="3049" spans="1:13" x14ac:dyDescent="0.35">
      <c r="A3049" s="19" t="str">
        <f>B2178&amp;C3048&amp;D3049</f>
        <v>DISTRIBUCION VOLUMEN X CRITERIO (kg ó litros)Otros mariscos Ing.BCN AM</v>
      </c>
      <c r="B3049" s="19">
        <v>0</v>
      </c>
      <c r="C3049" s="19">
        <v>0</v>
      </c>
      <c r="D3049" s="19" t="s">
        <v>1</v>
      </c>
      <c r="E3049" s="20">
        <v>16.418628965781426</v>
      </c>
      <c r="F3049" s="20">
        <v>13.778401247089423</v>
      </c>
      <c r="G3049" s="20">
        <v>6.053470146543769</v>
      </c>
      <c r="H3049" s="20">
        <v>14.628143779784988</v>
      </c>
      <c r="I3049" s="20">
        <v>19.080521640254673</v>
      </c>
      <c r="J3049" s="20">
        <v>13.324632379646381</v>
      </c>
      <c r="K3049" s="20">
        <v>6.4893449072446669</v>
      </c>
      <c r="L3049" s="20">
        <v>14.765382591010384</v>
      </c>
      <c r="M3049" s="55">
        <v>7.5528834387802251</v>
      </c>
    </row>
    <row r="3050" spans="1:13" x14ac:dyDescent="0.35">
      <c r="A3050" s="19" t="str">
        <f>B2178&amp;C3048&amp;D3050</f>
        <v>DISTRIBUCION VOLUMEN X CRITERIO (kg ó litros)Otros mariscos Ing.REST.CAT ARAGON</v>
      </c>
      <c r="B3050" s="19">
        <v>0</v>
      </c>
      <c r="C3050" s="19">
        <v>0</v>
      </c>
      <c r="D3050" s="19" t="s">
        <v>2</v>
      </c>
      <c r="E3050" s="20">
        <v>12.599409807829989</v>
      </c>
      <c r="F3050" s="20">
        <v>18.570045545634532</v>
      </c>
      <c r="G3050" s="20">
        <v>15.552641624851027</v>
      </c>
      <c r="H3050" s="20">
        <v>13.962214884901819</v>
      </c>
      <c r="I3050" s="20">
        <v>12.714722568660768</v>
      </c>
      <c r="J3050" s="20">
        <v>13.217426007237792</v>
      </c>
      <c r="K3050" s="20">
        <v>15.347966732347917</v>
      </c>
      <c r="L3050" s="20">
        <v>20.560810115901852</v>
      </c>
      <c r="M3050" s="55">
        <v>17.278112845357292</v>
      </c>
    </row>
    <row r="3051" spans="1:13" x14ac:dyDescent="0.35">
      <c r="A3051" s="19" t="str">
        <f>B2178&amp;C3048&amp;D3051</f>
        <v>DISTRIBUCION VOLUMEN X CRITERIO (kg ó litros)Otros mariscos Ing.LEVANTE</v>
      </c>
      <c r="B3051" s="19">
        <v>0</v>
      </c>
      <c r="C3051" s="19">
        <v>0</v>
      </c>
      <c r="D3051" s="19" t="s">
        <v>3</v>
      </c>
      <c r="E3051" s="20">
        <v>17.517319691560136</v>
      </c>
      <c r="F3051" s="20">
        <v>12.141389878467228</v>
      </c>
      <c r="G3051" s="20">
        <v>14.360509767831148</v>
      </c>
      <c r="H3051" s="20">
        <v>16.3976644165229</v>
      </c>
      <c r="I3051" s="20">
        <v>14.899309686594863</v>
      </c>
      <c r="J3051" s="20">
        <v>18.151688392048612</v>
      </c>
      <c r="K3051" s="20">
        <v>16.445027814218601</v>
      </c>
      <c r="L3051" s="20">
        <v>17.672694288441182</v>
      </c>
      <c r="M3051" s="55">
        <v>18.62368891678701</v>
      </c>
    </row>
    <row r="3052" spans="1:13" x14ac:dyDescent="0.35">
      <c r="A3052" s="19" t="str">
        <f>B2178&amp;C3048&amp;D3052</f>
        <v>DISTRIBUCION VOLUMEN X CRITERIO (kg ó litros)Otros mariscos Ing.ANDALUCIA</v>
      </c>
      <c r="B3052" s="19">
        <v>0</v>
      </c>
      <c r="C3052" s="19">
        <v>0</v>
      </c>
      <c r="D3052" s="19" t="s">
        <v>4</v>
      </c>
      <c r="E3052" s="20">
        <v>20.970612316808722</v>
      </c>
      <c r="F3052" s="20">
        <v>18.690285929257918</v>
      </c>
      <c r="G3052" s="20">
        <v>21.640207160201747</v>
      </c>
      <c r="H3052" s="20">
        <v>21.563617592330818</v>
      </c>
      <c r="I3052" s="20">
        <v>21.481477260872506</v>
      </c>
      <c r="J3052" s="20">
        <v>20.191455857443369</v>
      </c>
      <c r="K3052" s="20">
        <v>23.995795968164447</v>
      </c>
      <c r="L3052" s="20">
        <v>14.200103230800757</v>
      </c>
      <c r="M3052" s="55">
        <v>17.610456144837229</v>
      </c>
    </row>
    <row r="3053" spans="1:13" x14ac:dyDescent="0.35">
      <c r="A3053" s="19" t="str">
        <f>B2178&amp;C3048&amp;D3053</f>
        <v>DISTRIBUCION VOLUMEN X CRITERIO (kg ó litros)Otros mariscos Ing.MDD AM</v>
      </c>
      <c r="B3053" s="19">
        <v>0</v>
      </c>
      <c r="C3053" s="19">
        <v>0</v>
      </c>
      <c r="D3053" s="19" t="s">
        <v>5</v>
      </c>
      <c r="E3053" s="20">
        <v>14.25180359551681</v>
      </c>
      <c r="F3053" s="20">
        <v>15.880505013429596</v>
      </c>
      <c r="G3053" s="20">
        <v>14.065663506292886</v>
      </c>
      <c r="H3053" s="20">
        <v>16.415654375811481</v>
      </c>
      <c r="I3053" s="20">
        <v>11.117571251556305</v>
      </c>
      <c r="J3053" s="20">
        <v>12.787338659001016</v>
      </c>
      <c r="K3053" s="20">
        <v>10.500708670422537</v>
      </c>
      <c r="L3053" s="20">
        <v>8.4189255897569915</v>
      </c>
      <c r="M3053" s="55">
        <v>13.141148469826666</v>
      </c>
    </row>
    <row r="3054" spans="1:13" x14ac:dyDescent="0.35">
      <c r="A3054" s="19" t="str">
        <f>B2178&amp;C3048&amp;D3054</f>
        <v>DISTRIBUCION VOLUMEN X CRITERIO (kg ó litros)Otros mariscos Ing.RTO CENTRO</v>
      </c>
      <c r="B3054" s="19">
        <v>0</v>
      </c>
      <c r="C3054" s="19">
        <v>0</v>
      </c>
      <c r="D3054" s="19" t="s">
        <v>6</v>
      </c>
      <c r="E3054" s="20">
        <v>5.2645378975675889</v>
      </c>
      <c r="F3054" s="20">
        <v>6.6677198207863526</v>
      </c>
      <c r="G3054" s="20">
        <v>7.5028801173106787</v>
      </c>
      <c r="H3054" s="20">
        <v>4.743744292348981</v>
      </c>
      <c r="I3054" s="20">
        <v>6.5476209055135088</v>
      </c>
      <c r="J3054" s="20">
        <v>5.5964940181983351</v>
      </c>
      <c r="K3054" s="20">
        <v>7.8782658273756621</v>
      </c>
      <c r="L3054" s="20">
        <v>5.582252725967356</v>
      </c>
      <c r="M3054" s="55">
        <v>7.4007415475362466</v>
      </c>
    </row>
    <row r="3055" spans="1:13" x14ac:dyDescent="0.35">
      <c r="A3055" s="19" t="str">
        <f>B2178&amp;C3048&amp;D3055</f>
        <v>DISTRIBUCION VOLUMEN X CRITERIO (kg ó litros)Otros mariscos Ing.NORTE-CENTRO</v>
      </c>
      <c r="B3055" s="19">
        <v>0</v>
      </c>
      <c r="C3055" s="19">
        <v>0</v>
      </c>
      <c r="D3055" s="19" t="s">
        <v>7</v>
      </c>
      <c r="E3055" s="20">
        <v>8.0393475398978573</v>
      </c>
      <c r="F3055" s="20">
        <v>7.0392235618064207</v>
      </c>
      <c r="G3055" s="20">
        <v>14.655417059859252</v>
      </c>
      <c r="H3055" s="20">
        <v>5.7773017248759011</v>
      </c>
      <c r="I3055" s="20">
        <v>5.7565039261647275</v>
      </c>
      <c r="J3055" s="20">
        <v>6.2898214994541028</v>
      </c>
      <c r="K3055" s="20">
        <v>7.176993176085027</v>
      </c>
      <c r="L3055" s="20">
        <v>11.330697004170004</v>
      </c>
      <c r="M3055" s="55">
        <v>4.7114741731861853</v>
      </c>
    </row>
    <row r="3056" spans="1:13" x14ac:dyDescent="0.35">
      <c r="A3056" s="19" t="str">
        <f>B2178&amp;C3048&amp;D3056</f>
        <v>DISTRIBUCION VOLUMEN X CRITERIO (kg ó litros)Otros mariscos Ing.NOROESTE</v>
      </c>
      <c r="B3056" s="19">
        <v>0</v>
      </c>
      <c r="C3056" s="19">
        <v>0</v>
      </c>
      <c r="D3056" s="19" t="s">
        <v>8</v>
      </c>
      <c r="E3056" s="20">
        <v>4.9383417908270459</v>
      </c>
      <c r="F3056" s="20">
        <v>7.2324139633926494</v>
      </c>
      <c r="G3056" s="20">
        <v>6.1692113825917643</v>
      </c>
      <c r="H3056" s="20">
        <v>6.5116587436195932</v>
      </c>
      <c r="I3056" s="20">
        <v>8.402275959966774</v>
      </c>
      <c r="J3056" s="20">
        <v>10.441149447499813</v>
      </c>
      <c r="K3056" s="20">
        <v>12.165890912711765</v>
      </c>
      <c r="L3056" s="20">
        <v>7.4691319043946383</v>
      </c>
      <c r="M3056" s="55">
        <v>13.681488810859321</v>
      </c>
    </row>
    <row r="3057" spans="1:13" x14ac:dyDescent="0.35">
      <c r="A3057" s="19" t="str">
        <f>B2178&amp;C3048&amp;D3057</f>
        <v>DISTRIBUCION VOLUMEN X CRITERIO (kg ó litros)Otros mariscos Ing.&lt;2MIL</v>
      </c>
      <c r="B3057" s="19">
        <v>0</v>
      </c>
      <c r="C3057" s="19">
        <v>0</v>
      </c>
      <c r="D3057" s="19" t="s">
        <v>9</v>
      </c>
      <c r="E3057" s="20">
        <v>2.0139599151333889</v>
      </c>
      <c r="F3057" s="20">
        <v>2.5126130169350942</v>
      </c>
      <c r="G3057" s="20">
        <v>3.1253984517561708</v>
      </c>
      <c r="H3057" s="20">
        <v>1.3801292584458278</v>
      </c>
      <c r="I3057" s="20">
        <v>2.0878052090667598</v>
      </c>
      <c r="J3057" s="20">
        <v>2.3530253733315174</v>
      </c>
      <c r="K3057" s="20">
        <v>1.3495544233326529</v>
      </c>
      <c r="L3057" s="20">
        <v>2.6077831335932906</v>
      </c>
      <c r="M3057" s="55">
        <v>5.3376069307142755</v>
      </c>
    </row>
    <row r="3058" spans="1:13" x14ac:dyDescent="0.35">
      <c r="A3058" s="19" t="str">
        <f>B2178&amp;C3048&amp;D3058</f>
        <v>DISTRIBUCION VOLUMEN X CRITERIO (kg ó litros)Otros mariscos Ing.2-5MIL</v>
      </c>
      <c r="B3058" s="19">
        <v>0</v>
      </c>
      <c r="C3058" s="19">
        <v>0</v>
      </c>
      <c r="D3058" s="19" t="s">
        <v>10</v>
      </c>
      <c r="E3058" s="20">
        <v>9.6487428039785392</v>
      </c>
      <c r="F3058" s="20">
        <v>4.0477612977136124</v>
      </c>
      <c r="G3058" s="20">
        <v>8.8313574106858947</v>
      </c>
      <c r="H3058" s="20">
        <v>3.8383579831766386</v>
      </c>
      <c r="I3058" s="20">
        <v>5.5638803120118281</v>
      </c>
      <c r="J3058" s="20">
        <v>6.8700761025494117</v>
      </c>
      <c r="K3058" s="20">
        <v>7.664114074191386</v>
      </c>
      <c r="L3058" s="20">
        <v>14.653913234032734</v>
      </c>
      <c r="M3058" s="55">
        <v>3.2955360652317265</v>
      </c>
    </row>
    <row r="3059" spans="1:13" x14ac:dyDescent="0.35">
      <c r="A3059" s="19" t="str">
        <f>B2178&amp;C3048&amp;D3059</f>
        <v>DISTRIBUCION VOLUMEN X CRITERIO (kg ó litros)Otros mariscos Ing.5-10MIL</v>
      </c>
      <c r="B3059" s="19">
        <v>0</v>
      </c>
      <c r="C3059" s="19">
        <v>0</v>
      </c>
      <c r="D3059" s="19" t="s">
        <v>11</v>
      </c>
      <c r="E3059" s="20">
        <v>5.9885925805010869</v>
      </c>
      <c r="F3059" s="20">
        <v>14.280332656541523</v>
      </c>
      <c r="G3059" s="20">
        <v>10.04456272722822</v>
      </c>
      <c r="H3059" s="20">
        <v>8.5090110959230572</v>
      </c>
      <c r="I3059" s="20">
        <v>6.1548090322564839</v>
      </c>
      <c r="J3059" s="20">
        <v>7.1246914669586729</v>
      </c>
      <c r="K3059" s="20">
        <v>9.1200065048769723</v>
      </c>
      <c r="L3059" s="20">
        <v>6.2456794486961114</v>
      </c>
      <c r="M3059" s="55">
        <v>8.6569833263566061</v>
      </c>
    </row>
    <row r="3060" spans="1:13" x14ac:dyDescent="0.35">
      <c r="A3060" s="19" t="str">
        <f>B2178&amp;C3048&amp;D3060</f>
        <v>DISTRIBUCION VOLUMEN X CRITERIO (kg ó litros)Otros mariscos Ing.10-30MIL</v>
      </c>
      <c r="B3060" s="19">
        <v>0</v>
      </c>
      <c r="C3060" s="19">
        <v>0</v>
      </c>
      <c r="D3060" s="19" t="s">
        <v>12</v>
      </c>
      <c r="E3060" s="20">
        <v>11.589997758094992</v>
      </c>
      <c r="F3060" s="20">
        <v>13.333765277536703</v>
      </c>
      <c r="G3060" s="20">
        <v>19.209443831392335</v>
      </c>
      <c r="H3060" s="20">
        <v>12.473751485830178</v>
      </c>
      <c r="I3060" s="20">
        <v>16.641596980108545</v>
      </c>
      <c r="J3060" s="20">
        <v>16.904785034973781</v>
      </c>
      <c r="K3060" s="20">
        <v>22.746869448265951</v>
      </c>
      <c r="L3060" s="20">
        <v>21.499954565192834</v>
      </c>
      <c r="M3060" s="55">
        <v>21.747252836739857</v>
      </c>
    </row>
    <row r="3061" spans="1:13" x14ac:dyDescent="0.35">
      <c r="A3061" s="19" t="str">
        <f>B2178&amp;C3048&amp;D3061</f>
        <v>DISTRIBUCION VOLUMEN X CRITERIO (kg ó litros)Otros mariscos Ing.30-100MIL</v>
      </c>
      <c r="B3061" s="19">
        <v>0</v>
      </c>
      <c r="C3061" s="19">
        <v>0</v>
      </c>
      <c r="D3061" s="19" t="s">
        <v>13</v>
      </c>
      <c r="E3061" s="20">
        <v>26.655708787352534</v>
      </c>
      <c r="F3061" s="20">
        <v>24.644407352268139</v>
      </c>
      <c r="G3061" s="20">
        <v>15.337785567146231</v>
      </c>
      <c r="H3061" s="20">
        <v>26.794431365669574</v>
      </c>
      <c r="I3061" s="20">
        <v>29.287163190404609</v>
      </c>
      <c r="J3061" s="20">
        <v>22.789292782263747</v>
      </c>
      <c r="K3061" s="20">
        <v>19.51818987497629</v>
      </c>
      <c r="L3061" s="20">
        <v>23.689446852545903</v>
      </c>
      <c r="M3061" s="55">
        <v>21.611626817657445</v>
      </c>
    </row>
    <row r="3062" spans="1:13" x14ac:dyDescent="0.35">
      <c r="A3062" s="19" t="str">
        <f>B2178&amp;C3048&amp;D3062</f>
        <v>DISTRIBUCION VOLUMEN X CRITERIO (kg ó litros)Otros mariscos Ing.100-200MIL</v>
      </c>
      <c r="B3062" s="19">
        <v>0</v>
      </c>
      <c r="C3062" s="19">
        <v>0</v>
      </c>
      <c r="D3062" s="19" t="s">
        <v>14</v>
      </c>
      <c r="E3062" s="20">
        <v>7.3846264826954648</v>
      </c>
      <c r="F3062" s="20">
        <v>12.588720314289734</v>
      </c>
      <c r="G3062" s="20">
        <v>10.526957228026586</v>
      </c>
      <c r="H3062" s="20">
        <v>11.891264340343193</v>
      </c>
      <c r="I3062" s="20">
        <v>11.260247083660436</v>
      </c>
      <c r="J3062" s="20">
        <v>14.585844831171247</v>
      </c>
      <c r="K3062" s="20">
        <v>11.330625867625994</v>
      </c>
      <c r="L3062" s="20">
        <v>7.4654176171405293</v>
      </c>
      <c r="M3062" s="55">
        <v>8.8126596140506059</v>
      </c>
    </row>
    <row r="3063" spans="1:13" x14ac:dyDescent="0.35">
      <c r="A3063" s="19" t="str">
        <f>B2178&amp;C3048&amp;D3063</f>
        <v>DISTRIBUCION VOLUMEN X CRITERIO (kg ó litros)Otros mariscos Ing.200-500MIL</v>
      </c>
      <c r="B3063" s="19">
        <v>0</v>
      </c>
      <c r="C3063" s="19">
        <v>0</v>
      </c>
      <c r="D3063" s="19" t="s">
        <v>15</v>
      </c>
      <c r="E3063" s="20">
        <v>14.762369896280603</v>
      </c>
      <c r="F3063" s="20">
        <v>10.700106039700346</v>
      </c>
      <c r="G3063" s="20">
        <v>11.496351320833119</v>
      </c>
      <c r="H3063" s="20">
        <v>13.39231685398553</v>
      </c>
      <c r="I3063" s="20">
        <v>9.9988667036201573</v>
      </c>
      <c r="J3063" s="20">
        <v>13.517116659297388</v>
      </c>
      <c r="K3063" s="20">
        <v>12.570227612711179</v>
      </c>
      <c r="L3063" s="20">
        <v>7.5229975653972616</v>
      </c>
      <c r="M3063" s="55">
        <v>11.912144999153149</v>
      </c>
    </row>
    <row r="3064" spans="1:13" x14ac:dyDescent="0.35">
      <c r="A3064" s="19" t="str">
        <f>B2178&amp;C3048&amp;D3064</f>
        <v>DISTRIBUCION VOLUMEN X CRITERIO (kg ó litros)Otros mariscos Ing.&gt;500MIL</v>
      </c>
      <c r="B3064" s="19">
        <v>0</v>
      </c>
      <c r="C3064" s="19">
        <v>0</v>
      </c>
      <c r="D3064" s="19" t="s">
        <v>16</v>
      </c>
      <c r="E3064" s="20">
        <v>21.956003599515324</v>
      </c>
      <c r="F3064" s="20">
        <v>17.89227786708447</v>
      </c>
      <c r="G3064" s="20">
        <v>21.428140152034793</v>
      </c>
      <c r="H3064" s="20">
        <v>21.720742392660224</v>
      </c>
      <c r="I3064" s="20">
        <v>19.005630587156535</v>
      </c>
      <c r="J3064" s="20">
        <v>15.855172034884845</v>
      </c>
      <c r="K3064" s="20">
        <v>15.700416946997095</v>
      </c>
      <c r="L3064" s="20">
        <v>16.314805944284597</v>
      </c>
      <c r="M3064" s="55">
        <v>18.626182739482061</v>
      </c>
    </row>
    <row r="3065" spans="1:13" x14ac:dyDescent="0.35">
      <c r="A3065" s="19" t="str">
        <f>B2178&amp;C3048&amp;D3065</f>
        <v>DISTRIBUCION VOLUMEN X CRITERIO (kg ó litros)Otros mariscos Ing.DE 15 A 19 AÑOS</v>
      </c>
      <c r="B3065" s="19">
        <v>0</v>
      </c>
      <c r="C3065" s="19">
        <v>0</v>
      </c>
      <c r="D3065" s="19" t="s">
        <v>39</v>
      </c>
      <c r="E3065" s="20" t="s">
        <v>278</v>
      </c>
      <c r="F3065" s="20">
        <v>0.49979307770054404</v>
      </c>
      <c r="G3065" s="20">
        <v>0.13629003178863022</v>
      </c>
      <c r="H3065" s="20">
        <v>0.20642626462982969</v>
      </c>
      <c r="I3065" s="20">
        <v>2.0706467861931634</v>
      </c>
      <c r="J3065" s="20" t="s">
        <v>278</v>
      </c>
      <c r="K3065" s="20">
        <v>1.113470470898748</v>
      </c>
      <c r="L3065" s="20">
        <v>0.54341621559047482</v>
      </c>
      <c r="M3065" s="55" t="s">
        <v>278</v>
      </c>
    </row>
    <row r="3066" spans="1:13" x14ac:dyDescent="0.35">
      <c r="A3066" s="19" t="str">
        <f>B2178&amp;C3048&amp;D3066</f>
        <v>DISTRIBUCION VOLUMEN X CRITERIO (kg ó litros)Otros mariscos Ing.DE 20 A 24 AÑOS</v>
      </c>
      <c r="B3066" s="19">
        <v>0</v>
      </c>
      <c r="C3066" s="19">
        <v>0</v>
      </c>
      <c r="D3066" s="19" t="s">
        <v>40</v>
      </c>
      <c r="E3066" s="20">
        <v>0.90156918606015135</v>
      </c>
      <c r="F3066" s="20">
        <v>0.36632836379043826</v>
      </c>
      <c r="G3066" s="20">
        <v>0.87826661049649379</v>
      </c>
      <c r="H3066" s="20">
        <v>0.82978210208283376</v>
      </c>
      <c r="I3066" s="20">
        <v>0.62450501931504376</v>
      </c>
      <c r="J3066" s="20">
        <v>0.25848350788787233</v>
      </c>
      <c r="K3066" s="20">
        <v>0.87104534553832136</v>
      </c>
      <c r="L3066" s="20">
        <v>0.47378395543429236</v>
      </c>
      <c r="M3066" s="55">
        <v>0.52217262656158325</v>
      </c>
    </row>
    <row r="3067" spans="1:13" x14ac:dyDescent="0.35">
      <c r="A3067" s="19" t="str">
        <f>B2178&amp;C3048&amp;D3067</f>
        <v>DISTRIBUCION VOLUMEN X CRITERIO (kg ó litros)Otros mariscos Ing.DE 25 A 34 AÑOS</v>
      </c>
      <c r="B3067" s="19">
        <v>0</v>
      </c>
      <c r="C3067" s="19">
        <v>0</v>
      </c>
      <c r="D3067" s="19" t="s">
        <v>41</v>
      </c>
      <c r="E3067" s="20">
        <v>6.3262318829345885</v>
      </c>
      <c r="F3067" s="20">
        <v>5.2465941754500331</v>
      </c>
      <c r="G3067" s="20">
        <v>4.0247169284862387</v>
      </c>
      <c r="H3067" s="20">
        <v>4.7073152800759459</v>
      </c>
      <c r="I3067" s="20">
        <v>4.9012877242814401</v>
      </c>
      <c r="J3067" s="20">
        <v>5.0302990823312337</v>
      </c>
      <c r="K3067" s="20">
        <v>4.8454241883640732</v>
      </c>
      <c r="L3067" s="20">
        <v>3.9779946301612656</v>
      </c>
      <c r="M3067" s="55">
        <v>3.8289150956087656</v>
      </c>
    </row>
    <row r="3068" spans="1:13" x14ac:dyDescent="0.35">
      <c r="A3068" s="19" t="str">
        <f>B2178&amp;C3048&amp;D3068</f>
        <v>DISTRIBUCION VOLUMEN X CRITERIO (kg ó litros)Otros mariscos Ing.DE 35 A 49 AÑOS</v>
      </c>
      <c r="B3068" s="19">
        <v>0</v>
      </c>
      <c r="C3068" s="19">
        <v>0</v>
      </c>
      <c r="D3068" s="19" t="s">
        <v>42</v>
      </c>
      <c r="E3068" s="20">
        <v>21.14421308184146</v>
      </c>
      <c r="F3068" s="20">
        <v>20.117374251587155</v>
      </c>
      <c r="G3068" s="20">
        <v>18.331966091256952</v>
      </c>
      <c r="H3068" s="20">
        <v>18.372097172688935</v>
      </c>
      <c r="I3068" s="20">
        <v>18.794699303545293</v>
      </c>
      <c r="J3068" s="20">
        <v>24.90075248576472</v>
      </c>
      <c r="K3068" s="20">
        <v>20.184274130996297</v>
      </c>
      <c r="L3068" s="20">
        <v>11.579139618571773</v>
      </c>
      <c r="M3068" s="55">
        <v>13.312180231630608</v>
      </c>
    </row>
    <row r="3069" spans="1:13" x14ac:dyDescent="0.35">
      <c r="A3069" s="19" t="str">
        <f>B2178&amp;C3048&amp;D3069</f>
        <v>DISTRIBUCION VOLUMEN X CRITERIO (kg ó litros)Otros mariscos Ing.DE 50 A 59 AÑOS</v>
      </c>
      <c r="B3069" s="19">
        <v>0</v>
      </c>
      <c r="C3069" s="19">
        <v>0</v>
      </c>
      <c r="D3069" s="19" t="s">
        <v>43</v>
      </c>
      <c r="E3069" s="20">
        <v>24.158393153054174</v>
      </c>
      <c r="F3069" s="20">
        <v>29.041230589984373</v>
      </c>
      <c r="G3069" s="20">
        <v>34.108498991509151</v>
      </c>
      <c r="H3069" s="20">
        <v>21.010325395038709</v>
      </c>
      <c r="I3069" s="20">
        <v>18.936490042612387</v>
      </c>
      <c r="J3069" s="20">
        <v>27.500642088075693</v>
      </c>
      <c r="K3069" s="20">
        <v>27.208131451721375</v>
      </c>
      <c r="L3069" s="20">
        <v>22.77975079110923</v>
      </c>
      <c r="M3069" s="55">
        <v>23.251794399303119</v>
      </c>
    </row>
    <row r="3070" spans="1:13" x14ac:dyDescent="0.35">
      <c r="A3070" s="19" t="str">
        <f>B2178&amp;C3048&amp;D3070</f>
        <v>DISTRIBUCION VOLUMEN X CRITERIO (kg ó litros)Otros mariscos Ing.DE 60 A 75 AÑOS</v>
      </c>
      <c r="B3070" s="19">
        <v>0</v>
      </c>
      <c r="C3070" s="19">
        <v>0</v>
      </c>
      <c r="D3070" s="19" t="s">
        <v>44</v>
      </c>
      <c r="E3070" s="20">
        <v>47.469595192896321</v>
      </c>
      <c r="F3070" s="20">
        <v>44.728656035997055</v>
      </c>
      <c r="G3070" s="20">
        <v>42.520265820446326</v>
      </c>
      <c r="H3070" s="20">
        <v>54.874058138586221</v>
      </c>
      <c r="I3070" s="20">
        <v>54.672368524108769</v>
      </c>
      <c r="J3070" s="20">
        <v>42.309832817129013</v>
      </c>
      <c r="K3070" s="20">
        <v>45.777650132044968</v>
      </c>
      <c r="L3070" s="20">
        <v>60.645915284113784</v>
      </c>
      <c r="M3070" s="55">
        <v>59.084936333808344</v>
      </c>
    </row>
    <row r="3071" spans="1:13" x14ac:dyDescent="0.35">
      <c r="A3071" s="19" t="str">
        <f>B2178&amp;C3048&amp;D3071</f>
        <v>DISTRIBUCION VOLUMEN X CRITERIO (kg ó litros)Otros mariscos Ing.ALTA Y MEDIA ALTA</v>
      </c>
      <c r="B3071" s="19">
        <v>0</v>
      </c>
      <c r="C3071" s="19">
        <v>0</v>
      </c>
      <c r="D3071" s="19" t="s">
        <v>17</v>
      </c>
      <c r="E3071" s="20">
        <v>41.422938657343437</v>
      </c>
      <c r="F3071" s="20">
        <v>49.027073207369511</v>
      </c>
      <c r="G3071" s="20">
        <v>43.467288851651844</v>
      </c>
      <c r="H3071" s="20">
        <v>42.394121564650803</v>
      </c>
      <c r="I3071" s="20">
        <v>39.734613362025073</v>
      </c>
      <c r="J3071" s="20">
        <v>40.200232428944929</v>
      </c>
      <c r="K3071" s="20">
        <v>35.699650536265807</v>
      </c>
      <c r="L3071" s="20">
        <v>35.479347208096584</v>
      </c>
      <c r="M3071" s="55">
        <v>40.635750985577204</v>
      </c>
    </row>
    <row r="3072" spans="1:13" x14ac:dyDescent="0.35">
      <c r="A3072" s="19" t="str">
        <f>B2178&amp;C3048&amp;D3072</f>
        <v>DISTRIBUCION VOLUMEN X CRITERIO (kg ó litros)Otros mariscos Ing.MEDIA</v>
      </c>
      <c r="B3072" s="19">
        <v>0</v>
      </c>
      <c r="C3072" s="19">
        <v>0</v>
      </c>
      <c r="D3072" s="19" t="s">
        <v>18</v>
      </c>
      <c r="E3072" s="20">
        <v>29.903134982175477</v>
      </c>
      <c r="F3072" s="20">
        <v>28.299698635354275</v>
      </c>
      <c r="G3072" s="20">
        <v>27.478830557453836</v>
      </c>
      <c r="H3072" s="20">
        <v>30.629402573233783</v>
      </c>
      <c r="I3072" s="20">
        <v>31.963245669886437</v>
      </c>
      <c r="J3072" s="20">
        <v>30.997854862048573</v>
      </c>
      <c r="K3072" s="20">
        <v>33.547726878004532</v>
      </c>
      <c r="L3072" s="20">
        <v>35.953296068413785</v>
      </c>
      <c r="M3072" s="55">
        <v>36.14590704988268</v>
      </c>
    </row>
    <row r="3073" spans="1:13" x14ac:dyDescent="0.35">
      <c r="A3073" s="19" t="str">
        <f>B2178&amp;C3048&amp;D3073</f>
        <v>DISTRIBUCION VOLUMEN X CRITERIO (kg ó litros)Otros mariscos Ing.MEDIA BAJA</v>
      </c>
      <c r="B3073" s="19">
        <v>0</v>
      </c>
      <c r="C3073" s="19">
        <v>0</v>
      </c>
      <c r="D3073" s="19" t="s">
        <v>19</v>
      </c>
      <c r="E3073" s="20">
        <v>21.476145082277792</v>
      </c>
      <c r="F3073" s="20">
        <v>16.385430506855865</v>
      </c>
      <c r="G3073" s="20">
        <v>22.452563316478642</v>
      </c>
      <c r="H3073" s="20">
        <v>21.282670958539619</v>
      </c>
      <c r="I3073" s="20">
        <v>16.046734435802428</v>
      </c>
      <c r="J3073" s="20">
        <v>17.150555249247859</v>
      </c>
      <c r="K3073" s="20">
        <v>22.166977220093433</v>
      </c>
      <c r="L3073" s="20">
        <v>20.653982453965767</v>
      </c>
      <c r="M3073" s="55">
        <v>17.689273982262982</v>
      </c>
    </row>
    <row r="3074" spans="1:13" x14ac:dyDescent="0.35">
      <c r="A3074" s="19" t="str">
        <f>B2178&amp;C3048&amp;D3074</f>
        <v>DISTRIBUCION VOLUMEN X CRITERIO (kg ó litros)Otros mariscos Ing.BAJA</v>
      </c>
      <c r="B3074" s="19">
        <v>0</v>
      </c>
      <c r="C3074" s="19">
        <v>0</v>
      </c>
      <c r="D3074" s="19" t="s">
        <v>20</v>
      </c>
      <c r="E3074" s="20">
        <v>7.1977818267649489</v>
      </c>
      <c r="F3074" s="20">
        <v>6.2877796958778873</v>
      </c>
      <c r="G3074" s="20">
        <v>6.6013196247435308</v>
      </c>
      <c r="H3074" s="20">
        <v>5.6938055018694982</v>
      </c>
      <c r="I3074" s="20">
        <v>12.255400355540758</v>
      </c>
      <c r="J3074" s="20">
        <v>11.651368039882543</v>
      </c>
      <c r="K3074" s="20">
        <v>8.5856475117611399</v>
      </c>
      <c r="L3074" s="20">
        <v>7.9133758112673576</v>
      </c>
      <c r="M3074" s="55">
        <v>5.5290680421467986</v>
      </c>
    </row>
    <row r="3075" spans="1:13" x14ac:dyDescent="0.35">
      <c r="A3075" s="19" t="str">
        <f>B2178&amp;C3048&amp;D3075</f>
        <v>DISTRIBUCION VOLUMEN X CRITERIO (kg ó litros)Otros mariscos Ing.HOMBRE</v>
      </c>
      <c r="B3075" s="19">
        <v>0</v>
      </c>
      <c r="C3075" s="19">
        <v>0</v>
      </c>
      <c r="D3075" s="19" t="s">
        <v>21</v>
      </c>
      <c r="E3075" s="20">
        <v>45.662177863627718</v>
      </c>
      <c r="F3075" s="20">
        <v>53.097292616153148</v>
      </c>
      <c r="G3075" s="20">
        <v>55.166493226559929</v>
      </c>
      <c r="H3075" s="20">
        <v>51.447487804399195</v>
      </c>
      <c r="I3075" s="20">
        <v>52.209761110333616</v>
      </c>
      <c r="J3075" s="20">
        <v>52.804660614019127</v>
      </c>
      <c r="K3075" s="20">
        <v>56.261764582863549</v>
      </c>
      <c r="L3075" s="20">
        <v>60.009155564475044</v>
      </c>
      <c r="M3075" s="55">
        <v>58.936132008564144</v>
      </c>
    </row>
    <row r="3076" spans="1:13" x14ac:dyDescent="0.35">
      <c r="A3076" s="19" t="str">
        <f>B2178&amp;C3048&amp;D3076</f>
        <v>DISTRIBUCION VOLUMEN X CRITERIO (kg ó litros)Otros mariscos Ing.MUJER</v>
      </c>
      <c r="B3076" s="19">
        <v>0</v>
      </c>
      <c r="C3076" s="19">
        <v>0</v>
      </c>
      <c r="D3076" s="19" t="s">
        <v>22</v>
      </c>
      <c r="E3076" s="20">
        <v>54.337819227333185</v>
      </c>
      <c r="F3076" s="20">
        <v>46.902689313527226</v>
      </c>
      <c r="G3076" s="20">
        <v>44.833503206144009</v>
      </c>
      <c r="H3076" s="20">
        <v>48.552517765921507</v>
      </c>
      <c r="I3076" s="20">
        <v>47.790237612237298</v>
      </c>
      <c r="J3076" s="20">
        <v>47.19534557818254</v>
      </c>
      <c r="K3076" s="20">
        <v>43.738230179804177</v>
      </c>
      <c r="L3076" s="20">
        <v>39.990844743873659</v>
      </c>
      <c r="M3076" s="55">
        <v>41.063863900880889</v>
      </c>
    </row>
    <row r="3077" spans="1:13" x14ac:dyDescent="0.35">
      <c r="A3077" s="19" t="str">
        <f>B2178&amp;C3077&amp;D3077</f>
        <v>DISTRIBUCION VOLUMEN X CRITERIO (kg ó litros).Derivados lacteos IngT.ESPAÑA</v>
      </c>
      <c r="B3077" s="19">
        <v>0</v>
      </c>
      <c r="C3077" s="19" t="s">
        <v>184</v>
      </c>
      <c r="D3077" s="19" t="s">
        <v>36</v>
      </c>
      <c r="E3077" s="20">
        <v>100</v>
      </c>
      <c r="F3077" s="20">
        <v>100</v>
      </c>
      <c r="G3077" s="20">
        <v>100</v>
      </c>
      <c r="H3077" s="20">
        <v>100</v>
      </c>
      <c r="I3077" s="20">
        <v>100</v>
      </c>
      <c r="J3077" s="20">
        <v>100</v>
      </c>
      <c r="K3077" s="20">
        <v>100</v>
      </c>
      <c r="L3077" s="20">
        <v>100</v>
      </c>
      <c r="M3077" s="55">
        <v>100</v>
      </c>
    </row>
    <row r="3078" spans="1:13" x14ac:dyDescent="0.35">
      <c r="A3078" s="19" t="str">
        <f>B2178&amp;C3077&amp;D3078</f>
        <v>DISTRIBUCION VOLUMEN X CRITERIO (kg ó litros).Derivados lacteos IngBCN AM</v>
      </c>
      <c r="B3078" s="19">
        <v>0</v>
      </c>
      <c r="C3078" s="19">
        <v>0</v>
      </c>
      <c r="D3078" s="19" t="s">
        <v>1</v>
      </c>
      <c r="E3078" s="20">
        <v>10.236597415487905</v>
      </c>
      <c r="F3078" s="20">
        <v>10.555415100052603</v>
      </c>
      <c r="G3078" s="20">
        <v>10.731062100122005</v>
      </c>
      <c r="H3078" s="20">
        <v>11.053453232555817</v>
      </c>
      <c r="I3078" s="20">
        <v>10.213341450348901</v>
      </c>
      <c r="J3078" s="20">
        <v>10.697414046699047</v>
      </c>
      <c r="K3078" s="20">
        <v>9.8886017858542719</v>
      </c>
      <c r="L3078" s="20">
        <v>8.4183267692750565</v>
      </c>
      <c r="M3078" s="55">
        <v>9.0773883381587623</v>
      </c>
    </row>
    <row r="3079" spans="1:13" x14ac:dyDescent="0.35">
      <c r="A3079" s="19" t="str">
        <f>B2178&amp;C3077&amp;D3079</f>
        <v>DISTRIBUCION VOLUMEN X CRITERIO (kg ó litros).Derivados lacteos IngREST.CAT ARAGON</v>
      </c>
      <c r="B3079" s="19">
        <v>0</v>
      </c>
      <c r="C3079" s="19">
        <v>0</v>
      </c>
      <c r="D3079" s="19" t="s">
        <v>2</v>
      </c>
      <c r="E3079" s="20">
        <v>13.316469924377408</v>
      </c>
      <c r="F3079" s="20">
        <v>13.262393249708323</v>
      </c>
      <c r="G3079" s="20">
        <v>13.858920503048136</v>
      </c>
      <c r="H3079" s="20">
        <v>11.696443019033346</v>
      </c>
      <c r="I3079" s="20">
        <v>10.09226063290815</v>
      </c>
      <c r="J3079" s="20">
        <v>11.577610678178086</v>
      </c>
      <c r="K3079" s="20">
        <v>11.791636157447277</v>
      </c>
      <c r="L3079" s="20">
        <v>10.844670642168998</v>
      </c>
      <c r="M3079" s="55">
        <v>11.289023264663026</v>
      </c>
    </row>
    <row r="3080" spans="1:13" x14ac:dyDescent="0.35">
      <c r="A3080" s="19" t="str">
        <f>B2178&amp;C3077&amp;D3080</f>
        <v>DISTRIBUCION VOLUMEN X CRITERIO (kg ó litros).Derivados lacteos IngLEVANTE</v>
      </c>
      <c r="B3080" s="19">
        <v>0</v>
      </c>
      <c r="C3080" s="19">
        <v>0</v>
      </c>
      <c r="D3080" s="19" t="s">
        <v>3</v>
      </c>
      <c r="E3080" s="20">
        <v>17.151345183728765</v>
      </c>
      <c r="F3080" s="20">
        <v>16.200598033961132</v>
      </c>
      <c r="G3080" s="20">
        <v>16.739952989944491</v>
      </c>
      <c r="H3080" s="20">
        <v>15.876052916080763</v>
      </c>
      <c r="I3080" s="20">
        <v>16.415443504163242</v>
      </c>
      <c r="J3080" s="20">
        <v>15.547544688528529</v>
      </c>
      <c r="K3080" s="20">
        <v>16.611891873381264</v>
      </c>
      <c r="L3080" s="20">
        <v>16.482123155282139</v>
      </c>
      <c r="M3080" s="55">
        <v>15.01712885433048</v>
      </c>
    </row>
    <row r="3081" spans="1:13" x14ac:dyDescent="0.35">
      <c r="A3081" s="19" t="str">
        <f>B2178&amp;C3077&amp;D3081</f>
        <v>DISTRIBUCION VOLUMEN X CRITERIO (kg ó litros).Derivados lacteos IngANDALUCIA</v>
      </c>
      <c r="B3081" s="19">
        <v>0</v>
      </c>
      <c r="C3081" s="19">
        <v>0</v>
      </c>
      <c r="D3081" s="19" t="s">
        <v>4</v>
      </c>
      <c r="E3081" s="20">
        <v>17.42624285167269</v>
      </c>
      <c r="F3081" s="20">
        <v>15.474277733718653</v>
      </c>
      <c r="G3081" s="20">
        <v>18.622784172917399</v>
      </c>
      <c r="H3081" s="20">
        <v>18.087636961487448</v>
      </c>
      <c r="I3081" s="20">
        <v>18.44092239847636</v>
      </c>
      <c r="J3081" s="20">
        <v>18.161235111438543</v>
      </c>
      <c r="K3081" s="20">
        <v>18.349880311524878</v>
      </c>
      <c r="L3081" s="20">
        <v>18.562607453502128</v>
      </c>
      <c r="M3081" s="55">
        <v>16.936826657535541</v>
      </c>
    </row>
    <row r="3082" spans="1:13" x14ac:dyDescent="0.35">
      <c r="A3082" s="19" t="str">
        <f>B2178&amp;C3077&amp;D3082</f>
        <v>DISTRIBUCION VOLUMEN X CRITERIO (kg ó litros).Derivados lacteos IngMDD AM</v>
      </c>
      <c r="B3082" s="19">
        <v>0</v>
      </c>
      <c r="C3082" s="19">
        <v>0</v>
      </c>
      <c r="D3082" s="19" t="s">
        <v>5</v>
      </c>
      <c r="E3082" s="20">
        <v>18.786443107676018</v>
      </c>
      <c r="F3082" s="20">
        <v>16.793442224736197</v>
      </c>
      <c r="G3082" s="20">
        <v>18.250539471043311</v>
      </c>
      <c r="H3082" s="20">
        <v>18.780849082818722</v>
      </c>
      <c r="I3082" s="20">
        <v>19.291088004253119</v>
      </c>
      <c r="J3082" s="20">
        <v>16.443129714423268</v>
      </c>
      <c r="K3082" s="20">
        <v>17.73289255021238</v>
      </c>
      <c r="L3082" s="20">
        <v>16.271735244191536</v>
      </c>
      <c r="M3082" s="55">
        <v>17.727594093613199</v>
      </c>
    </row>
    <row r="3083" spans="1:13" x14ac:dyDescent="0.35">
      <c r="A3083" s="19" t="str">
        <f>B2178&amp;C3077&amp;D3083</f>
        <v>DISTRIBUCION VOLUMEN X CRITERIO (kg ó litros).Derivados lacteos IngRTO CENTRO</v>
      </c>
      <c r="B3083" s="19">
        <v>0</v>
      </c>
      <c r="C3083" s="19">
        <v>0</v>
      </c>
      <c r="D3083" s="19" t="s">
        <v>6</v>
      </c>
      <c r="E3083" s="20">
        <v>7.2369340117823908</v>
      </c>
      <c r="F3083" s="20">
        <v>8.8251297428126492</v>
      </c>
      <c r="G3083" s="20">
        <v>7.9806136428639913</v>
      </c>
      <c r="H3083" s="20">
        <v>7.6613477660386256</v>
      </c>
      <c r="I3083" s="20">
        <v>7.7560821451382225</v>
      </c>
      <c r="J3083" s="20">
        <v>7.8524137791347943</v>
      </c>
      <c r="K3083" s="20">
        <v>7.3181468483500485</v>
      </c>
      <c r="L3083" s="20">
        <v>10.791767716901083</v>
      </c>
      <c r="M3083" s="55">
        <v>9.4240815936726658</v>
      </c>
    </row>
    <row r="3084" spans="1:13" x14ac:dyDescent="0.35">
      <c r="A3084" s="19" t="str">
        <f>B2178&amp;C3077&amp;D3084</f>
        <v>DISTRIBUCION VOLUMEN X CRITERIO (kg ó litros).Derivados lacteos IngNORTE-CENTRO</v>
      </c>
      <c r="B3084" s="19">
        <v>0</v>
      </c>
      <c r="C3084" s="19">
        <v>0</v>
      </c>
      <c r="D3084" s="19" t="s">
        <v>7</v>
      </c>
      <c r="E3084" s="20">
        <v>9.6274676929371417</v>
      </c>
      <c r="F3084" s="20">
        <v>11.47940398830187</v>
      </c>
      <c r="G3084" s="20">
        <v>7.234495275090036</v>
      </c>
      <c r="H3084" s="20">
        <v>9.8273614728094483</v>
      </c>
      <c r="I3084" s="20">
        <v>8.1368159121808148</v>
      </c>
      <c r="J3084" s="20">
        <v>10.826675723982005</v>
      </c>
      <c r="K3084" s="20">
        <v>9.0979539073579865</v>
      </c>
      <c r="L3084" s="20">
        <v>9.401599291557714</v>
      </c>
      <c r="M3084" s="55">
        <v>7.9214979372797378</v>
      </c>
    </row>
    <row r="3085" spans="1:13" x14ac:dyDescent="0.35">
      <c r="A3085" s="19" t="str">
        <f>B2178&amp;C3077&amp;D3085</f>
        <v>DISTRIBUCION VOLUMEN X CRITERIO (kg ó litros).Derivados lacteos IngNOROESTE</v>
      </c>
      <c r="B3085" s="19">
        <v>0</v>
      </c>
      <c r="C3085" s="19">
        <v>0</v>
      </c>
      <c r="D3085" s="19" t="s">
        <v>8</v>
      </c>
      <c r="E3085" s="20">
        <v>6.2184975629303914</v>
      </c>
      <c r="F3085" s="20">
        <v>7.4093419071553281</v>
      </c>
      <c r="G3085" s="20">
        <v>6.5816308959907488</v>
      </c>
      <c r="H3085" s="20">
        <v>7.0168580570351136</v>
      </c>
      <c r="I3085" s="20">
        <v>9.6540513455124248</v>
      </c>
      <c r="J3085" s="20">
        <v>8.8939799632809962</v>
      </c>
      <c r="K3085" s="20">
        <v>9.2089942354376166</v>
      </c>
      <c r="L3085" s="20">
        <v>9.2271744795393982</v>
      </c>
      <c r="M3085" s="55">
        <v>12.606459182619536</v>
      </c>
    </row>
    <row r="3086" spans="1:13" x14ac:dyDescent="0.35">
      <c r="A3086" s="19" t="str">
        <f>B2178&amp;C3077&amp;D3086</f>
        <v>DISTRIBUCION VOLUMEN X CRITERIO (kg ó litros).Derivados lacteos Ing&lt;2MIL</v>
      </c>
      <c r="B3086" s="19">
        <v>0</v>
      </c>
      <c r="C3086" s="19">
        <v>0</v>
      </c>
      <c r="D3086" s="19" t="s">
        <v>9</v>
      </c>
      <c r="E3086" s="20">
        <v>3.0052449428013301</v>
      </c>
      <c r="F3086" s="20">
        <v>2.8243897137789986</v>
      </c>
      <c r="G3086" s="20">
        <v>3.6665170783391243</v>
      </c>
      <c r="H3086" s="20">
        <v>3.5881827279617426</v>
      </c>
      <c r="I3086" s="20">
        <v>3.0150191038284904</v>
      </c>
      <c r="J3086" s="20">
        <v>4.2756243658029494</v>
      </c>
      <c r="K3086" s="20">
        <v>2.5864575534570817</v>
      </c>
      <c r="L3086" s="20">
        <v>4.237734494046915</v>
      </c>
      <c r="M3086" s="55">
        <v>3.1838417992958905</v>
      </c>
    </row>
    <row r="3087" spans="1:13" x14ac:dyDescent="0.35">
      <c r="A3087" s="19" t="str">
        <f>B2178&amp;C3077&amp;D3087</f>
        <v>DISTRIBUCION VOLUMEN X CRITERIO (kg ó litros).Derivados lacteos Ing2-5MIL</v>
      </c>
      <c r="B3087" s="19">
        <v>0</v>
      </c>
      <c r="C3087" s="19">
        <v>0</v>
      </c>
      <c r="D3087" s="19" t="s">
        <v>10</v>
      </c>
      <c r="E3087" s="20">
        <v>5.6729228021945008</v>
      </c>
      <c r="F3087" s="20">
        <v>9.841431697603193</v>
      </c>
      <c r="G3087" s="20">
        <v>5.8206305658609754</v>
      </c>
      <c r="H3087" s="20">
        <v>6.7318035102347658</v>
      </c>
      <c r="I3087" s="20">
        <v>8.8391261984140534</v>
      </c>
      <c r="J3087" s="20">
        <v>6.1459283048693383</v>
      </c>
      <c r="K3087" s="20">
        <v>8.935248540436298</v>
      </c>
      <c r="L3087" s="20">
        <v>7.0036892255621668</v>
      </c>
      <c r="M3087" s="55">
        <v>7.3723265943846874</v>
      </c>
    </row>
    <row r="3088" spans="1:13" x14ac:dyDescent="0.35">
      <c r="A3088" s="19" t="str">
        <f>B2178&amp;C3077&amp;D3088</f>
        <v>DISTRIBUCION VOLUMEN X CRITERIO (kg ó litros).Derivados lacteos Ing5-10MIL</v>
      </c>
      <c r="B3088" s="19">
        <v>0</v>
      </c>
      <c r="C3088" s="19">
        <v>0</v>
      </c>
      <c r="D3088" s="19" t="s">
        <v>11</v>
      </c>
      <c r="E3088" s="20">
        <v>8.911867752810684</v>
      </c>
      <c r="F3088" s="20">
        <v>7.0460561370983559</v>
      </c>
      <c r="G3088" s="20">
        <v>6.7607508456141119</v>
      </c>
      <c r="H3088" s="20">
        <v>6.2757582139969221</v>
      </c>
      <c r="I3088" s="20">
        <v>7.8029061731785632</v>
      </c>
      <c r="J3088" s="20">
        <v>9.504055095087363</v>
      </c>
      <c r="K3088" s="20">
        <v>7.7814096548757146</v>
      </c>
      <c r="L3088" s="20">
        <v>6.861233354507573</v>
      </c>
      <c r="M3088" s="55">
        <v>6.12278060014554</v>
      </c>
    </row>
    <row r="3089" spans="1:13" x14ac:dyDescent="0.35">
      <c r="A3089" s="19" t="str">
        <f>B2178&amp;C3077&amp;D3089</f>
        <v>DISTRIBUCION VOLUMEN X CRITERIO (kg ó litros).Derivados lacteos Ing10-30MIL</v>
      </c>
      <c r="B3089" s="19">
        <v>0</v>
      </c>
      <c r="C3089" s="19">
        <v>0</v>
      </c>
      <c r="D3089" s="19" t="s">
        <v>12</v>
      </c>
      <c r="E3089" s="20">
        <v>18.24915154797873</v>
      </c>
      <c r="F3089" s="20">
        <v>19.913859432928255</v>
      </c>
      <c r="G3089" s="20">
        <v>20.312137241232406</v>
      </c>
      <c r="H3089" s="20">
        <v>18.126604788407185</v>
      </c>
      <c r="I3089" s="20">
        <v>16.734077209764418</v>
      </c>
      <c r="J3089" s="20">
        <v>16.027692178756347</v>
      </c>
      <c r="K3089" s="20">
        <v>15.619997696341038</v>
      </c>
      <c r="L3089" s="20">
        <v>17.473570563565644</v>
      </c>
      <c r="M3089" s="55">
        <v>18.565924929112146</v>
      </c>
    </row>
    <row r="3090" spans="1:13" x14ac:dyDescent="0.35">
      <c r="A3090" s="19" t="str">
        <f>B2178&amp;C3077&amp;D3090</f>
        <v>DISTRIBUCION VOLUMEN X CRITERIO (kg ó litros).Derivados lacteos Ing30-100MIL</v>
      </c>
      <c r="B3090" s="19">
        <v>0</v>
      </c>
      <c r="C3090" s="19">
        <v>0</v>
      </c>
      <c r="D3090" s="19" t="s">
        <v>13</v>
      </c>
      <c r="E3090" s="20">
        <v>19.068531634126089</v>
      </c>
      <c r="F3090" s="20">
        <v>20.119750900657255</v>
      </c>
      <c r="G3090" s="20">
        <v>19.103878365701839</v>
      </c>
      <c r="H3090" s="20">
        <v>19.348770379498802</v>
      </c>
      <c r="I3090" s="20">
        <v>20.944426020121991</v>
      </c>
      <c r="J3090" s="20">
        <v>21.436608772473836</v>
      </c>
      <c r="K3090" s="20">
        <v>22.94490679871922</v>
      </c>
      <c r="L3090" s="20">
        <v>19.54178953480854</v>
      </c>
      <c r="M3090" s="55">
        <v>20.249524073586763</v>
      </c>
    </row>
    <row r="3091" spans="1:13" x14ac:dyDescent="0.35">
      <c r="A3091" s="19" t="str">
        <f>B2178&amp;C3077&amp;D3091</f>
        <v>DISTRIBUCION VOLUMEN X CRITERIO (kg ó litros).Derivados lacteos Ing100-200MIL</v>
      </c>
      <c r="B3091" s="19">
        <v>0</v>
      </c>
      <c r="C3091" s="19">
        <v>0</v>
      </c>
      <c r="D3091" s="19" t="s">
        <v>14</v>
      </c>
      <c r="E3091" s="20">
        <v>10.613077623484719</v>
      </c>
      <c r="F3091" s="20">
        <v>9.7567201752714521</v>
      </c>
      <c r="G3091" s="20">
        <v>10.815104568016491</v>
      </c>
      <c r="H3091" s="20">
        <v>10.938446185981613</v>
      </c>
      <c r="I3091" s="20">
        <v>10.710747511300921</v>
      </c>
      <c r="J3091" s="20">
        <v>10.566434622386284</v>
      </c>
      <c r="K3091" s="20">
        <v>9.3677387412167477</v>
      </c>
      <c r="L3091" s="20">
        <v>10.798496835935442</v>
      </c>
      <c r="M3091" s="55">
        <v>9.8630530630161797</v>
      </c>
    </row>
    <row r="3092" spans="1:13" x14ac:dyDescent="0.35">
      <c r="A3092" s="19" t="str">
        <f>B2178&amp;C3077&amp;D3092</f>
        <v>DISTRIBUCION VOLUMEN X CRITERIO (kg ó litros).Derivados lacteos Ing200-500MIL</v>
      </c>
      <c r="B3092" s="19">
        <v>0</v>
      </c>
      <c r="C3092" s="19">
        <v>0</v>
      </c>
      <c r="D3092" s="19" t="s">
        <v>15</v>
      </c>
      <c r="E3092" s="20">
        <v>12.848900010115758</v>
      </c>
      <c r="F3092" s="20">
        <v>12.617960525530814</v>
      </c>
      <c r="G3092" s="20">
        <v>13.162986791925235</v>
      </c>
      <c r="H3092" s="20">
        <v>14.500871323111941</v>
      </c>
      <c r="I3092" s="20">
        <v>13.776346025810374</v>
      </c>
      <c r="J3092" s="20">
        <v>14.570798704509713</v>
      </c>
      <c r="K3092" s="20">
        <v>13.192685079639519</v>
      </c>
      <c r="L3092" s="20">
        <v>15.90914509008423</v>
      </c>
      <c r="M3092" s="55">
        <v>16.131533851993048</v>
      </c>
    </row>
    <row r="3093" spans="1:13" x14ac:dyDescent="0.35">
      <c r="A3093" s="19" t="str">
        <f>B2178&amp;C3077&amp;D3093</f>
        <v>DISTRIBUCION VOLUMEN X CRITERIO (kg ó litros).Derivados lacteos Ing&gt;500MIL</v>
      </c>
      <c r="B3093" s="19">
        <v>0</v>
      </c>
      <c r="C3093" s="19">
        <v>0</v>
      </c>
      <c r="D3093" s="19" t="s">
        <v>16</v>
      </c>
      <c r="E3093" s="20">
        <v>21.630300765450617</v>
      </c>
      <c r="F3093" s="20">
        <v>17.879830147054388</v>
      </c>
      <c r="G3093" s="20">
        <v>20.357994406991999</v>
      </c>
      <c r="H3093" s="20">
        <v>20.489569912825313</v>
      </c>
      <c r="I3093" s="20">
        <v>18.177356916533057</v>
      </c>
      <c r="J3093" s="20">
        <v>17.472860593799698</v>
      </c>
      <c r="K3093" s="20">
        <v>19.571555505746634</v>
      </c>
      <c r="L3093" s="20">
        <v>18.174346615324303</v>
      </c>
      <c r="M3093" s="55">
        <v>18.511013917246895</v>
      </c>
    </row>
    <row r="3094" spans="1:13" x14ac:dyDescent="0.35">
      <c r="A3094" s="19" t="str">
        <f>B2178&amp;C3077&amp;D3094</f>
        <v>DISTRIBUCION VOLUMEN X CRITERIO (kg ó litros).Derivados lacteos IngDE 15 A 19 AÑOS</v>
      </c>
      <c r="B3094" s="19">
        <v>0</v>
      </c>
      <c r="C3094" s="19">
        <v>0</v>
      </c>
      <c r="D3094" s="19" t="s">
        <v>39</v>
      </c>
      <c r="E3094" s="20">
        <v>4.6681606773712021</v>
      </c>
      <c r="F3094" s="20">
        <v>1.9589821323349317</v>
      </c>
      <c r="G3094" s="20">
        <v>3.7484768276738571</v>
      </c>
      <c r="H3094" s="20">
        <v>2.2080479090042049</v>
      </c>
      <c r="I3094" s="20">
        <v>3.2106173207691291</v>
      </c>
      <c r="J3094" s="20">
        <v>2.40477264543695</v>
      </c>
      <c r="K3094" s="20">
        <v>2.027040440998106</v>
      </c>
      <c r="L3094" s="20">
        <v>4.7202250170931315</v>
      </c>
      <c r="M3094" s="55">
        <v>2.3751708318865998</v>
      </c>
    </row>
    <row r="3095" spans="1:13" x14ac:dyDescent="0.35">
      <c r="A3095" s="19" t="str">
        <f>B2178&amp;C3077&amp;D3095</f>
        <v>DISTRIBUCION VOLUMEN X CRITERIO (kg ó litros).Derivados lacteos IngDE 20 A 24 AÑOS</v>
      </c>
      <c r="B3095" s="19">
        <v>0</v>
      </c>
      <c r="C3095" s="19">
        <v>0</v>
      </c>
      <c r="D3095" s="19" t="s">
        <v>40</v>
      </c>
      <c r="E3095" s="20">
        <v>4.1546836656600865</v>
      </c>
      <c r="F3095" s="20">
        <v>3.6241866486904377</v>
      </c>
      <c r="G3095" s="20">
        <v>4.3306876689991096</v>
      </c>
      <c r="H3095" s="20">
        <v>4.116981776448287</v>
      </c>
      <c r="I3095" s="20">
        <v>2.6288245778336474</v>
      </c>
      <c r="J3095" s="20">
        <v>3.1178602104984425</v>
      </c>
      <c r="K3095" s="20">
        <v>3.0008130236507156</v>
      </c>
      <c r="L3095" s="20">
        <v>3.3573726156977228</v>
      </c>
      <c r="M3095" s="55">
        <v>2.2914082506221627</v>
      </c>
    </row>
    <row r="3096" spans="1:13" x14ac:dyDescent="0.35">
      <c r="A3096" s="19" t="str">
        <f>B2178&amp;C3077&amp;D3096</f>
        <v>DISTRIBUCION VOLUMEN X CRITERIO (kg ó litros).Derivados lacteos IngDE 25 A 34 AÑOS</v>
      </c>
      <c r="B3096" s="19">
        <v>0</v>
      </c>
      <c r="C3096" s="19">
        <v>0</v>
      </c>
      <c r="D3096" s="19" t="s">
        <v>41</v>
      </c>
      <c r="E3096" s="20">
        <v>14.043296308130673</v>
      </c>
      <c r="F3096" s="20">
        <v>11.790934394368389</v>
      </c>
      <c r="G3096" s="20">
        <v>13.555764894482492</v>
      </c>
      <c r="H3096" s="20">
        <v>13.096271800893074</v>
      </c>
      <c r="I3096" s="20">
        <v>10.774249661675842</v>
      </c>
      <c r="J3096" s="20">
        <v>12.774236494356012</v>
      </c>
      <c r="K3096" s="20">
        <v>12.784537621445436</v>
      </c>
      <c r="L3096" s="20">
        <v>12.095130312036352</v>
      </c>
      <c r="M3096" s="55">
        <v>12.684183987449904</v>
      </c>
    </row>
    <row r="3097" spans="1:13" x14ac:dyDescent="0.35">
      <c r="A3097" s="19" t="str">
        <f>B2178&amp;C3077&amp;D3097</f>
        <v>DISTRIBUCION VOLUMEN X CRITERIO (kg ó litros).Derivados lacteos IngDE 35 A 49 AÑOS</v>
      </c>
      <c r="B3097" s="19">
        <v>0</v>
      </c>
      <c r="C3097" s="19">
        <v>0</v>
      </c>
      <c r="D3097" s="19" t="s">
        <v>42</v>
      </c>
      <c r="E3097" s="20">
        <v>26.798443180874525</v>
      </c>
      <c r="F3097" s="20">
        <v>26.509800115405785</v>
      </c>
      <c r="G3097" s="20">
        <v>26.339284977297112</v>
      </c>
      <c r="H3097" s="20">
        <v>26.438028649091866</v>
      </c>
      <c r="I3097" s="20">
        <v>30.831266959078757</v>
      </c>
      <c r="J3097" s="20">
        <v>29.128426416668006</v>
      </c>
      <c r="K3097" s="20">
        <v>31.539853779644488</v>
      </c>
      <c r="L3097" s="20">
        <v>26.756742483531188</v>
      </c>
      <c r="M3097" s="55">
        <v>28.793821506749911</v>
      </c>
    </row>
    <row r="3098" spans="1:13" x14ac:dyDescent="0.35">
      <c r="A3098" s="19" t="str">
        <f>B2178&amp;C3077&amp;D3098</f>
        <v>DISTRIBUCION VOLUMEN X CRITERIO (kg ó litros).Derivados lacteos IngDE 50 A 59 AÑOS</v>
      </c>
      <c r="B3098" s="19">
        <v>0</v>
      </c>
      <c r="C3098" s="19">
        <v>0</v>
      </c>
      <c r="D3098" s="19" t="s">
        <v>43</v>
      </c>
      <c r="E3098" s="20">
        <v>26.718785407122127</v>
      </c>
      <c r="F3098" s="20">
        <v>25.813237489002745</v>
      </c>
      <c r="G3098" s="20">
        <v>27.010627118902562</v>
      </c>
      <c r="H3098" s="20">
        <v>25.684812219133345</v>
      </c>
      <c r="I3098" s="20">
        <v>27.20117917677296</v>
      </c>
      <c r="J3098" s="20">
        <v>25.00721564659068</v>
      </c>
      <c r="K3098" s="20">
        <v>24.41434014187238</v>
      </c>
      <c r="L3098" s="20">
        <v>26.570086430360242</v>
      </c>
      <c r="M3098" s="55">
        <v>29.333660956464453</v>
      </c>
    </row>
    <row r="3099" spans="1:13" x14ac:dyDescent="0.35">
      <c r="A3099" s="19" t="str">
        <f>B2178&amp;C3077&amp;D3099</f>
        <v>DISTRIBUCION VOLUMEN X CRITERIO (kg ó litros).Derivados lacteos IngDE 60 A 75 AÑOS</v>
      </c>
      <c r="B3099" s="19">
        <v>0</v>
      </c>
      <c r="C3099" s="19">
        <v>0</v>
      </c>
      <c r="D3099" s="19" t="s">
        <v>44</v>
      </c>
      <c r="E3099" s="20">
        <v>23.616624982382721</v>
      </c>
      <c r="F3099" s="20">
        <v>30.302859036928059</v>
      </c>
      <c r="G3099" s="20">
        <v>25.015154177961524</v>
      </c>
      <c r="H3099" s="20">
        <v>28.455863713857489</v>
      </c>
      <c r="I3099" s="20">
        <v>25.353866332489673</v>
      </c>
      <c r="J3099" s="20">
        <v>27.567489656094875</v>
      </c>
      <c r="K3099" s="20">
        <v>26.233417489958555</v>
      </c>
      <c r="L3099" s="20">
        <v>26.500444504607085</v>
      </c>
      <c r="M3099" s="55">
        <v>24.521754807640107</v>
      </c>
    </row>
    <row r="3100" spans="1:13" x14ac:dyDescent="0.35">
      <c r="A3100" s="19" t="str">
        <f>B2178&amp;C3077&amp;D3100</f>
        <v>DISTRIBUCION VOLUMEN X CRITERIO (kg ó litros).Derivados lacteos IngALTA Y MEDIA ALTA</v>
      </c>
      <c r="B3100" s="19">
        <v>0</v>
      </c>
      <c r="C3100" s="19">
        <v>0</v>
      </c>
      <c r="D3100" s="19" t="s">
        <v>17</v>
      </c>
      <c r="E3100" s="20">
        <v>30.51657356585228</v>
      </c>
      <c r="F3100" s="20">
        <v>29.500807200074853</v>
      </c>
      <c r="G3100" s="20">
        <v>28.713209350908219</v>
      </c>
      <c r="H3100" s="20">
        <v>33.578344128093221</v>
      </c>
      <c r="I3100" s="20">
        <v>31.008681273085649</v>
      </c>
      <c r="J3100" s="20">
        <v>26.435471183004161</v>
      </c>
      <c r="K3100" s="20">
        <v>27.567510307843762</v>
      </c>
      <c r="L3100" s="20">
        <v>28.02363316214333</v>
      </c>
      <c r="M3100" s="55">
        <v>26.789891516173693</v>
      </c>
    </row>
    <row r="3101" spans="1:13" x14ac:dyDescent="0.35">
      <c r="A3101" s="19" t="str">
        <f>B2178&amp;C3077&amp;D3101</f>
        <v>DISTRIBUCION VOLUMEN X CRITERIO (kg ó litros).Derivados lacteos IngMEDIA</v>
      </c>
      <c r="B3101" s="19">
        <v>0</v>
      </c>
      <c r="C3101" s="19">
        <v>0</v>
      </c>
      <c r="D3101" s="19" t="s">
        <v>18</v>
      </c>
      <c r="E3101" s="20">
        <v>28.593936550857794</v>
      </c>
      <c r="F3101" s="20">
        <v>29.082488474251754</v>
      </c>
      <c r="G3101" s="20">
        <v>28.559182595522369</v>
      </c>
      <c r="H3101" s="20">
        <v>26.794089734585214</v>
      </c>
      <c r="I3101" s="20">
        <v>30.382363492210889</v>
      </c>
      <c r="J3101" s="20">
        <v>31.003846072922904</v>
      </c>
      <c r="K3101" s="20">
        <v>30.527576592764799</v>
      </c>
      <c r="L3101" s="20">
        <v>32.006139461248281</v>
      </c>
      <c r="M3101" s="55">
        <v>30.673087228369862</v>
      </c>
    </row>
    <row r="3102" spans="1:13" x14ac:dyDescent="0.35">
      <c r="A3102" s="19" t="str">
        <f>B2178&amp;C3077&amp;D3102</f>
        <v>DISTRIBUCION VOLUMEN X CRITERIO (kg ó litros).Derivados lacteos IngMEDIA BAJA</v>
      </c>
      <c r="B3102" s="19">
        <v>0</v>
      </c>
      <c r="C3102" s="19">
        <v>0</v>
      </c>
      <c r="D3102" s="19" t="s">
        <v>19</v>
      </c>
      <c r="E3102" s="20">
        <v>24.283548306015724</v>
      </c>
      <c r="F3102" s="20">
        <v>25.190705219446809</v>
      </c>
      <c r="G3102" s="20">
        <v>24.503124607508184</v>
      </c>
      <c r="H3102" s="20">
        <v>22.998398067466457</v>
      </c>
      <c r="I3102" s="20">
        <v>18.654775516025467</v>
      </c>
      <c r="J3102" s="20">
        <v>21.071542746836439</v>
      </c>
      <c r="K3102" s="20">
        <v>23.198907769463659</v>
      </c>
      <c r="L3102" s="20">
        <v>23.184054784284665</v>
      </c>
      <c r="M3102" s="55">
        <v>25.516661946318198</v>
      </c>
    </row>
    <row r="3103" spans="1:13" x14ac:dyDescent="0.35">
      <c r="A3103" s="19" t="str">
        <f>B2178&amp;C3077&amp;D3103</f>
        <v>DISTRIBUCION VOLUMEN X CRITERIO (kg ó litros).Derivados lacteos IngBAJA</v>
      </c>
      <c r="B3103" s="19">
        <v>0</v>
      </c>
      <c r="C3103" s="19">
        <v>0</v>
      </c>
      <c r="D3103" s="19" t="s">
        <v>20</v>
      </c>
      <c r="E3103" s="20">
        <v>16.605938302577851</v>
      </c>
      <c r="F3103" s="20">
        <v>16.225998733319702</v>
      </c>
      <c r="G3103" s="20">
        <v>18.224476384632936</v>
      </c>
      <c r="H3103" s="20">
        <v>16.629172503273608</v>
      </c>
      <c r="I3103" s="20">
        <v>19.95418303588696</v>
      </c>
      <c r="J3103" s="20">
        <v>21.489138566842286</v>
      </c>
      <c r="K3103" s="20">
        <v>18.705999145283723</v>
      </c>
      <c r="L3103" s="20">
        <v>16.786174928748061</v>
      </c>
      <c r="M3103" s="55">
        <v>17.020365696815265</v>
      </c>
    </row>
    <row r="3104" spans="1:13" x14ac:dyDescent="0.35">
      <c r="A3104" s="19" t="str">
        <f>B2178&amp;C3077&amp;D3104</f>
        <v>DISTRIBUCION VOLUMEN X CRITERIO (kg ó litros).Derivados lacteos IngHOMBRE</v>
      </c>
      <c r="B3104" s="19">
        <v>0</v>
      </c>
      <c r="C3104" s="19">
        <v>0</v>
      </c>
      <c r="D3104" s="19" t="s">
        <v>21</v>
      </c>
      <c r="E3104" s="20">
        <v>46.349841953320428</v>
      </c>
      <c r="F3104" s="20">
        <v>49.227864954508348</v>
      </c>
      <c r="G3104" s="20">
        <v>47.649933885935802</v>
      </c>
      <c r="H3104" s="20">
        <v>48.64152639179575</v>
      </c>
      <c r="I3104" s="20">
        <v>47.994770044118816</v>
      </c>
      <c r="J3104" s="20">
        <v>47.570862338231237</v>
      </c>
      <c r="K3104" s="20">
        <v>46.862442959960916</v>
      </c>
      <c r="L3104" s="20">
        <v>47.744563057965919</v>
      </c>
      <c r="M3104" s="55">
        <v>47.431133438714767</v>
      </c>
    </row>
    <row r="3105" spans="1:13" x14ac:dyDescent="0.35">
      <c r="A3105" s="19" t="str">
        <f>B2178&amp;C3077&amp;D3105</f>
        <v>DISTRIBUCION VOLUMEN X CRITERIO (kg ó litros).Derivados lacteos IngMUJER</v>
      </c>
      <c r="B3105" s="19">
        <v>0</v>
      </c>
      <c r="C3105" s="19">
        <v>0</v>
      </c>
      <c r="D3105" s="19" t="s">
        <v>22</v>
      </c>
      <c r="E3105" s="20">
        <v>53.650144462790941</v>
      </c>
      <c r="F3105" s="20">
        <v>50.772128569350336</v>
      </c>
      <c r="G3105" s="20">
        <v>52.350058929090295</v>
      </c>
      <c r="H3105" s="20">
        <v>51.358482352366543</v>
      </c>
      <c r="I3105" s="20">
        <v>52.005232597961495</v>
      </c>
      <c r="J3105" s="20">
        <v>52.429138597892603</v>
      </c>
      <c r="K3105" s="20">
        <v>53.137548608406526</v>
      </c>
      <c r="L3105" s="20">
        <v>52.255444775515159</v>
      </c>
      <c r="M3105" s="55">
        <v>52.568863211797193</v>
      </c>
    </row>
    <row r="3106" spans="1:13" x14ac:dyDescent="0.35">
      <c r="A3106" s="19" t="str">
        <f>B2178&amp;C3106&amp;D3106</f>
        <v>DISTRIBUCION VOLUMEN X CRITERIO (kg ó litros)Mantequilla Ing.T.ESPAÑA</v>
      </c>
      <c r="B3106" s="19">
        <v>0</v>
      </c>
      <c r="C3106" s="19" t="s">
        <v>149</v>
      </c>
      <c r="D3106" s="19" t="s">
        <v>36</v>
      </c>
      <c r="E3106" s="20">
        <v>100</v>
      </c>
      <c r="F3106" s="20">
        <v>100</v>
      </c>
      <c r="G3106" s="20">
        <v>100</v>
      </c>
      <c r="H3106" s="20">
        <v>100</v>
      </c>
      <c r="I3106" s="20">
        <v>100</v>
      </c>
      <c r="J3106" s="20">
        <v>100</v>
      </c>
      <c r="K3106" s="20">
        <v>100</v>
      </c>
      <c r="L3106" s="20">
        <v>100</v>
      </c>
      <c r="M3106" s="55">
        <v>100</v>
      </c>
    </row>
    <row r="3107" spans="1:13" x14ac:dyDescent="0.35">
      <c r="A3107" s="19" t="str">
        <f>B2178&amp;C3106&amp;D3107</f>
        <v>DISTRIBUCION VOLUMEN X CRITERIO (kg ó litros)Mantequilla Ing.BCN AM</v>
      </c>
      <c r="B3107" s="19">
        <v>0</v>
      </c>
      <c r="C3107" s="19">
        <v>0</v>
      </c>
      <c r="D3107" s="19" t="s">
        <v>1</v>
      </c>
      <c r="E3107" s="20">
        <v>4.5129008865209856</v>
      </c>
      <c r="F3107" s="20">
        <v>2.6683773005726747</v>
      </c>
      <c r="G3107" s="20">
        <v>4.572103585483851</v>
      </c>
      <c r="H3107" s="20">
        <v>2.8123682032093131</v>
      </c>
      <c r="I3107" s="20">
        <v>0.92645597176340511</v>
      </c>
      <c r="J3107" s="20">
        <v>1.6004672129837547</v>
      </c>
      <c r="K3107" s="20">
        <v>1.764800421288214</v>
      </c>
      <c r="L3107" s="20">
        <v>0.38457626992140714</v>
      </c>
      <c r="M3107" s="55">
        <v>1.855066714692561</v>
      </c>
    </row>
    <row r="3108" spans="1:13" x14ac:dyDescent="0.35">
      <c r="A3108" s="19" t="str">
        <f>B2178&amp;C3106&amp;D3108</f>
        <v>DISTRIBUCION VOLUMEN X CRITERIO (kg ó litros)Mantequilla Ing.REST.CAT ARAGON</v>
      </c>
      <c r="B3108" s="19">
        <v>0</v>
      </c>
      <c r="C3108" s="19">
        <v>0</v>
      </c>
      <c r="D3108" s="19" t="s">
        <v>2</v>
      </c>
      <c r="E3108" s="20" t="s">
        <v>278</v>
      </c>
      <c r="F3108" s="20">
        <v>1.381242631270307</v>
      </c>
      <c r="G3108" s="20">
        <v>0.87807798775345736</v>
      </c>
      <c r="H3108" s="20">
        <v>2.3019838686384806</v>
      </c>
      <c r="I3108" s="20" t="s">
        <v>278</v>
      </c>
      <c r="J3108" s="20">
        <v>2.7073503948263906</v>
      </c>
      <c r="K3108" s="20">
        <v>0.57872661930808011</v>
      </c>
      <c r="L3108" s="20">
        <v>1.1307180387048184</v>
      </c>
      <c r="M3108" s="55">
        <v>1.773998369758603</v>
      </c>
    </row>
    <row r="3109" spans="1:13" x14ac:dyDescent="0.35">
      <c r="A3109" s="19" t="str">
        <f>B2178&amp;C3106&amp;D3109</f>
        <v>DISTRIBUCION VOLUMEN X CRITERIO (kg ó litros)Mantequilla Ing.LEVANTE</v>
      </c>
      <c r="B3109" s="19">
        <v>0</v>
      </c>
      <c r="C3109" s="19">
        <v>0</v>
      </c>
      <c r="D3109" s="19" t="s">
        <v>3</v>
      </c>
      <c r="E3109" s="20">
        <v>16.426489962427322</v>
      </c>
      <c r="F3109" s="20">
        <v>21.488828757395844</v>
      </c>
      <c r="G3109" s="20">
        <v>22.504403859241549</v>
      </c>
      <c r="H3109" s="20">
        <v>19.808186207875174</v>
      </c>
      <c r="I3109" s="20">
        <v>23.605213747507648</v>
      </c>
      <c r="J3109" s="20">
        <v>14.165147356313405</v>
      </c>
      <c r="K3109" s="20">
        <v>17.877699412258512</v>
      </c>
      <c r="L3109" s="20">
        <v>16.112233260739931</v>
      </c>
      <c r="M3109" s="55">
        <v>10.110573870081295</v>
      </c>
    </row>
    <row r="3110" spans="1:13" x14ac:dyDescent="0.35">
      <c r="A3110" s="19" t="str">
        <f>B2178&amp;C3106&amp;D3110</f>
        <v>DISTRIBUCION VOLUMEN X CRITERIO (kg ó litros)Mantequilla Ing.ANDALUCIA</v>
      </c>
      <c r="B3110" s="19">
        <v>0</v>
      </c>
      <c r="C3110" s="19">
        <v>0</v>
      </c>
      <c r="D3110" s="19" t="s">
        <v>4</v>
      </c>
      <c r="E3110" s="20">
        <v>55.735891556250692</v>
      </c>
      <c r="F3110" s="20">
        <v>54.580537497435913</v>
      </c>
      <c r="G3110" s="20">
        <v>40.47171193259269</v>
      </c>
      <c r="H3110" s="20">
        <v>43.301670139227213</v>
      </c>
      <c r="I3110" s="20">
        <v>50.343830073090899</v>
      </c>
      <c r="J3110" s="20">
        <v>58.925719354908338</v>
      </c>
      <c r="K3110" s="20">
        <v>45.013479419692864</v>
      </c>
      <c r="L3110" s="20">
        <v>41.083668498970063</v>
      </c>
      <c r="M3110" s="55">
        <v>54.215116720721191</v>
      </c>
    </row>
    <row r="3111" spans="1:13" x14ac:dyDescent="0.35">
      <c r="A3111" s="19" t="str">
        <f>B2178&amp;C3106&amp;D3111</f>
        <v>DISTRIBUCION VOLUMEN X CRITERIO (kg ó litros)Mantequilla Ing.MDD AM</v>
      </c>
      <c r="B3111" s="19">
        <v>0</v>
      </c>
      <c r="C3111" s="19">
        <v>0</v>
      </c>
      <c r="D3111" s="19" t="s">
        <v>5</v>
      </c>
      <c r="E3111" s="20">
        <v>4.8488792545483435</v>
      </c>
      <c r="F3111" s="20">
        <v>5.9876281984390056</v>
      </c>
      <c r="G3111" s="20">
        <v>9.119128873124783</v>
      </c>
      <c r="H3111" s="20">
        <v>10.01788611406881</v>
      </c>
      <c r="I3111" s="20">
        <v>5.8472852751618598</v>
      </c>
      <c r="J3111" s="20">
        <v>2.5713708071661556</v>
      </c>
      <c r="K3111" s="20">
        <v>6.8775939478207313</v>
      </c>
      <c r="L3111" s="20">
        <v>7.491053308292134</v>
      </c>
      <c r="M3111" s="55">
        <v>5.3454116128631535</v>
      </c>
    </row>
    <row r="3112" spans="1:13" x14ac:dyDescent="0.35">
      <c r="A3112" s="19" t="str">
        <f>B2178&amp;C3106&amp;D3112</f>
        <v>DISTRIBUCION VOLUMEN X CRITERIO (kg ó litros)Mantequilla Ing.RTO CENTRO</v>
      </c>
      <c r="B3112" s="19">
        <v>0</v>
      </c>
      <c r="C3112" s="19">
        <v>0</v>
      </c>
      <c r="D3112" s="19" t="s">
        <v>6</v>
      </c>
      <c r="E3112" s="20">
        <v>2.5675120665346616</v>
      </c>
      <c r="F3112" s="20">
        <v>3.1635474645079036</v>
      </c>
      <c r="G3112" s="20">
        <v>1.9011720062853925</v>
      </c>
      <c r="H3112" s="20">
        <v>3.2676921641428538</v>
      </c>
      <c r="I3112" s="20">
        <v>5.4565394867055472</v>
      </c>
      <c r="J3112" s="20">
        <v>6.2882360543929119</v>
      </c>
      <c r="K3112" s="20">
        <v>7.0157758880808396</v>
      </c>
      <c r="L3112" s="20">
        <v>13.491837870941495</v>
      </c>
      <c r="M3112" s="55">
        <v>7.0528196632098634</v>
      </c>
    </row>
    <row r="3113" spans="1:13" x14ac:dyDescent="0.35">
      <c r="A3113" s="19" t="str">
        <f>B2178&amp;C3106&amp;D3113</f>
        <v>DISTRIBUCION VOLUMEN X CRITERIO (kg ó litros)Mantequilla Ing.NORTE-CENTRO</v>
      </c>
      <c r="B3113" s="19">
        <v>0</v>
      </c>
      <c r="C3113" s="19">
        <v>0</v>
      </c>
      <c r="D3113" s="19" t="s">
        <v>7</v>
      </c>
      <c r="E3113" s="20">
        <v>14.398512253219579</v>
      </c>
      <c r="F3113" s="20">
        <v>8.7335550691228256</v>
      </c>
      <c r="G3113" s="20">
        <v>17.754864073458176</v>
      </c>
      <c r="H3113" s="20">
        <v>17.730889481063226</v>
      </c>
      <c r="I3113" s="20">
        <v>12.69237411664883</v>
      </c>
      <c r="J3113" s="20">
        <v>13.048008397008317</v>
      </c>
      <c r="K3113" s="20">
        <v>18.767407548687494</v>
      </c>
      <c r="L3113" s="20">
        <v>15.809859552594228</v>
      </c>
      <c r="M3113" s="55">
        <v>16.637287494291431</v>
      </c>
    </row>
    <row r="3114" spans="1:13" x14ac:dyDescent="0.35">
      <c r="A3114" s="19" t="str">
        <f>B2178&amp;C3106&amp;D3114</f>
        <v>DISTRIBUCION VOLUMEN X CRITERIO (kg ó litros)Mantequilla Ing.NOROESTE</v>
      </c>
      <c r="B3114" s="19">
        <v>0</v>
      </c>
      <c r="C3114" s="19">
        <v>0</v>
      </c>
      <c r="D3114" s="19" t="s">
        <v>8</v>
      </c>
      <c r="E3114" s="20">
        <v>1.5098165889772424</v>
      </c>
      <c r="F3114" s="20">
        <v>1.996276747048648</v>
      </c>
      <c r="G3114" s="20">
        <v>2.7985406499327157</v>
      </c>
      <c r="H3114" s="20">
        <v>0.75933654166729658</v>
      </c>
      <c r="I3114" s="20">
        <v>1.1283374778802582</v>
      </c>
      <c r="J3114" s="20">
        <v>0.69370472141831396</v>
      </c>
      <c r="K3114" s="20">
        <v>2.1045124324034385</v>
      </c>
      <c r="L3114" s="20">
        <v>4.4960439325018386</v>
      </c>
      <c r="M3114" s="55">
        <v>3.0097313065580384</v>
      </c>
    </row>
    <row r="3115" spans="1:13" x14ac:dyDescent="0.35">
      <c r="A3115" s="19" t="str">
        <f>B2178&amp;C3106&amp;D3115</f>
        <v>DISTRIBUCION VOLUMEN X CRITERIO (kg ó litros)Mantequilla Ing.&lt;2MIL</v>
      </c>
      <c r="B3115" s="19">
        <v>0</v>
      </c>
      <c r="C3115" s="19">
        <v>0</v>
      </c>
      <c r="D3115" s="19" t="s">
        <v>9</v>
      </c>
      <c r="E3115" s="20">
        <v>0.71547978126383482</v>
      </c>
      <c r="F3115" s="20">
        <v>0.57415917142383055</v>
      </c>
      <c r="G3115" s="20">
        <v>0.25632780323444532</v>
      </c>
      <c r="H3115" s="20">
        <v>0.98442808628375278</v>
      </c>
      <c r="I3115" s="20">
        <v>0.55794291993257805</v>
      </c>
      <c r="J3115" s="20">
        <v>1.0766660038135338</v>
      </c>
      <c r="K3115" s="20">
        <v>1.4406899943821079</v>
      </c>
      <c r="L3115" s="20">
        <v>2.1554134883354061</v>
      </c>
      <c r="M3115" s="55">
        <v>1.1325309917503861</v>
      </c>
    </row>
    <row r="3116" spans="1:13" x14ac:dyDescent="0.35">
      <c r="A3116" s="19" t="str">
        <f>B2178&amp;C3106&amp;D3116</f>
        <v>DISTRIBUCION VOLUMEN X CRITERIO (kg ó litros)Mantequilla Ing.2-5MIL</v>
      </c>
      <c r="B3116" s="19">
        <v>0</v>
      </c>
      <c r="C3116" s="19">
        <v>0</v>
      </c>
      <c r="D3116" s="19" t="s">
        <v>10</v>
      </c>
      <c r="E3116" s="20">
        <v>2.394191114278474</v>
      </c>
      <c r="F3116" s="20">
        <v>0.96338743125215176</v>
      </c>
      <c r="G3116" s="20">
        <v>5.6628635513513146</v>
      </c>
      <c r="H3116" s="20">
        <v>3.5156528481467166</v>
      </c>
      <c r="I3116" s="20">
        <v>9.4275802444344254</v>
      </c>
      <c r="J3116" s="20">
        <v>23.05260792962704</v>
      </c>
      <c r="K3116" s="20">
        <v>5.2838242297265285</v>
      </c>
      <c r="L3116" s="20">
        <v>2.2549319622493771</v>
      </c>
      <c r="M3116" s="55">
        <v>0.28813831011868907</v>
      </c>
    </row>
    <row r="3117" spans="1:13" x14ac:dyDescent="0.35">
      <c r="A3117" s="19" t="str">
        <f>B2178&amp;C3106&amp;D3117</f>
        <v>DISTRIBUCION VOLUMEN X CRITERIO (kg ó litros)Mantequilla Ing.5-10MIL</v>
      </c>
      <c r="B3117" s="19">
        <v>0</v>
      </c>
      <c r="C3117" s="19">
        <v>0</v>
      </c>
      <c r="D3117" s="19" t="s">
        <v>11</v>
      </c>
      <c r="E3117" s="20">
        <v>1.0402055749917503</v>
      </c>
      <c r="F3117" s="20">
        <v>2.6645850171496575</v>
      </c>
      <c r="G3117" s="20">
        <v>4.3624514504629817</v>
      </c>
      <c r="H3117" s="20">
        <v>1.9529916235109148</v>
      </c>
      <c r="I3117" s="20">
        <v>4.0765053324009797</v>
      </c>
      <c r="J3117" s="20">
        <v>2.6050329369977501</v>
      </c>
      <c r="K3117" s="20">
        <v>2.0209009691988276</v>
      </c>
      <c r="L3117" s="20">
        <v>2.0309430862394287</v>
      </c>
      <c r="M3117" s="55">
        <v>1.526687088513349</v>
      </c>
    </row>
    <row r="3118" spans="1:13" x14ac:dyDescent="0.35">
      <c r="A3118" s="19" t="str">
        <f>B2178&amp;C3106&amp;D3118</f>
        <v>DISTRIBUCION VOLUMEN X CRITERIO (kg ó litros)Mantequilla Ing.10-30MIL</v>
      </c>
      <c r="B3118" s="19">
        <v>0</v>
      </c>
      <c r="C3118" s="19">
        <v>0</v>
      </c>
      <c r="D3118" s="19" t="s">
        <v>12</v>
      </c>
      <c r="E3118" s="20">
        <v>21.060187710248808</v>
      </c>
      <c r="F3118" s="20">
        <v>20.404355411359347</v>
      </c>
      <c r="G3118" s="20">
        <v>16.981537440247831</v>
      </c>
      <c r="H3118" s="20">
        <v>18.902711002333383</v>
      </c>
      <c r="I3118" s="20">
        <v>16.681557640989755</v>
      </c>
      <c r="J3118" s="20">
        <v>10.29314926765594</v>
      </c>
      <c r="K3118" s="20">
        <v>12.497437570678677</v>
      </c>
      <c r="L3118" s="20">
        <v>13.635804555881512</v>
      </c>
      <c r="M3118" s="55">
        <v>16.742473065510051</v>
      </c>
    </row>
    <row r="3119" spans="1:13" x14ac:dyDescent="0.35">
      <c r="A3119" s="19" t="str">
        <f>B2178&amp;C3106&amp;D3119</f>
        <v>DISTRIBUCION VOLUMEN X CRITERIO (kg ó litros)Mantequilla Ing.30-100MIL</v>
      </c>
      <c r="B3119" s="19">
        <v>0</v>
      </c>
      <c r="C3119" s="19">
        <v>0</v>
      </c>
      <c r="D3119" s="19" t="s">
        <v>13</v>
      </c>
      <c r="E3119" s="20">
        <v>9.5954794213480294</v>
      </c>
      <c r="F3119" s="20">
        <v>16.580198410771114</v>
      </c>
      <c r="G3119" s="20">
        <v>11.746733608990739</v>
      </c>
      <c r="H3119" s="20">
        <v>13.56587053428971</v>
      </c>
      <c r="I3119" s="20">
        <v>12.527438344039195</v>
      </c>
      <c r="J3119" s="20">
        <v>13.227818490023363</v>
      </c>
      <c r="K3119" s="20">
        <v>14.902449761131836</v>
      </c>
      <c r="L3119" s="20">
        <v>21.497158455950778</v>
      </c>
      <c r="M3119" s="55">
        <v>18.344963542224889</v>
      </c>
    </row>
    <row r="3120" spans="1:13" x14ac:dyDescent="0.35">
      <c r="A3120" s="19" t="str">
        <f>B2178&amp;C3106&amp;D3120</f>
        <v>DISTRIBUCION VOLUMEN X CRITERIO (kg ó litros)Mantequilla Ing.100-200MIL</v>
      </c>
      <c r="B3120" s="19">
        <v>0</v>
      </c>
      <c r="C3120" s="19">
        <v>0</v>
      </c>
      <c r="D3120" s="19" t="s">
        <v>14</v>
      </c>
      <c r="E3120" s="20">
        <v>31.106713351744485</v>
      </c>
      <c r="F3120" s="20">
        <v>23.518804616474156</v>
      </c>
      <c r="G3120" s="20">
        <v>20.125074507514721</v>
      </c>
      <c r="H3120" s="20">
        <v>29.510026513523229</v>
      </c>
      <c r="I3120" s="20">
        <v>22.048996396406608</v>
      </c>
      <c r="J3120" s="20">
        <v>21.889960272372551</v>
      </c>
      <c r="K3120" s="20">
        <v>32.117074530625821</v>
      </c>
      <c r="L3120" s="20">
        <v>24.542912991670747</v>
      </c>
      <c r="M3120" s="55">
        <v>30.853821510848199</v>
      </c>
    </row>
    <row r="3121" spans="1:13" x14ac:dyDescent="0.35">
      <c r="A3121" s="19" t="str">
        <f>B2178&amp;C3106&amp;D3121</f>
        <v>DISTRIBUCION VOLUMEN X CRITERIO (kg ó litros)Mantequilla Ing.200-500MIL</v>
      </c>
      <c r="B3121" s="19">
        <v>0</v>
      </c>
      <c r="C3121" s="19">
        <v>0</v>
      </c>
      <c r="D3121" s="19" t="s">
        <v>15</v>
      </c>
      <c r="E3121" s="20">
        <v>21.179734064817112</v>
      </c>
      <c r="F3121" s="20">
        <v>20.872284075818484</v>
      </c>
      <c r="G3121" s="20">
        <v>20.122397034776526</v>
      </c>
      <c r="H3121" s="20">
        <v>19.738452136469633</v>
      </c>
      <c r="I3121" s="20">
        <v>24.050232095564095</v>
      </c>
      <c r="J3121" s="20">
        <v>20.353721718093031</v>
      </c>
      <c r="K3121" s="20">
        <v>21.281844210270727</v>
      </c>
      <c r="L3121" s="20">
        <v>25.741082462743357</v>
      </c>
      <c r="M3121" s="55">
        <v>20.163934577933432</v>
      </c>
    </row>
    <row r="3122" spans="1:13" x14ac:dyDescent="0.35">
      <c r="A3122" s="19" t="str">
        <f>B2178&amp;C3106&amp;D3122</f>
        <v>DISTRIBUCION VOLUMEN X CRITERIO (kg ó litros)Mantequilla Ing.&gt;500MIL</v>
      </c>
      <c r="B3122" s="19">
        <v>0</v>
      </c>
      <c r="C3122" s="19">
        <v>0</v>
      </c>
      <c r="D3122" s="19" t="s">
        <v>16</v>
      </c>
      <c r="E3122" s="20">
        <v>12.908019871657785</v>
      </c>
      <c r="F3122" s="20">
        <v>14.422229899242357</v>
      </c>
      <c r="G3122" s="20">
        <v>20.742619764939036</v>
      </c>
      <c r="H3122" s="20">
        <v>11.829877191923277</v>
      </c>
      <c r="I3122" s="20">
        <v>10.62977719009703</v>
      </c>
      <c r="J3122" s="20">
        <v>7.5010489821289452</v>
      </c>
      <c r="K3122" s="20">
        <v>10.455778066559429</v>
      </c>
      <c r="L3122" s="20">
        <v>8.1417543192435069</v>
      </c>
      <c r="M3122" s="55">
        <v>10.947450812185625</v>
      </c>
    </row>
    <row r="3123" spans="1:13" x14ac:dyDescent="0.35">
      <c r="A3123" s="19" t="str">
        <f>B2178&amp;C3106&amp;D3123</f>
        <v>DISTRIBUCION VOLUMEN X CRITERIO (kg ó litros)Mantequilla Ing.DE 15 A 19 AÑOS</v>
      </c>
      <c r="B3123" s="19">
        <v>0</v>
      </c>
      <c r="C3123" s="19">
        <v>0</v>
      </c>
      <c r="D3123" s="19" t="s">
        <v>39</v>
      </c>
      <c r="E3123" s="20">
        <v>18.877494150617345</v>
      </c>
      <c r="F3123" s="20">
        <v>0.45253017189768102</v>
      </c>
      <c r="G3123" s="20" t="s">
        <v>278</v>
      </c>
      <c r="H3123" s="20" t="s">
        <v>278</v>
      </c>
      <c r="I3123" s="20">
        <v>0.53706816900630161</v>
      </c>
      <c r="J3123" s="20">
        <v>2.0394340754544755</v>
      </c>
      <c r="K3123" s="20">
        <v>0.55048899163344189</v>
      </c>
      <c r="L3123" s="20">
        <v>1.0426569294394861</v>
      </c>
      <c r="M3123" s="55" t="s">
        <v>278</v>
      </c>
    </row>
    <row r="3124" spans="1:13" x14ac:dyDescent="0.35">
      <c r="A3124" s="19" t="str">
        <f>B2178&amp;C3106&amp;D3124</f>
        <v>DISTRIBUCION VOLUMEN X CRITERIO (kg ó litros)Mantequilla Ing.DE 20 A 24 AÑOS</v>
      </c>
      <c r="B3124" s="19">
        <v>0</v>
      </c>
      <c r="C3124" s="19">
        <v>0</v>
      </c>
      <c r="D3124" s="19" t="s">
        <v>40</v>
      </c>
      <c r="E3124" s="20">
        <v>0.14594425545369744</v>
      </c>
      <c r="F3124" s="20">
        <v>0.2520146391651239</v>
      </c>
      <c r="G3124" s="20">
        <v>0.85124790309516507</v>
      </c>
      <c r="H3124" s="20">
        <v>9.6423667877995473E-2</v>
      </c>
      <c r="I3124" s="20">
        <v>0.18201354732257752</v>
      </c>
      <c r="J3124" s="20">
        <v>1.210372216165402</v>
      </c>
      <c r="K3124" s="20">
        <v>2.863481096322686</v>
      </c>
      <c r="L3124" s="20">
        <v>1.2732473542814153</v>
      </c>
      <c r="M3124" s="55" t="s">
        <v>278</v>
      </c>
    </row>
    <row r="3125" spans="1:13" x14ac:dyDescent="0.35">
      <c r="A3125" s="19" t="str">
        <f>B2178&amp;C3106&amp;D3125</f>
        <v>DISTRIBUCION VOLUMEN X CRITERIO (kg ó litros)Mantequilla Ing.DE 25 A 34 AÑOS</v>
      </c>
      <c r="B3125" s="19">
        <v>0</v>
      </c>
      <c r="C3125" s="19">
        <v>0</v>
      </c>
      <c r="D3125" s="19" t="s">
        <v>41</v>
      </c>
      <c r="E3125" s="20">
        <v>3.8221372689359741</v>
      </c>
      <c r="F3125" s="20">
        <v>3.1481929394492694</v>
      </c>
      <c r="G3125" s="20">
        <v>3.4322275858795512</v>
      </c>
      <c r="H3125" s="20">
        <v>4.4778869040788782</v>
      </c>
      <c r="I3125" s="20">
        <v>4.0430442434501837</v>
      </c>
      <c r="J3125" s="20">
        <v>1.0638732578926393</v>
      </c>
      <c r="K3125" s="20">
        <v>4.8254415886724189</v>
      </c>
      <c r="L3125" s="20">
        <v>2.5336983547210163</v>
      </c>
      <c r="M3125" s="55">
        <v>1.3189368528131382</v>
      </c>
    </row>
    <row r="3126" spans="1:13" x14ac:dyDescent="0.35">
      <c r="A3126" s="19" t="str">
        <f>B2178&amp;C3106&amp;D3126</f>
        <v>DISTRIBUCION VOLUMEN X CRITERIO (kg ó litros)Mantequilla Ing.DE 35 A 49 AÑOS</v>
      </c>
      <c r="B3126" s="19">
        <v>0</v>
      </c>
      <c r="C3126" s="19">
        <v>0</v>
      </c>
      <c r="D3126" s="19" t="s">
        <v>42</v>
      </c>
      <c r="E3126" s="20">
        <v>18.817938044041725</v>
      </c>
      <c r="F3126" s="20">
        <v>27.385961772459506</v>
      </c>
      <c r="G3126" s="20">
        <v>17.725576590268531</v>
      </c>
      <c r="H3126" s="20">
        <v>15.918008519538487</v>
      </c>
      <c r="I3126" s="20">
        <v>14.951708785806201</v>
      </c>
      <c r="J3126" s="20">
        <v>13.841555986370746</v>
      </c>
      <c r="K3126" s="20">
        <v>16.297397545139177</v>
      </c>
      <c r="L3126" s="20">
        <v>15.351774699586592</v>
      </c>
      <c r="M3126" s="55">
        <v>16.113961236461048</v>
      </c>
    </row>
    <row r="3127" spans="1:13" x14ac:dyDescent="0.35">
      <c r="A3127" s="19" t="str">
        <f>B2178&amp;C3106&amp;D3127</f>
        <v>DISTRIBUCION VOLUMEN X CRITERIO (kg ó litros)Mantequilla Ing.DE 50 A 59 AÑOS</v>
      </c>
      <c r="B3127" s="19">
        <v>0</v>
      </c>
      <c r="C3127" s="19">
        <v>0</v>
      </c>
      <c r="D3127" s="19" t="s">
        <v>43</v>
      </c>
      <c r="E3127" s="20">
        <v>24.830430165545369</v>
      </c>
      <c r="F3127" s="20">
        <v>33.162161089699097</v>
      </c>
      <c r="G3127" s="20">
        <v>39.1528640199042</v>
      </c>
      <c r="H3127" s="20">
        <v>42.237688673564946</v>
      </c>
      <c r="I3127" s="20">
        <v>36.791932642794272</v>
      </c>
      <c r="J3127" s="20">
        <v>31.983864753175261</v>
      </c>
      <c r="K3127" s="20">
        <v>35.56866878700874</v>
      </c>
      <c r="L3127" s="20">
        <v>33.346194160427636</v>
      </c>
      <c r="M3127" s="55">
        <v>38.108248926598606</v>
      </c>
    </row>
    <row r="3128" spans="1:13" x14ac:dyDescent="0.35">
      <c r="A3128" s="19" t="str">
        <f>B2178&amp;C3106&amp;D3128</f>
        <v>DISTRIBUCION VOLUMEN X CRITERIO (kg ó litros)Mantequilla Ing.DE 60 A 75 AÑOS</v>
      </c>
      <c r="B3128" s="19">
        <v>0</v>
      </c>
      <c r="C3128" s="19">
        <v>0</v>
      </c>
      <c r="D3128" s="19" t="s">
        <v>44</v>
      </c>
      <c r="E3128" s="20">
        <v>33.506063341393023</v>
      </c>
      <c r="F3128" s="20">
        <v>35.599138008681628</v>
      </c>
      <c r="G3128" s="20">
        <v>38.83808386859306</v>
      </c>
      <c r="H3128" s="20">
        <v>37.270003006443822</v>
      </c>
      <c r="I3128" s="20">
        <v>43.494269877559091</v>
      </c>
      <c r="J3128" s="20">
        <v>49.860903461877129</v>
      </c>
      <c r="K3128" s="20">
        <v>39.894522102461202</v>
      </c>
      <c r="L3128" s="20">
        <v>46.45243000480621</v>
      </c>
      <c r="M3128" s="55">
        <v>44.458852782296461</v>
      </c>
    </row>
    <row r="3129" spans="1:13" x14ac:dyDescent="0.35">
      <c r="A3129" s="19" t="str">
        <f>B2178&amp;C3106&amp;D3129</f>
        <v>DISTRIBUCION VOLUMEN X CRITERIO (kg ó litros)Mantequilla Ing.ALTA Y MEDIA ALTA</v>
      </c>
      <c r="B3129" s="19">
        <v>0</v>
      </c>
      <c r="C3129" s="19">
        <v>0</v>
      </c>
      <c r="D3129" s="19" t="s">
        <v>17</v>
      </c>
      <c r="E3129" s="20">
        <v>30.953385781258042</v>
      </c>
      <c r="F3129" s="20">
        <v>32.172289992034521</v>
      </c>
      <c r="G3129" s="20">
        <v>33.481619389824132</v>
      </c>
      <c r="H3129" s="20">
        <v>33.150585951269747</v>
      </c>
      <c r="I3129" s="20">
        <v>33.532294477279187</v>
      </c>
      <c r="J3129" s="20">
        <v>44.041053834637331</v>
      </c>
      <c r="K3129" s="20">
        <v>38.011535713775409</v>
      </c>
      <c r="L3129" s="20">
        <v>43.90891666081292</v>
      </c>
      <c r="M3129" s="55">
        <v>38.683184247002416</v>
      </c>
    </row>
    <row r="3130" spans="1:13" x14ac:dyDescent="0.35">
      <c r="A3130" s="19" t="str">
        <f>B2178&amp;C3106&amp;D3130</f>
        <v>DISTRIBUCION VOLUMEN X CRITERIO (kg ó litros)Mantequilla Ing.MEDIA</v>
      </c>
      <c r="B3130" s="19">
        <v>0</v>
      </c>
      <c r="C3130" s="19">
        <v>0</v>
      </c>
      <c r="D3130" s="19" t="s">
        <v>18</v>
      </c>
      <c r="E3130" s="20">
        <v>19.811096483867637</v>
      </c>
      <c r="F3130" s="20">
        <v>23.137134611143036</v>
      </c>
      <c r="G3130" s="20">
        <v>22.783540150692993</v>
      </c>
      <c r="H3130" s="20">
        <v>17.716650863472381</v>
      </c>
      <c r="I3130" s="20">
        <v>21.836045097750414</v>
      </c>
      <c r="J3130" s="20">
        <v>22.136080382323822</v>
      </c>
      <c r="K3130" s="20">
        <v>26.888964189995658</v>
      </c>
      <c r="L3130" s="20">
        <v>16.957088534279745</v>
      </c>
      <c r="M3130" s="55">
        <v>19.849783850863904</v>
      </c>
    </row>
    <row r="3131" spans="1:13" x14ac:dyDescent="0.35">
      <c r="A3131" s="19" t="str">
        <f>B2178&amp;C3106&amp;D3131</f>
        <v>DISTRIBUCION VOLUMEN X CRITERIO (kg ó litros)Mantequilla Ing.MEDIA BAJA</v>
      </c>
      <c r="B3131" s="19">
        <v>0</v>
      </c>
      <c r="C3131" s="19">
        <v>0</v>
      </c>
      <c r="D3131" s="19" t="s">
        <v>19</v>
      </c>
      <c r="E3131" s="20">
        <v>19.924035306752621</v>
      </c>
      <c r="F3131" s="20">
        <v>28.750669188299455</v>
      </c>
      <c r="G3131" s="20">
        <v>26.558550443525252</v>
      </c>
      <c r="H3131" s="20">
        <v>29.39904236988367</v>
      </c>
      <c r="I3131" s="20">
        <v>20.86403679602498</v>
      </c>
      <c r="J3131" s="20">
        <v>20.723481505345362</v>
      </c>
      <c r="K3131" s="20">
        <v>21.091934137975858</v>
      </c>
      <c r="L3131" s="20">
        <v>27.754443559406148</v>
      </c>
      <c r="M3131" s="55">
        <v>26.42077668423336</v>
      </c>
    </row>
    <row r="3132" spans="1:13" x14ac:dyDescent="0.35">
      <c r="A3132" s="19" t="str">
        <f>B2178&amp;C3106&amp;D3132</f>
        <v>DISTRIBUCION VOLUMEN X CRITERIO (kg ó litros)Mantequilla Ing.BAJA</v>
      </c>
      <c r="B3132" s="19">
        <v>0</v>
      </c>
      <c r="C3132" s="19">
        <v>0</v>
      </c>
      <c r="D3132" s="19" t="s">
        <v>20</v>
      </c>
      <c r="E3132" s="20">
        <v>29.311496537632131</v>
      </c>
      <c r="F3132" s="20">
        <v>15.939905244137758</v>
      </c>
      <c r="G3132" s="20">
        <v>17.176290338552473</v>
      </c>
      <c r="H3132" s="20">
        <v>19.733720246720178</v>
      </c>
      <c r="I3132" s="20">
        <v>23.767663980429283</v>
      </c>
      <c r="J3132" s="20">
        <v>13.099390255211954</v>
      </c>
      <c r="K3132" s="20">
        <v>14.00755416705973</v>
      </c>
      <c r="L3132" s="20">
        <v>11.379549803482838</v>
      </c>
      <c r="M3132" s="55">
        <v>15.046254006915863</v>
      </c>
    </row>
    <row r="3133" spans="1:13" x14ac:dyDescent="0.35">
      <c r="A3133" s="19" t="str">
        <f>B2178&amp;C3106&amp;D3133</f>
        <v>DISTRIBUCION VOLUMEN X CRITERIO (kg ó litros)Mantequilla Ing.HOMBRE</v>
      </c>
      <c r="B3133" s="19">
        <v>0</v>
      </c>
      <c r="C3133" s="19">
        <v>0</v>
      </c>
      <c r="D3133" s="19" t="s">
        <v>21</v>
      </c>
      <c r="E3133" s="20">
        <v>62.028721807802171</v>
      </c>
      <c r="F3133" s="20">
        <v>69.267091108087698</v>
      </c>
      <c r="G3133" s="20">
        <v>70.123435548248239</v>
      </c>
      <c r="H3133" s="20">
        <v>59.511582859695409</v>
      </c>
      <c r="I3133" s="20">
        <v>60.190128009951515</v>
      </c>
      <c r="J3133" s="20">
        <v>67.798328072769664</v>
      </c>
      <c r="K3133" s="20">
        <v>64.385836534248355</v>
      </c>
      <c r="L3133" s="20">
        <v>60.203909984350126</v>
      </c>
      <c r="M3133" s="55">
        <v>65.566843288513411</v>
      </c>
    </row>
    <row r="3134" spans="1:13" x14ac:dyDescent="0.35">
      <c r="A3134" s="19" t="str">
        <f>B2178&amp;C3106&amp;D3134</f>
        <v>DISTRIBUCION VOLUMEN X CRITERIO (kg ó litros)Mantequilla Ing.MUJER</v>
      </c>
      <c r="B3134" s="19">
        <v>0</v>
      </c>
      <c r="C3134" s="19">
        <v>0</v>
      </c>
      <c r="D3134" s="19" t="s">
        <v>22</v>
      </c>
      <c r="E3134" s="20">
        <v>37.971291890751644</v>
      </c>
      <c r="F3134" s="20">
        <v>30.732900094402755</v>
      </c>
      <c r="G3134" s="20">
        <v>29.876563354929274</v>
      </c>
      <c r="H3134" s="20">
        <v>40.488417469525324</v>
      </c>
      <c r="I3134" s="20">
        <v>39.809911942539436</v>
      </c>
      <c r="J3134" s="20">
        <v>32.201679240698496</v>
      </c>
      <c r="K3134" s="20">
        <v>35.614159155291809</v>
      </c>
      <c r="L3134" s="20">
        <v>39.796091825132351</v>
      </c>
      <c r="M3134" s="55">
        <v>34.433163674647183</v>
      </c>
    </row>
    <row r="3135" spans="1:13" x14ac:dyDescent="0.35">
      <c r="A3135" s="19" t="str">
        <f>B2178&amp;C3135&amp;D3135</f>
        <v>DISTRIBUCION VOLUMEN X CRITERIO (kg ó litros)Postres Ing.T.ESPAÑA</v>
      </c>
      <c r="B3135" s="19">
        <v>0</v>
      </c>
      <c r="C3135" s="19" t="s">
        <v>150</v>
      </c>
      <c r="D3135" s="19" t="s">
        <v>36</v>
      </c>
      <c r="E3135" s="20">
        <v>100</v>
      </c>
      <c r="F3135" s="20">
        <v>100</v>
      </c>
      <c r="G3135" s="20">
        <v>100</v>
      </c>
      <c r="H3135" s="20">
        <v>100</v>
      </c>
      <c r="I3135" s="20">
        <v>100</v>
      </c>
      <c r="J3135" s="20">
        <v>100</v>
      </c>
      <c r="K3135" s="20">
        <v>100</v>
      </c>
      <c r="L3135" s="20">
        <v>100</v>
      </c>
      <c r="M3135" s="55">
        <v>100</v>
      </c>
    </row>
    <row r="3136" spans="1:13" x14ac:dyDescent="0.35">
      <c r="A3136" s="19" t="str">
        <f>B2178&amp;C3135&amp;D3136</f>
        <v>DISTRIBUCION VOLUMEN X CRITERIO (kg ó litros)Postres Ing.BCN AM</v>
      </c>
      <c r="B3136" s="19">
        <v>0</v>
      </c>
      <c r="C3136" s="19">
        <v>0</v>
      </c>
      <c r="D3136" s="19" t="s">
        <v>1</v>
      </c>
      <c r="E3136" s="20">
        <v>8.879892053859189</v>
      </c>
      <c r="F3136" s="20">
        <v>11.18740720773514</v>
      </c>
      <c r="G3136" s="20">
        <v>10.626375083471119</v>
      </c>
      <c r="H3136" s="20">
        <v>11.294844039223142</v>
      </c>
      <c r="I3136" s="20">
        <v>9.5240362713982236</v>
      </c>
      <c r="J3136" s="20">
        <v>13.084070355966196</v>
      </c>
      <c r="K3136" s="20">
        <v>10.930240143464468</v>
      </c>
      <c r="L3136" s="20">
        <v>8.8021753216922747</v>
      </c>
      <c r="M3136" s="55">
        <v>9.5705945420522607</v>
      </c>
    </row>
    <row r="3137" spans="1:13" x14ac:dyDescent="0.35">
      <c r="A3137" s="19" t="str">
        <f>B2178&amp;C3135&amp;D3137</f>
        <v>DISTRIBUCION VOLUMEN X CRITERIO (kg ó litros)Postres Ing.REST.CAT ARAGON</v>
      </c>
      <c r="B3137" s="19">
        <v>0</v>
      </c>
      <c r="C3137" s="19">
        <v>0</v>
      </c>
      <c r="D3137" s="19" t="s">
        <v>2</v>
      </c>
      <c r="E3137" s="20">
        <v>15.771705721155078</v>
      </c>
      <c r="F3137" s="20">
        <v>14.926498593196269</v>
      </c>
      <c r="G3137" s="20">
        <v>13.675545716780031</v>
      </c>
      <c r="H3137" s="20">
        <v>10.927573206374708</v>
      </c>
      <c r="I3137" s="20">
        <v>9.9828287644260527</v>
      </c>
      <c r="J3137" s="20">
        <v>13.0480174156686</v>
      </c>
      <c r="K3137" s="20">
        <v>12.118463637027682</v>
      </c>
      <c r="L3137" s="20">
        <v>10.061621776351862</v>
      </c>
      <c r="M3137" s="55">
        <v>10.865371878713956</v>
      </c>
    </row>
    <row r="3138" spans="1:13" x14ac:dyDescent="0.35">
      <c r="A3138" s="19" t="str">
        <f>B2178&amp;C3135&amp;D3138</f>
        <v>DISTRIBUCION VOLUMEN X CRITERIO (kg ó litros)Postres Ing.LEVANTE</v>
      </c>
      <c r="B3138" s="19">
        <v>0</v>
      </c>
      <c r="C3138" s="19">
        <v>0</v>
      </c>
      <c r="D3138" s="19" t="s">
        <v>3</v>
      </c>
      <c r="E3138" s="20">
        <v>18.10949312657905</v>
      </c>
      <c r="F3138" s="20">
        <v>16.245592211743041</v>
      </c>
      <c r="G3138" s="20">
        <v>14.768715199287355</v>
      </c>
      <c r="H3138" s="20">
        <v>14.693840055701296</v>
      </c>
      <c r="I3138" s="20">
        <v>16.696565698182841</v>
      </c>
      <c r="J3138" s="20">
        <v>13.458356721495443</v>
      </c>
      <c r="K3138" s="20">
        <v>13.753322860392213</v>
      </c>
      <c r="L3138" s="20">
        <v>15.700802742168159</v>
      </c>
      <c r="M3138" s="55">
        <v>14.053755095657539</v>
      </c>
    </row>
    <row r="3139" spans="1:13" x14ac:dyDescent="0.35">
      <c r="A3139" s="19" t="str">
        <f>B2178&amp;C3135&amp;D3139</f>
        <v>DISTRIBUCION VOLUMEN X CRITERIO (kg ó litros)Postres Ing.ANDALUCIA</v>
      </c>
      <c r="B3139" s="19">
        <v>0</v>
      </c>
      <c r="C3139" s="19">
        <v>0</v>
      </c>
      <c r="D3139" s="19" t="s">
        <v>4</v>
      </c>
      <c r="E3139" s="20">
        <v>11.141861031670389</v>
      </c>
      <c r="F3139" s="20">
        <v>10.770501112740218</v>
      </c>
      <c r="G3139" s="20">
        <v>18.179145089264509</v>
      </c>
      <c r="H3139" s="20">
        <v>14.65338123469536</v>
      </c>
      <c r="I3139" s="20">
        <v>13.927519402170377</v>
      </c>
      <c r="J3139" s="20">
        <v>12.100140756851935</v>
      </c>
      <c r="K3139" s="20">
        <v>14.506090536493923</v>
      </c>
      <c r="L3139" s="20">
        <v>13.026026078347439</v>
      </c>
      <c r="M3139" s="55">
        <v>12.393964441067498</v>
      </c>
    </row>
    <row r="3140" spans="1:13" x14ac:dyDescent="0.35">
      <c r="A3140" s="19" t="str">
        <f>B2178&amp;C3135&amp;D3140</f>
        <v>DISTRIBUCION VOLUMEN X CRITERIO (kg ó litros)Postres Ing.MDD AM</v>
      </c>
      <c r="B3140" s="19">
        <v>0</v>
      </c>
      <c r="C3140" s="19">
        <v>0</v>
      </c>
      <c r="D3140" s="19" t="s">
        <v>5</v>
      </c>
      <c r="E3140" s="20">
        <v>22.375240952683125</v>
      </c>
      <c r="F3140" s="20">
        <v>17.846455491010399</v>
      </c>
      <c r="G3140" s="20">
        <v>20.151039431528069</v>
      </c>
      <c r="H3140" s="20">
        <v>22.671084168782127</v>
      </c>
      <c r="I3140" s="20">
        <v>22.637038256547182</v>
      </c>
      <c r="J3140" s="20">
        <v>17.52802972273896</v>
      </c>
      <c r="K3140" s="20">
        <v>22.064828009655766</v>
      </c>
      <c r="L3140" s="20">
        <v>18.459114905926459</v>
      </c>
      <c r="M3140" s="55">
        <v>19.501718378765581</v>
      </c>
    </row>
    <row r="3141" spans="1:13" x14ac:dyDescent="0.35">
      <c r="A3141" s="19" t="str">
        <f>B2178&amp;C3135&amp;D3141</f>
        <v>DISTRIBUCION VOLUMEN X CRITERIO (kg ó litros)Postres Ing.RTO CENTRO</v>
      </c>
      <c r="B3141" s="19">
        <v>0</v>
      </c>
      <c r="C3141" s="19">
        <v>0</v>
      </c>
      <c r="D3141" s="19" t="s">
        <v>6</v>
      </c>
      <c r="E3141" s="20">
        <v>6.2060165972702999</v>
      </c>
      <c r="F3141" s="20">
        <v>8.7380546933425141</v>
      </c>
      <c r="G3141" s="20">
        <v>6.3856045973951332</v>
      </c>
      <c r="H3141" s="20">
        <v>6.0266221674653924</v>
      </c>
      <c r="I3141" s="20">
        <v>8.0685648402065802</v>
      </c>
      <c r="J3141" s="20">
        <v>6.5773253240486262</v>
      </c>
      <c r="K3141" s="20">
        <v>6.1376737456886969</v>
      </c>
      <c r="L3141" s="20">
        <v>11.299499272139556</v>
      </c>
      <c r="M3141" s="55">
        <v>7.8825620441548008</v>
      </c>
    </row>
    <row r="3142" spans="1:13" x14ac:dyDescent="0.35">
      <c r="A3142" s="19" t="str">
        <f>B2178&amp;C3135&amp;D3142</f>
        <v>DISTRIBUCION VOLUMEN X CRITERIO (kg ó litros)Postres Ing.NORTE-CENTRO</v>
      </c>
      <c r="B3142" s="19">
        <v>0</v>
      </c>
      <c r="C3142" s="19">
        <v>0</v>
      </c>
      <c r="D3142" s="19" t="s">
        <v>7</v>
      </c>
      <c r="E3142" s="20">
        <v>11.563467044561765</v>
      </c>
      <c r="F3142" s="20">
        <v>10.968389971674178</v>
      </c>
      <c r="G3142" s="20">
        <v>10.233149144974668</v>
      </c>
      <c r="H3142" s="20">
        <v>12.583274295922745</v>
      </c>
      <c r="I3142" s="20">
        <v>10.625298358367736</v>
      </c>
      <c r="J3142" s="20">
        <v>14.731332115046072</v>
      </c>
      <c r="K3142" s="20">
        <v>11.730447739255899</v>
      </c>
      <c r="L3142" s="20">
        <v>10.936724472251885</v>
      </c>
      <c r="M3142" s="55">
        <v>11.345998168066892</v>
      </c>
    </row>
    <row r="3143" spans="1:13" x14ac:dyDescent="0.35">
      <c r="A3143" s="19" t="str">
        <f>B2178&amp;C3135&amp;D3143</f>
        <v>DISTRIBUCION VOLUMEN X CRITERIO (kg ó litros)Postres Ing.NOROESTE</v>
      </c>
      <c r="B3143" s="19">
        <v>0</v>
      </c>
      <c r="C3143" s="19">
        <v>0</v>
      </c>
      <c r="D3143" s="19" t="s">
        <v>8</v>
      </c>
      <c r="E3143" s="20">
        <v>5.9523131141993204</v>
      </c>
      <c r="F3143" s="20">
        <v>9.3171010340178118</v>
      </c>
      <c r="G3143" s="20">
        <v>5.98041990342373</v>
      </c>
      <c r="H3143" s="20">
        <v>7.1493743597695003</v>
      </c>
      <c r="I3143" s="20">
        <v>8.5381568774380678</v>
      </c>
      <c r="J3143" s="20">
        <v>9.4727302774683704</v>
      </c>
      <c r="K3143" s="20">
        <v>8.7589275087141338</v>
      </c>
      <c r="L3143" s="20">
        <v>11.714047634565915</v>
      </c>
      <c r="M3143" s="55">
        <v>14.386035451521467</v>
      </c>
    </row>
    <row r="3144" spans="1:13" x14ac:dyDescent="0.35">
      <c r="A3144" s="19" t="str">
        <f>B2178&amp;C3135&amp;D3144</f>
        <v>DISTRIBUCION VOLUMEN X CRITERIO (kg ó litros)Postres Ing.&lt;2MIL</v>
      </c>
      <c r="B3144" s="19">
        <v>0</v>
      </c>
      <c r="C3144" s="19">
        <v>0</v>
      </c>
      <c r="D3144" s="19" t="s">
        <v>9</v>
      </c>
      <c r="E3144" s="20">
        <v>3.1845853280007912</v>
      </c>
      <c r="F3144" s="20">
        <v>2.7776937194890965</v>
      </c>
      <c r="G3144" s="20">
        <v>3.4332943022061233</v>
      </c>
      <c r="H3144" s="20">
        <v>3.7297764359874197</v>
      </c>
      <c r="I3144" s="20">
        <v>3.6723248703163862</v>
      </c>
      <c r="J3144" s="20">
        <v>3.4612136471797443</v>
      </c>
      <c r="K3144" s="20">
        <v>2.7387087414515539</v>
      </c>
      <c r="L3144" s="20">
        <v>3.0810150041931208</v>
      </c>
      <c r="M3144" s="55">
        <v>3.6054449695165731</v>
      </c>
    </row>
    <row r="3145" spans="1:13" x14ac:dyDescent="0.35">
      <c r="A3145" s="19" t="str">
        <f>B2178&amp;C3135&amp;D3145</f>
        <v>DISTRIBUCION VOLUMEN X CRITERIO (kg ó litros)Postres Ing.2-5MIL</v>
      </c>
      <c r="B3145" s="19">
        <v>0</v>
      </c>
      <c r="C3145" s="19">
        <v>0</v>
      </c>
      <c r="D3145" s="19" t="s">
        <v>10</v>
      </c>
      <c r="E3145" s="20">
        <v>3.9845956867739618</v>
      </c>
      <c r="F3145" s="20">
        <v>4.7987365781585911</v>
      </c>
      <c r="G3145" s="20">
        <v>4.471706938587201</v>
      </c>
      <c r="H3145" s="20">
        <v>5.131328838824019</v>
      </c>
      <c r="I3145" s="20">
        <v>6.9727730711342115</v>
      </c>
      <c r="J3145" s="20">
        <v>4.1695532089188738</v>
      </c>
      <c r="K3145" s="20">
        <v>6.8562631596878161</v>
      </c>
      <c r="L3145" s="20">
        <v>7.0666789496069358</v>
      </c>
      <c r="M3145" s="55">
        <v>7.824073637024834</v>
      </c>
    </row>
    <row r="3146" spans="1:13" x14ac:dyDescent="0.35">
      <c r="A3146" s="19" t="str">
        <f>B2178&amp;C3135&amp;D3146</f>
        <v>DISTRIBUCION VOLUMEN X CRITERIO (kg ó litros)Postres Ing.5-10MIL</v>
      </c>
      <c r="B3146" s="19">
        <v>0</v>
      </c>
      <c r="C3146" s="19">
        <v>0</v>
      </c>
      <c r="D3146" s="19" t="s">
        <v>11</v>
      </c>
      <c r="E3146" s="20">
        <v>13.188490982224341</v>
      </c>
      <c r="F3146" s="20">
        <v>7.6513182543646803</v>
      </c>
      <c r="G3146" s="20">
        <v>7.2595201389144632</v>
      </c>
      <c r="H3146" s="20">
        <v>5.6503345772447533</v>
      </c>
      <c r="I3146" s="20">
        <v>8.6482312120815106</v>
      </c>
      <c r="J3146" s="20">
        <v>8.9169190684916266</v>
      </c>
      <c r="K3146" s="20">
        <v>7.86712168320072</v>
      </c>
      <c r="L3146" s="20">
        <v>5.6384882983603033</v>
      </c>
      <c r="M3146" s="55">
        <v>5.9799061929772641</v>
      </c>
    </row>
    <row r="3147" spans="1:13" x14ac:dyDescent="0.35">
      <c r="A3147" s="19" t="str">
        <f>B2178&amp;C3135&amp;D3147</f>
        <v>DISTRIBUCION VOLUMEN X CRITERIO (kg ó litros)Postres Ing.10-30MIL</v>
      </c>
      <c r="B3147" s="19">
        <v>0</v>
      </c>
      <c r="C3147" s="19">
        <v>0</v>
      </c>
      <c r="D3147" s="19" t="s">
        <v>12</v>
      </c>
      <c r="E3147" s="20">
        <v>21.622155325423044</v>
      </c>
      <c r="F3147" s="20">
        <v>24.425191608755764</v>
      </c>
      <c r="G3147" s="20">
        <v>20.870662443990277</v>
      </c>
      <c r="H3147" s="20">
        <v>17.603987277026306</v>
      </c>
      <c r="I3147" s="20">
        <v>18.242861416877652</v>
      </c>
      <c r="J3147" s="20">
        <v>20.085418686631673</v>
      </c>
      <c r="K3147" s="20">
        <v>16.96201276151691</v>
      </c>
      <c r="L3147" s="20">
        <v>18.653414821792786</v>
      </c>
      <c r="M3147" s="55">
        <v>21.631594605736314</v>
      </c>
    </row>
    <row r="3148" spans="1:13" x14ac:dyDescent="0.35">
      <c r="A3148" s="19" t="str">
        <f>B2178&amp;C3135&amp;D3148</f>
        <v>DISTRIBUCION VOLUMEN X CRITERIO (kg ó litros)Postres Ing.30-100MIL</v>
      </c>
      <c r="B3148" s="19">
        <v>0</v>
      </c>
      <c r="C3148" s="19">
        <v>0</v>
      </c>
      <c r="D3148" s="19" t="s">
        <v>13</v>
      </c>
      <c r="E3148" s="20">
        <v>14.450088115694976</v>
      </c>
      <c r="F3148" s="20">
        <v>17.68940210957744</v>
      </c>
      <c r="G3148" s="20">
        <v>15.787119419330894</v>
      </c>
      <c r="H3148" s="20">
        <v>14.488204011279047</v>
      </c>
      <c r="I3148" s="20">
        <v>18.383373851242666</v>
      </c>
      <c r="J3148" s="20">
        <v>19.810084674774007</v>
      </c>
      <c r="K3148" s="20">
        <v>18.007010378718434</v>
      </c>
      <c r="L3148" s="20">
        <v>20.215344545069275</v>
      </c>
      <c r="M3148" s="55">
        <v>18.839177638777858</v>
      </c>
    </row>
    <row r="3149" spans="1:13" x14ac:dyDescent="0.35">
      <c r="A3149" s="19" t="str">
        <f>B2178&amp;C3135&amp;D3149</f>
        <v>DISTRIBUCION VOLUMEN X CRITERIO (kg ó litros)Postres Ing.100-200MIL</v>
      </c>
      <c r="B3149" s="19">
        <v>0</v>
      </c>
      <c r="C3149" s="19">
        <v>0</v>
      </c>
      <c r="D3149" s="19" t="s">
        <v>14</v>
      </c>
      <c r="E3149" s="20">
        <v>6.4040062574023029</v>
      </c>
      <c r="F3149" s="20">
        <v>10.039760943379497</v>
      </c>
      <c r="G3149" s="20">
        <v>10.846772709024432</v>
      </c>
      <c r="H3149" s="20">
        <v>12.410883626461091</v>
      </c>
      <c r="I3149" s="20">
        <v>10.76575702233046</v>
      </c>
      <c r="J3149" s="20">
        <v>12.141363010930064</v>
      </c>
      <c r="K3149" s="20">
        <v>9.0848798875006409</v>
      </c>
      <c r="L3149" s="20">
        <v>9.28896789560957</v>
      </c>
      <c r="M3149" s="55">
        <v>8.9271041316902</v>
      </c>
    </row>
    <row r="3150" spans="1:13" x14ac:dyDescent="0.35">
      <c r="A3150" s="19" t="str">
        <f>B2178&amp;C3135&amp;D3150</f>
        <v>DISTRIBUCION VOLUMEN X CRITERIO (kg ó litros)Postres Ing.200-500MIL</v>
      </c>
      <c r="B3150" s="19">
        <v>0</v>
      </c>
      <c r="C3150" s="19">
        <v>0</v>
      </c>
      <c r="D3150" s="19" t="s">
        <v>15</v>
      </c>
      <c r="E3150" s="20">
        <v>11.223016113475168</v>
      </c>
      <c r="F3150" s="20">
        <v>11.075591095042492</v>
      </c>
      <c r="G3150" s="20">
        <v>13.090289195645044</v>
      </c>
      <c r="H3150" s="20">
        <v>13.843726089372824</v>
      </c>
      <c r="I3150" s="20">
        <v>7.6509052461982421</v>
      </c>
      <c r="J3150" s="20">
        <v>12.637120663689524</v>
      </c>
      <c r="K3150" s="20">
        <v>11.740743596511875</v>
      </c>
      <c r="L3150" s="20">
        <v>13.576411842621896</v>
      </c>
      <c r="M3150" s="55">
        <v>11.612025367452269</v>
      </c>
    </row>
    <row r="3151" spans="1:13" x14ac:dyDescent="0.35">
      <c r="A3151" s="19" t="str">
        <f>B2178&amp;C3135&amp;D3151</f>
        <v>DISTRIBUCION VOLUMEN X CRITERIO (kg ó litros)Postres Ing.&gt;500MIL</v>
      </c>
      <c r="B3151" s="19">
        <v>0</v>
      </c>
      <c r="C3151" s="19">
        <v>0</v>
      </c>
      <c r="D3151" s="19" t="s">
        <v>16</v>
      </c>
      <c r="E3151" s="20">
        <v>25.943051220594242</v>
      </c>
      <c r="F3151" s="20">
        <v>21.54230410079051</v>
      </c>
      <c r="G3151" s="20">
        <v>24.240633688588879</v>
      </c>
      <c r="H3151" s="20">
        <v>27.141762033737631</v>
      </c>
      <c r="I3151" s="20">
        <v>25.663784169252047</v>
      </c>
      <c r="J3151" s="20">
        <v>18.778330317480389</v>
      </c>
      <c r="K3151" s="20">
        <v>26.743254131975906</v>
      </c>
      <c r="L3151" s="20">
        <v>22.479688614702852</v>
      </c>
      <c r="M3151" s="55">
        <v>21.580680348421001</v>
      </c>
    </row>
    <row r="3152" spans="1:13" x14ac:dyDescent="0.35">
      <c r="A3152" s="19" t="str">
        <f>B2178&amp;C3135&amp;D3152</f>
        <v>DISTRIBUCION VOLUMEN X CRITERIO (kg ó litros)Postres Ing.DE 15 A 19 AÑOS</v>
      </c>
      <c r="B3152" s="19">
        <v>0</v>
      </c>
      <c r="C3152" s="19">
        <v>0</v>
      </c>
      <c r="D3152" s="19" t="s">
        <v>39</v>
      </c>
      <c r="E3152" s="20">
        <v>2.7289504897679953</v>
      </c>
      <c r="F3152" s="20">
        <v>1.0041501517782405</v>
      </c>
      <c r="G3152" s="20">
        <v>2.4614378541020714</v>
      </c>
      <c r="H3152" s="20">
        <v>1.7655115904054566</v>
      </c>
      <c r="I3152" s="20">
        <v>0.42831598008744637</v>
      </c>
      <c r="J3152" s="20">
        <v>0.43941853587889129</v>
      </c>
      <c r="K3152" s="20">
        <v>0.43424930241454412</v>
      </c>
      <c r="L3152" s="20">
        <v>3.681980625025024</v>
      </c>
      <c r="M3152" s="55">
        <v>0.20236202083184396</v>
      </c>
    </row>
    <row r="3153" spans="1:13" x14ac:dyDescent="0.35">
      <c r="A3153" s="19" t="str">
        <f>B2178&amp;C3135&amp;D3153</f>
        <v>DISTRIBUCION VOLUMEN X CRITERIO (kg ó litros)Postres Ing.DE 20 A 24 AÑOS</v>
      </c>
      <c r="B3153" s="19">
        <v>0</v>
      </c>
      <c r="C3153" s="19">
        <v>0</v>
      </c>
      <c r="D3153" s="19" t="s">
        <v>40</v>
      </c>
      <c r="E3153" s="20">
        <v>1.6698425155399252</v>
      </c>
      <c r="F3153" s="20">
        <v>1.5435340513212166</v>
      </c>
      <c r="G3153" s="20">
        <v>1.0729941346492611</v>
      </c>
      <c r="H3153" s="20">
        <v>1.2662960134238259</v>
      </c>
      <c r="I3153" s="20">
        <v>0.67842035524569078</v>
      </c>
      <c r="J3153" s="20">
        <v>0.85701023256502307</v>
      </c>
      <c r="K3153" s="20">
        <v>1.1138208050816494</v>
      </c>
      <c r="L3153" s="20">
        <v>1.5891629383664772</v>
      </c>
      <c r="M3153" s="55">
        <v>1.0411892851433986</v>
      </c>
    </row>
    <row r="3154" spans="1:13" x14ac:dyDescent="0.35">
      <c r="A3154" s="19" t="str">
        <f>B2178&amp;C3135&amp;D3154</f>
        <v>DISTRIBUCION VOLUMEN X CRITERIO (kg ó litros)Postres Ing.DE 25 A 34 AÑOS</v>
      </c>
      <c r="B3154" s="19">
        <v>0</v>
      </c>
      <c r="C3154" s="19">
        <v>0</v>
      </c>
      <c r="D3154" s="19" t="s">
        <v>41</v>
      </c>
      <c r="E3154" s="20">
        <v>9.5806847742670342</v>
      </c>
      <c r="F3154" s="20">
        <v>7.5590397351098719</v>
      </c>
      <c r="G3154" s="20">
        <v>7.1178787896846769</v>
      </c>
      <c r="H3154" s="20">
        <v>7.4657762788581232</v>
      </c>
      <c r="I3154" s="20">
        <v>6.5096294301498254</v>
      </c>
      <c r="J3154" s="20">
        <v>7.0190658728303577</v>
      </c>
      <c r="K3154" s="20">
        <v>6.604265031010752</v>
      </c>
      <c r="L3154" s="20">
        <v>6.2836898679197937</v>
      </c>
      <c r="M3154" s="55">
        <v>6.598465172989691</v>
      </c>
    </row>
    <row r="3155" spans="1:13" x14ac:dyDescent="0.35">
      <c r="A3155" s="19" t="str">
        <f>B2178&amp;C3135&amp;D3155</f>
        <v>DISTRIBUCION VOLUMEN X CRITERIO (kg ó litros)Postres Ing.DE 35 A 49 AÑOS</v>
      </c>
      <c r="B3155" s="19">
        <v>0</v>
      </c>
      <c r="C3155" s="19">
        <v>0</v>
      </c>
      <c r="D3155" s="19" t="s">
        <v>42</v>
      </c>
      <c r="E3155" s="20">
        <v>20.045398454275077</v>
      </c>
      <c r="F3155" s="20">
        <v>19.599241596314435</v>
      </c>
      <c r="G3155" s="20">
        <v>20.227795775751169</v>
      </c>
      <c r="H3155" s="20">
        <v>18.763070219923044</v>
      </c>
      <c r="I3155" s="20">
        <v>23.688726990588297</v>
      </c>
      <c r="J3155" s="20">
        <v>23.692000741982</v>
      </c>
      <c r="K3155" s="20">
        <v>22.799903712847499</v>
      </c>
      <c r="L3155" s="20">
        <v>20.395570926827098</v>
      </c>
      <c r="M3155" s="55">
        <v>20.695676228367809</v>
      </c>
    </row>
    <row r="3156" spans="1:13" x14ac:dyDescent="0.35">
      <c r="A3156" s="19" t="str">
        <f>B2178&amp;C3135&amp;D3156</f>
        <v>DISTRIBUCION VOLUMEN X CRITERIO (kg ó litros)Postres Ing.DE 50 A 59 AÑOS</v>
      </c>
      <c r="B3156" s="19">
        <v>0</v>
      </c>
      <c r="C3156" s="19">
        <v>0</v>
      </c>
      <c r="D3156" s="19" t="s">
        <v>43</v>
      </c>
      <c r="E3156" s="20">
        <v>27.073519480271813</v>
      </c>
      <c r="F3156" s="20">
        <v>27.030413847740864</v>
      </c>
      <c r="G3156" s="20">
        <v>29.478127600763841</v>
      </c>
      <c r="H3156" s="20">
        <v>25.725543400435448</v>
      </c>
      <c r="I3156" s="20">
        <v>26.463833660713505</v>
      </c>
      <c r="J3156" s="20">
        <v>25.343284084962459</v>
      </c>
      <c r="K3156" s="20">
        <v>27.821606451411878</v>
      </c>
      <c r="L3156" s="20">
        <v>26.006744954825344</v>
      </c>
      <c r="M3156" s="55">
        <v>30.853087914100268</v>
      </c>
    </row>
    <row r="3157" spans="1:13" x14ac:dyDescent="0.35">
      <c r="A3157" s="19" t="str">
        <f>B2178&amp;C3135&amp;D3157</f>
        <v>DISTRIBUCION VOLUMEN X CRITERIO (kg ó litros)Postres Ing.DE 60 A 75 AÑOS</v>
      </c>
      <c r="B3157" s="19">
        <v>0</v>
      </c>
      <c r="C3157" s="19">
        <v>0</v>
      </c>
      <c r="D3157" s="19" t="s">
        <v>44</v>
      </c>
      <c r="E3157" s="20">
        <v>38.90158949836502</v>
      </c>
      <c r="F3157" s="20">
        <v>43.263617305410015</v>
      </c>
      <c r="G3157" s="20">
        <v>39.641751543632694</v>
      </c>
      <c r="H3157" s="20">
        <v>45.013804275906935</v>
      </c>
      <c r="I3157" s="20">
        <v>42.231077837843905</v>
      </c>
      <c r="J3157" s="20">
        <v>42.649212053458974</v>
      </c>
      <c r="K3157" s="20">
        <v>41.226151052173115</v>
      </c>
      <c r="L3157" s="20">
        <v>42.042856729484178</v>
      </c>
      <c r="M3157" s="55">
        <v>40.609222742807788</v>
      </c>
    </row>
    <row r="3158" spans="1:13" x14ac:dyDescent="0.35">
      <c r="A3158" s="19" t="str">
        <f>B2178&amp;C3135&amp;D3158</f>
        <v>DISTRIBUCION VOLUMEN X CRITERIO (kg ó litros)Postres Ing.ALTA Y MEDIA ALTA</v>
      </c>
      <c r="B3158" s="19">
        <v>0</v>
      </c>
      <c r="C3158" s="19">
        <v>0</v>
      </c>
      <c r="D3158" s="19" t="s">
        <v>17</v>
      </c>
      <c r="E3158" s="20">
        <v>39.356701513852123</v>
      </c>
      <c r="F3158" s="20">
        <v>36.875660876274161</v>
      </c>
      <c r="G3158" s="20">
        <v>38.025155278622421</v>
      </c>
      <c r="H3158" s="20">
        <v>42.789858342228818</v>
      </c>
      <c r="I3158" s="20">
        <v>41.8839848260492</v>
      </c>
      <c r="J3158" s="20">
        <v>31.397561749440069</v>
      </c>
      <c r="K3158" s="20">
        <v>36.373096632905686</v>
      </c>
      <c r="L3158" s="20">
        <v>34.126821455911752</v>
      </c>
      <c r="M3158" s="55">
        <v>34.028507956794485</v>
      </c>
    </row>
    <row r="3159" spans="1:13" x14ac:dyDescent="0.35">
      <c r="A3159" s="19" t="str">
        <f>B2178&amp;C3135&amp;D3159</f>
        <v>DISTRIBUCION VOLUMEN X CRITERIO (kg ó litros)Postres Ing.MEDIA</v>
      </c>
      <c r="B3159" s="19">
        <v>0</v>
      </c>
      <c r="C3159" s="19">
        <v>0</v>
      </c>
      <c r="D3159" s="19" t="s">
        <v>18</v>
      </c>
      <c r="E3159" s="20">
        <v>26.278988578885272</v>
      </c>
      <c r="F3159" s="20">
        <v>30.656811275422633</v>
      </c>
      <c r="G3159" s="20">
        <v>26.245020511752688</v>
      </c>
      <c r="H3159" s="20">
        <v>28.033035569279178</v>
      </c>
      <c r="I3159" s="20">
        <v>30.442899347905222</v>
      </c>
      <c r="J3159" s="20">
        <v>32.1472438810016</v>
      </c>
      <c r="K3159" s="20">
        <v>32.50802372953612</v>
      </c>
      <c r="L3159" s="20">
        <v>34.167526913552862</v>
      </c>
      <c r="M3159" s="55">
        <v>34.287900098506192</v>
      </c>
    </row>
    <row r="3160" spans="1:13" x14ac:dyDescent="0.35">
      <c r="A3160" s="19" t="str">
        <f>B2178&amp;C3135&amp;D3160</f>
        <v>DISTRIBUCION VOLUMEN X CRITERIO (kg ó litros)Postres Ing.MEDIA BAJA</v>
      </c>
      <c r="B3160" s="19">
        <v>0</v>
      </c>
      <c r="C3160" s="19">
        <v>0</v>
      </c>
      <c r="D3160" s="19" t="s">
        <v>19</v>
      </c>
      <c r="E3160" s="20">
        <v>24.572096670541825</v>
      </c>
      <c r="F3160" s="20">
        <v>21.680971841940472</v>
      </c>
      <c r="G3160" s="20">
        <v>27.220205913077649</v>
      </c>
      <c r="H3160" s="20">
        <v>20.644167124311508</v>
      </c>
      <c r="I3160" s="20">
        <v>14.902956721775388</v>
      </c>
      <c r="J3160" s="20">
        <v>19.978382061573054</v>
      </c>
      <c r="K3160" s="20">
        <v>21.706681624630995</v>
      </c>
      <c r="L3160" s="20">
        <v>18.961969652246452</v>
      </c>
      <c r="M3160" s="55">
        <v>20.290894647991593</v>
      </c>
    </row>
    <row r="3161" spans="1:13" x14ac:dyDescent="0.35">
      <c r="A3161" s="19" t="str">
        <f>B2178&amp;C3135&amp;D3161</f>
        <v>DISTRIBUCION VOLUMEN X CRITERIO (kg ó litros)Postres Ing.BAJA</v>
      </c>
      <c r="B3161" s="19">
        <v>0</v>
      </c>
      <c r="C3161" s="19">
        <v>0</v>
      </c>
      <c r="D3161" s="19" t="s">
        <v>20</v>
      </c>
      <c r="E3161" s="20">
        <v>9.7921962926953174</v>
      </c>
      <c r="F3161" s="20">
        <v>10.78655469194792</v>
      </c>
      <c r="G3161" s="20">
        <v>8.5095974722151801</v>
      </c>
      <c r="H3161" s="20">
        <v>8.5329353301328918</v>
      </c>
      <c r="I3161" s="20">
        <v>12.770159063749917</v>
      </c>
      <c r="J3161" s="20">
        <v>16.476802966261221</v>
      </c>
      <c r="K3161" s="20">
        <v>9.4121804910571232</v>
      </c>
      <c r="L3161" s="20">
        <v>12.743685743922947</v>
      </c>
      <c r="M3161" s="55">
        <v>11.39271817539009</v>
      </c>
    </row>
    <row r="3162" spans="1:13" x14ac:dyDescent="0.35">
      <c r="A3162" s="19" t="str">
        <f>B2178&amp;C3135&amp;D3162</f>
        <v>DISTRIBUCION VOLUMEN X CRITERIO (kg ó litros)Postres Ing.HOMBRE</v>
      </c>
      <c r="B3162" s="19">
        <v>0</v>
      </c>
      <c r="C3162" s="19">
        <v>0</v>
      </c>
      <c r="D3162" s="19" t="s">
        <v>21</v>
      </c>
      <c r="E3162" s="20">
        <v>53.851293206344465</v>
      </c>
      <c r="F3162" s="20">
        <v>55.981997438032003</v>
      </c>
      <c r="G3162" s="20">
        <v>57.448983617332608</v>
      </c>
      <c r="H3162" s="20">
        <v>57.019083854869649</v>
      </c>
      <c r="I3162" s="20">
        <v>55.046374743357262</v>
      </c>
      <c r="J3162" s="20">
        <v>51.224474549323453</v>
      </c>
      <c r="K3162" s="20">
        <v>51.414055043388139</v>
      </c>
      <c r="L3162" s="20">
        <v>52.806026860971713</v>
      </c>
      <c r="M3162" s="55">
        <v>52.785572021436863</v>
      </c>
    </row>
    <row r="3163" spans="1:13" x14ac:dyDescent="0.35">
      <c r="A3163" s="19" t="str">
        <f>B2178&amp;C3135&amp;D3163</f>
        <v>DISTRIBUCION VOLUMEN X CRITERIO (kg ó litros)Postres Ing.MUJER</v>
      </c>
      <c r="B3163" s="19">
        <v>0</v>
      </c>
      <c r="C3163" s="19">
        <v>0</v>
      </c>
      <c r="D3163" s="19" t="s">
        <v>22</v>
      </c>
      <c r="E3163" s="20">
        <v>46.148683876015774</v>
      </c>
      <c r="F3163" s="20">
        <v>44.01799625277684</v>
      </c>
      <c r="G3163" s="20">
        <v>42.550998314496937</v>
      </c>
      <c r="H3163" s="20">
        <v>42.980911991933105</v>
      </c>
      <c r="I3163" s="20">
        <v>44.953635791913733</v>
      </c>
      <c r="J3163" s="20">
        <v>48.775525450676547</v>
      </c>
      <c r="K3163" s="20">
        <v>48.585940160479545</v>
      </c>
      <c r="L3163" s="20">
        <v>47.193991618528528</v>
      </c>
      <c r="M3163" s="55">
        <v>47.214434910938117</v>
      </c>
    </row>
    <row r="3164" spans="1:13" x14ac:dyDescent="0.35">
      <c r="A3164" s="19" t="str">
        <f>B2178&amp;C3164&amp;D3164</f>
        <v>DISTRIBUCION VOLUMEN X CRITERIO (kg ó litros)Yogures Ing.T.ESPAÑA</v>
      </c>
      <c r="B3164" s="19">
        <v>0</v>
      </c>
      <c r="C3164" s="19" t="s">
        <v>185</v>
      </c>
      <c r="D3164" s="19" t="s">
        <v>36</v>
      </c>
      <c r="E3164" s="20">
        <v>100</v>
      </c>
      <c r="F3164" s="20">
        <v>100</v>
      </c>
      <c r="G3164" s="20">
        <v>100</v>
      </c>
      <c r="H3164" s="20">
        <v>100</v>
      </c>
      <c r="I3164" s="20">
        <v>100</v>
      </c>
      <c r="J3164" s="20">
        <v>100</v>
      </c>
      <c r="K3164" s="20">
        <v>100</v>
      </c>
      <c r="L3164" s="20">
        <v>100</v>
      </c>
      <c r="M3164" s="55">
        <v>100</v>
      </c>
    </row>
    <row r="3165" spans="1:13" x14ac:dyDescent="0.35">
      <c r="A3165" s="19" t="str">
        <f>B2178&amp;C3164&amp;D3165</f>
        <v>DISTRIBUCION VOLUMEN X CRITERIO (kg ó litros)Yogures Ing.BCN AM</v>
      </c>
      <c r="B3165" s="19">
        <v>0</v>
      </c>
      <c r="C3165" s="19">
        <v>0</v>
      </c>
      <c r="D3165" s="19" t="s">
        <v>1</v>
      </c>
      <c r="E3165" s="20">
        <v>25.498658317215739</v>
      </c>
      <c r="F3165" s="20">
        <v>26.053436967376541</v>
      </c>
      <c r="G3165" s="20">
        <v>23.144973555779227</v>
      </c>
      <c r="H3165" s="20">
        <v>32.451983623694488</v>
      </c>
      <c r="I3165" s="20">
        <v>19.317195171652831</v>
      </c>
      <c r="J3165" s="20">
        <v>15.733151756665652</v>
      </c>
      <c r="K3165" s="20">
        <v>19.807666874986264</v>
      </c>
      <c r="L3165" s="20">
        <v>20.383439224297295</v>
      </c>
      <c r="M3165" s="55">
        <v>17.388174920602932</v>
      </c>
    </row>
    <row r="3166" spans="1:13" x14ac:dyDescent="0.35">
      <c r="A3166" s="19" t="str">
        <f>B2178&amp;C3164&amp;D3166</f>
        <v>DISTRIBUCION VOLUMEN X CRITERIO (kg ó litros)Yogures Ing.REST.CAT ARAGON</v>
      </c>
      <c r="B3166" s="19">
        <v>0</v>
      </c>
      <c r="C3166" s="19">
        <v>0</v>
      </c>
      <c r="D3166" s="19" t="s">
        <v>2</v>
      </c>
      <c r="E3166" s="20">
        <v>13.194401933789837</v>
      </c>
      <c r="F3166" s="20">
        <v>9.6370809718703132</v>
      </c>
      <c r="G3166" s="20">
        <v>7.0422862562691924</v>
      </c>
      <c r="H3166" s="20">
        <v>7.3507520585275961</v>
      </c>
      <c r="I3166" s="20">
        <v>2.2747615234486589</v>
      </c>
      <c r="J3166" s="20">
        <v>2.9082633189043898</v>
      </c>
      <c r="K3166" s="20">
        <v>8.7632140496272068</v>
      </c>
      <c r="L3166" s="20">
        <v>9.5018788497777305</v>
      </c>
      <c r="M3166" s="55">
        <v>5.4492947645901282</v>
      </c>
    </row>
    <row r="3167" spans="1:13" x14ac:dyDescent="0.35">
      <c r="A3167" s="19" t="str">
        <f>B2178&amp;C3164&amp;D3167</f>
        <v>DISTRIBUCION VOLUMEN X CRITERIO (kg ó litros)Yogures Ing.LEVANTE</v>
      </c>
      <c r="B3167" s="19">
        <v>0</v>
      </c>
      <c r="C3167" s="19">
        <v>0</v>
      </c>
      <c r="D3167" s="19" t="s">
        <v>3</v>
      </c>
      <c r="E3167" s="20">
        <v>6.177402861742971</v>
      </c>
      <c r="F3167" s="20">
        <v>11.359137985522072</v>
      </c>
      <c r="G3167" s="20">
        <v>6.6596229111853091</v>
      </c>
      <c r="H3167" s="20">
        <v>9.2612778508436957</v>
      </c>
      <c r="I3167" s="20">
        <v>7.4398640159735585</v>
      </c>
      <c r="J3167" s="20">
        <v>7.556327276892663</v>
      </c>
      <c r="K3167" s="20">
        <v>3.4405268662030668</v>
      </c>
      <c r="L3167" s="20">
        <v>11.758400505225005</v>
      </c>
      <c r="M3167" s="55">
        <v>6.8254284391867746</v>
      </c>
    </row>
    <row r="3168" spans="1:13" x14ac:dyDescent="0.35">
      <c r="A3168" s="19" t="str">
        <f>B2178&amp;C3164&amp;D3168</f>
        <v>DISTRIBUCION VOLUMEN X CRITERIO (kg ó litros)Yogures Ing.ANDALUCIA</v>
      </c>
      <c r="B3168" s="19">
        <v>0</v>
      </c>
      <c r="C3168" s="19">
        <v>0</v>
      </c>
      <c r="D3168" s="19" t="s">
        <v>4</v>
      </c>
      <c r="E3168" s="20">
        <v>17.86435353467412</v>
      </c>
      <c r="F3168" s="20">
        <v>6.2820440559512321</v>
      </c>
      <c r="G3168" s="20">
        <v>17.828607700294892</v>
      </c>
      <c r="H3168" s="20">
        <v>8.13342139065327</v>
      </c>
      <c r="I3168" s="20">
        <v>16.36252552802231</v>
      </c>
      <c r="J3168" s="20">
        <v>20.627341774959049</v>
      </c>
      <c r="K3168" s="20">
        <v>16.688639338140408</v>
      </c>
      <c r="L3168" s="20">
        <v>14.998558398239595</v>
      </c>
      <c r="M3168" s="55">
        <v>6.1625904281481247</v>
      </c>
    </row>
    <row r="3169" spans="1:13" x14ac:dyDescent="0.35">
      <c r="A3169" s="19" t="str">
        <f>B2178&amp;C3164&amp;D3169</f>
        <v>DISTRIBUCION VOLUMEN X CRITERIO (kg ó litros)Yogures Ing.MDD AM</v>
      </c>
      <c r="B3169" s="19">
        <v>0</v>
      </c>
      <c r="C3169" s="19">
        <v>0</v>
      </c>
      <c r="D3169" s="19" t="s">
        <v>5</v>
      </c>
      <c r="E3169" s="20">
        <v>9.6825624811139246</v>
      </c>
      <c r="F3169" s="20">
        <v>16.25347190651566</v>
      </c>
      <c r="G3169" s="20">
        <v>9.9386634819574784</v>
      </c>
      <c r="H3169" s="20">
        <v>11.7560439577613</v>
      </c>
      <c r="I3169" s="20">
        <v>11.595000443622201</v>
      </c>
      <c r="J3169" s="20">
        <v>9.3811776558886582</v>
      </c>
      <c r="K3169" s="20">
        <v>12.51363561560534</v>
      </c>
      <c r="L3169" s="20">
        <v>8.3364508131347446</v>
      </c>
      <c r="M3169" s="55">
        <v>10.787276152768541</v>
      </c>
    </row>
    <row r="3170" spans="1:13" x14ac:dyDescent="0.35">
      <c r="A3170" s="19" t="str">
        <f>B2178&amp;C3164&amp;D3170</f>
        <v>DISTRIBUCION VOLUMEN X CRITERIO (kg ó litros)Yogures Ing.RTO CENTRO</v>
      </c>
      <c r="B3170" s="19">
        <v>0</v>
      </c>
      <c r="C3170" s="19">
        <v>0</v>
      </c>
      <c r="D3170" s="19" t="s">
        <v>6</v>
      </c>
      <c r="E3170" s="20">
        <v>7.9171839557807919</v>
      </c>
      <c r="F3170" s="20">
        <v>12.657815292210145</v>
      </c>
      <c r="G3170" s="20">
        <v>8.3450262010561183</v>
      </c>
      <c r="H3170" s="20">
        <v>3.6943968319273885</v>
      </c>
      <c r="I3170" s="20">
        <v>1.4856162001217921</v>
      </c>
      <c r="J3170" s="20">
        <v>4.9208694617450535</v>
      </c>
      <c r="K3170" s="20">
        <v>1.5903476265852725</v>
      </c>
      <c r="L3170" s="20">
        <v>13.425470788887658</v>
      </c>
      <c r="M3170" s="55">
        <v>9.5727961697849828</v>
      </c>
    </row>
    <row r="3171" spans="1:13" x14ac:dyDescent="0.35">
      <c r="A3171" s="19" t="str">
        <f>B2178&amp;C3164&amp;D3171</f>
        <v>DISTRIBUCION VOLUMEN X CRITERIO (kg ó litros)Yogures Ing.NORTE-CENTRO</v>
      </c>
      <c r="B3171" s="19">
        <v>0</v>
      </c>
      <c r="C3171" s="19">
        <v>0</v>
      </c>
      <c r="D3171" s="19" t="s">
        <v>7</v>
      </c>
      <c r="E3171" s="20">
        <v>6.8538571777084982</v>
      </c>
      <c r="F3171" s="20">
        <v>9.9502480397039719</v>
      </c>
      <c r="G3171" s="20">
        <v>10.324337040446844</v>
      </c>
      <c r="H3171" s="20">
        <v>7.7270432853774276</v>
      </c>
      <c r="I3171" s="20">
        <v>12.080092006191228</v>
      </c>
      <c r="J3171" s="20">
        <v>13.755904336544923</v>
      </c>
      <c r="K3171" s="20">
        <v>11.372013640678617</v>
      </c>
      <c r="L3171" s="20">
        <v>4.0451919857969623</v>
      </c>
      <c r="M3171" s="55">
        <v>4.837524276552684</v>
      </c>
    </row>
    <row r="3172" spans="1:13" x14ac:dyDescent="0.35">
      <c r="A3172" s="19" t="str">
        <f>B2178&amp;C3164&amp;D3172</f>
        <v>DISTRIBUCION VOLUMEN X CRITERIO (kg ó litros)Yogures Ing.NOROESTE</v>
      </c>
      <c r="B3172" s="19">
        <v>0</v>
      </c>
      <c r="C3172" s="19">
        <v>0</v>
      </c>
      <c r="D3172" s="19" t="s">
        <v>8</v>
      </c>
      <c r="E3172" s="20">
        <v>12.811573918780253</v>
      </c>
      <c r="F3172" s="20">
        <v>7.8067638546413045</v>
      </c>
      <c r="G3172" s="20">
        <v>16.716478546701548</v>
      </c>
      <c r="H3172" s="20">
        <v>19.625072202355586</v>
      </c>
      <c r="I3172" s="20">
        <v>29.444949397450475</v>
      </c>
      <c r="J3172" s="20">
        <v>25.116963948820548</v>
      </c>
      <c r="K3172" s="20">
        <v>25.823942933654809</v>
      </c>
      <c r="L3172" s="20">
        <v>17.550601327761846</v>
      </c>
      <c r="M3172" s="55">
        <v>38.976907184269294</v>
      </c>
    </row>
    <row r="3173" spans="1:13" x14ac:dyDescent="0.35">
      <c r="A3173" s="19" t="str">
        <f>B2178&amp;C3164&amp;D3173</f>
        <v>DISTRIBUCION VOLUMEN X CRITERIO (kg ó litros)Yogures Ing.&lt;2MIL</v>
      </c>
      <c r="B3173" s="19">
        <v>0</v>
      </c>
      <c r="C3173" s="19">
        <v>0</v>
      </c>
      <c r="D3173" s="19" t="s">
        <v>9</v>
      </c>
      <c r="E3173" s="20">
        <v>1.7571275741053722</v>
      </c>
      <c r="F3173" s="20">
        <v>3.7855097761475429</v>
      </c>
      <c r="G3173" s="20">
        <v>1.1347869164625231</v>
      </c>
      <c r="H3173" s="20">
        <v>0.30285847555600398</v>
      </c>
      <c r="I3173" s="20">
        <v>2.9661245085600654</v>
      </c>
      <c r="J3173" s="20">
        <v>5.3326577392243371</v>
      </c>
      <c r="K3173" s="20">
        <v>0.4551514950920747</v>
      </c>
      <c r="L3173" s="20">
        <v>3.7543523807501562</v>
      </c>
      <c r="M3173" s="55">
        <v>3.2610500838477066</v>
      </c>
    </row>
    <row r="3174" spans="1:13" x14ac:dyDescent="0.35">
      <c r="A3174" s="19" t="str">
        <f>B2178&amp;C3164&amp;D3174</f>
        <v>DISTRIBUCION VOLUMEN X CRITERIO (kg ó litros)Yogures Ing.2-5MIL</v>
      </c>
      <c r="B3174" s="19">
        <v>0</v>
      </c>
      <c r="C3174" s="19">
        <v>0</v>
      </c>
      <c r="D3174" s="19" t="s">
        <v>10</v>
      </c>
      <c r="E3174" s="20">
        <v>5.1745122126240499</v>
      </c>
      <c r="F3174" s="20">
        <v>12.192748474574893</v>
      </c>
      <c r="G3174" s="20">
        <v>7.9313363867903357</v>
      </c>
      <c r="H3174" s="20">
        <v>15.193400666450552</v>
      </c>
      <c r="I3174" s="20">
        <v>21.317166968075263</v>
      </c>
      <c r="J3174" s="20">
        <v>14.092402593019793</v>
      </c>
      <c r="K3174" s="20">
        <v>25.824187462331992</v>
      </c>
      <c r="L3174" s="20">
        <v>14.594916616318562</v>
      </c>
      <c r="M3174" s="55">
        <v>12.717649468190068</v>
      </c>
    </row>
    <row r="3175" spans="1:13" x14ac:dyDescent="0.35">
      <c r="A3175" s="19" t="str">
        <f>B2178&amp;C3164&amp;D3175</f>
        <v>DISTRIBUCION VOLUMEN X CRITERIO (kg ó litros)Yogures Ing.5-10MIL</v>
      </c>
      <c r="B3175" s="19">
        <v>0</v>
      </c>
      <c r="C3175" s="19">
        <v>0</v>
      </c>
      <c r="D3175" s="19" t="s">
        <v>11</v>
      </c>
      <c r="E3175" s="20">
        <v>1.3149800926451736</v>
      </c>
      <c r="F3175" s="20">
        <v>1.8876831496860751</v>
      </c>
      <c r="G3175" s="20">
        <v>9.9857615877048111</v>
      </c>
      <c r="H3175" s="20">
        <v>5.374465299397043</v>
      </c>
      <c r="I3175" s="20">
        <v>18.989392756241845</v>
      </c>
      <c r="J3175" s="20">
        <v>25.613201782381502</v>
      </c>
      <c r="K3175" s="20">
        <v>11.087952041484876</v>
      </c>
      <c r="L3175" s="20">
        <v>5.4584806854811934</v>
      </c>
      <c r="M3175" s="55">
        <v>2.4637183490200978</v>
      </c>
    </row>
    <row r="3176" spans="1:13" x14ac:dyDescent="0.35">
      <c r="A3176" s="19" t="str">
        <f>B2178&amp;C3164&amp;D3176</f>
        <v>DISTRIBUCION VOLUMEN X CRITERIO (kg ó litros)Yogures Ing.10-30MIL</v>
      </c>
      <c r="B3176" s="19">
        <v>0</v>
      </c>
      <c r="C3176" s="19">
        <v>0</v>
      </c>
      <c r="D3176" s="19" t="s">
        <v>12</v>
      </c>
      <c r="E3176" s="20">
        <v>7.2288967922464726</v>
      </c>
      <c r="F3176" s="20">
        <v>9.1666287272206368</v>
      </c>
      <c r="G3176" s="20">
        <v>14.627934869107664</v>
      </c>
      <c r="H3176" s="20">
        <v>7.1741905372878296</v>
      </c>
      <c r="I3176" s="20">
        <v>5.4237052747864363</v>
      </c>
      <c r="J3176" s="20">
        <v>8.0563342115250638</v>
      </c>
      <c r="K3176" s="20">
        <v>3.5580701451534114</v>
      </c>
      <c r="L3176" s="20">
        <v>15.663516651972722</v>
      </c>
      <c r="M3176" s="55">
        <v>21.072418960197691</v>
      </c>
    </row>
    <row r="3177" spans="1:13" x14ac:dyDescent="0.35">
      <c r="A3177" s="19" t="str">
        <f>B2178&amp;C3164&amp;D3177</f>
        <v>DISTRIBUCION VOLUMEN X CRITERIO (kg ó litros)Yogures Ing.30-100MIL</v>
      </c>
      <c r="B3177" s="19">
        <v>0</v>
      </c>
      <c r="C3177" s="19">
        <v>0</v>
      </c>
      <c r="D3177" s="19" t="s">
        <v>13</v>
      </c>
      <c r="E3177" s="20">
        <v>35.391180512243835</v>
      </c>
      <c r="F3177" s="20">
        <v>26.271472674696522</v>
      </c>
      <c r="G3177" s="20">
        <v>24.124618714338698</v>
      </c>
      <c r="H3177" s="20">
        <v>21.171512098868131</v>
      </c>
      <c r="I3177" s="20">
        <v>16.146069816656343</v>
      </c>
      <c r="J3177" s="20">
        <v>21.117447375523941</v>
      </c>
      <c r="K3177" s="20">
        <v>15.806422541614431</v>
      </c>
      <c r="L3177" s="20">
        <v>22.233141066972138</v>
      </c>
      <c r="M3177" s="55">
        <v>22.514418244470704</v>
      </c>
    </row>
    <row r="3178" spans="1:13" x14ac:dyDescent="0.35">
      <c r="A3178" s="19" t="str">
        <f>B2178&amp;C3164&amp;D3178</f>
        <v>DISTRIBUCION VOLUMEN X CRITERIO (kg ó litros)Yogures Ing.100-200MIL</v>
      </c>
      <c r="B3178" s="19">
        <v>0</v>
      </c>
      <c r="C3178" s="19">
        <v>0</v>
      </c>
      <c r="D3178" s="19" t="s">
        <v>14</v>
      </c>
      <c r="E3178" s="20">
        <v>20.030364081149159</v>
      </c>
      <c r="F3178" s="20">
        <v>10.759792710977829</v>
      </c>
      <c r="G3178" s="20">
        <v>9.0627957122670537</v>
      </c>
      <c r="H3178" s="20">
        <v>16.336169715654162</v>
      </c>
      <c r="I3178" s="20">
        <v>12.769583419008146</v>
      </c>
      <c r="J3178" s="20">
        <v>5.3808081292944276</v>
      </c>
      <c r="K3178" s="20">
        <v>13.848601057380581</v>
      </c>
      <c r="L3178" s="20">
        <v>12.988717720695625</v>
      </c>
      <c r="M3178" s="55">
        <v>5.7567440399492256</v>
      </c>
    </row>
    <row r="3179" spans="1:13" x14ac:dyDescent="0.35">
      <c r="A3179" s="19" t="str">
        <f>B2178&amp;C3164&amp;D3179</f>
        <v>DISTRIBUCION VOLUMEN X CRITERIO (kg ó litros)Yogures Ing.200-500MIL</v>
      </c>
      <c r="B3179" s="19">
        <v>0</v>
      </c>
      <c r="C3179" s="19">
        <v>0</v>
      </c>
      <c r="D3179" s="19" t="s">
        <v>15</v>
      </c>
      <c r="E3179" s="20">
        <v>10.613717350768662</v>
      </c>
      <c r="F3179" s="20">
        <v>14.821967349089476</v>
      </c>
      <c r="G3179" s="20">
        <v>4.8375188210861761</v>
      </c>
      <c r="H3179" s="20">
        <v>12.926662085963029</v>
      </c>
      <c r="I3179" s="20">
        <v>7.5731726517049704</v>
      </c>
      <c r="J3179" s="20">
        <v>8.2999347891228812</v>
      </c>
      <c r="K3179" s="20">
        <v>6.7585941995299876</v>
      </c>
      <c r="L3179" s="20">
        <v>9.0556708787451665</v>
      </c>
      <c r="M3179" s="55">
        <v>16.29646048608145</v>
      </c>
    </row>
    <row r="3180" spans="1:13" x14ac:dyDescent="0.35">
      <c r="A3180" s="19" t="str">
        <f>B2178&amp;C3164&amp;D3180</f>
        <v>DISTRIBUCION VOLUMEN X CRITERIO (kg ó litros)Yogures Ing.&gt;500MIL</v>
      </c>
      <c r="B3180" s="19">
        <v>0</v>
      </c>
      <c r="C3180" s="19">
        <v>0</v>
      </c>
      <c r="D3180" s="19" t="s">
        <v>16</v>
      </c>
      <c r="E3180" s="20">
        <v>18.489212344067401</v>
      </c>
      <c r="F3180" s="20">
        <v>21.11419393761534</v>
      </c>
      <c r="G3180" s="20">
        <v>28.295244284682941</v>
      </c>
      <c r="H3180" s="20">
        <v>21.520737181035525</v>
      </c>
      <c r="I3180" s="20">
        <v>14.814793605758611</v>
      </c>
      <c r="J3180" s="20">
        <v>12.107219781012137</v>
      </c>
      <c r="K3180" s="20">
        <v>22.661017102088231</v>
      </c>
      <c r="L3180" s="20">
        <v>16.251199220837645</v>
      </c>
      <c r="M3180" s="55">
        <v>15.917535750624893</v>
      </c>
    </row>
    <row r="3181" spans="1:13" x14ac:dyDescent="0.35">
      <c r="A3181" s="19" t="str">
        <f>B2178&amp;C3164&amp;D3181</f>
        <v>DISTRIBUCION VOLUMEN X CRITERIO (kg ó litros)Yogures Ing.DE 15 A 19 AÑOS</v>
      </c>
      <c r="B3181" s="19">
        <v>0</v>
      </c>
      <c r="C3181" s="19">
        <v>0</v>
      </c>
      <c r="D3181" s="19" t="s">
        <v>39</v>
      </c>
      <c r="E3181" s="20">
        <v>10.575730984585869</v>
      </c>
      <c r="F3181" s="20">
        <v>1.6297855831056469</v>
      </c>
      <c r="G3181" s="20">
        <v>1.2365657651962374</v>
      </c>
      <c r="H3181" s="20" t="s">
        <v>278</v>
      </c>
      <c r="I3181" s="20" t="s">
        <v>278</v>
      </c>
      <c r="J3181" s="20" t="s">
        <v>278</v>
      </c>
      <c r="K3181" s="20" t="s">
        <v>278</v>
      </c>
      <c r="L3181" s="20">
        <v>10.356595844129195</v>
      </c>
      <c r="M3181" s="55" t="s">
        <v>278</v>
      </c>
    </row>
    <row r="3182" spans="1:13" x14ac:dyDescent="0.35">
      <c r="A3182" s="19" t="str">
        <f>B2178&amp;C3164&amp;D3182</f>
        <v>DISTRIBUCION VOLUMEN X CRITERIO (kg ó litros)Yogures Ing.DE 20 A 24 AÑOS</v>
      </c>
      <c r="B3182" s="19">
        <v>0</v>
      </c>
      <c r="C3182" s="19">
        <v>0</v>
      </c>
      <c r="D3182" s="19" t="s">
        <v>40</v>
      </c>
      <c r="E3182" s="20">
        <v>0.38906249746349719</v>
      </c>
      <c r="F3182" s="20">
        <v>4.8313367260109041</v>
      </c>
      <c r="G3182" s="20">
        <v>9.5658662784696364</v>
      </c>
      <c r="H3182" s="20">
        <v>1.3372481668807932</v>
      </c>
      <c r="I3182" s="20">
        <v>1.2992726373037038</v>
      </c>
      <c r="J3182" s="20">
        <v>0.25336218717911702</v>
      </c>
      <c r="K3182" s="20" t="s">
        <v>278</v>
      </c>
      <c r="L3182" s="20">
        <v>3.2452913997581843</v>
      </c>
      <c r="M3182" s="55">
        <v>0.81281221349810873</v>
      </c>
    </row>
    <row r="3183" spans="1:13" x14ac:dyDescent="0.35">
      <c r="A3183" s="19" t="str">
        <f>B2178&amp;C3164&amp;D3183</f>
        <v>DISTRIBUCION VOLUMEN X CRITERIO (kg ó litros)Yogures Ing.DE 25 A 34 AÑOS</v>
      </c>
      <c r="B3183" s="19">
        <v>0</v>
      </c>
      <c r="C3183" s="19">
        <v>0</v>
      </c>
      <c r="D3183" s="19" t="s">
        <v>41</v>
      </c>
      <c r="E3183" s="20">
        <v>14.245507653201916</v>
      </c>
      <c r="F3183" s="20">
        <v>14.422890660779721</v>
      </c>
      <c r="G3183" s="20">
        <v>8.0224326228258072</v>
      </c>
      <c r="H3183" s="20">
        <v>7.3033461359143113</v>
      </c>
      <c r="I3183" s="20">
        <v>4.7751788014670868</v>
      </c>
      <c r="J3183" s="20">
        <v>5.2806297876763724</v>
      </c>
      <c r="K3183" s="20">
        <v>7.0687098908792825</v>
      </c>
      <c r="L3183" s="20">
        <v>6.2847056235139016</v>
      </c>
      <c r="M3183" s="55">
        <v>5.4662673470550116</v>
      </c>
    </row>
    <row r="3184" spans="1:13" x14ac:dyDescent="0.35">
      <c r="A3184" s="19" t="str">
        <f>B2178&amp;C3164&amp;D3184</f>
        <v>DISTRIBUCION VOLUMEN X CRITERIO (kg ó litros)Yogures Ing.DE 35 A 49 AÑOS</v>
      </c>
      <c r="B3184" s="19">
        <v>0</v>
      </c>
      <c r="C3184" s="19">
        <v>0</v>
      </c>
      <c r="D3184" s="19" t="s">
        <v>42</v>
      </c>
      <c r="E3184" s="20">
        <v>17.72060334157781</v>
      </c>
      <c r="F3184" s="20">
        <v>28.454176673481275</v>
      </c>
      <c r="G3184" s="20">
        <v>20.772865722801008</v>
      </c>
      <c r="H3184" s="20">
        <v>35.206256390787125</v>
      </c>
      <c r="I3184" s="20">
        <v>40.783482056469289</v>
      </c>
      <c r="J3184" s="20">
        <v>32.794056605505887</v>
      </c>
      <c r="K3184" s="20">
        <v>43.424852519542725</v>
      </c>
      <c r="L3184" s="20">
        <v>30.110952036723198</v>
      </c>
      <c r="M3184" s="55">
        <v>25.976912208084567</v>
      </c>
    </row>
    <row r="3185" spans="1:13" x14ac:dyDescent="0.35">
      <c r="A3185" s="19" t="str">
        <f>B2178&amp;C3164&amp;D3185</f>
        <v>DISTRIBUCION VOLUMEN X CRITERIO (kg ó litros)Yogures Ing.DE 50 A 59 AÑOS</v>
      </c>
      <c r="B3185" s="19">
        <v>0</v>
      </c>
      <c r="C3185" s="19">
        <v>0</v>
      </c>
      <c r="D3185" s="19" t="s">
        <v>43</v>
      </c>
      <c r="E3185" s="20">
        <v>34.698670245918954</v>
      </c>
      <c r="F3185" s="20">
        <v>26.212887286398416</v>
      </c>
      <c r="G3185" s="20">
        <v>26.698289933599543</v>
      </c>
      <c r="H3185" s="20">
        <v>35.710465302128625</v>
      </c>
      <c r="I3185" s="20">
        <v>26.179203672480966</v>
      </c>
      <c r="J3185" s="20">
        <v>33.119199080906739</v>
      </c>
      <c r="K3185" s="20">
        <v>28.151079099109673</v>
      </c>
      <c r="L3185" s="20">
        <v>30.886469787795455</v>
      </c>
      <c r="M3185" s="55">
        <v>46.313962351053121</v>
      </c>
    </row>
    <row r="3186" spans="1:13" x14ac:dyDescent="0.35">
      <c r="A3186" s="19" t="str">
        <f>B2178&amp;C3164&amp;D3186</f>
        <v>DISTRIBUCION VOLUMEN X CRITERIO (kg ó litros)Yogures Ing.DE 60 A 75 AÑOS</v>
      </c>
      <c r="B3186" s="19">
        <v>0</v>
      </c>
      <c r="C3186" s="19">
        <v>0</v>
      </c>
      <c r="D3186" s="19" t="s">
        <v>44</v>
      </c>
      <c r="E3186" s="20">
        <v>22.3704114271411</v>
      </c>
      <c r="F3186" s="20">
        <v>24.448915815584488</v>
      </c>
      <c r="G3186" s="20">
        <v>33.703974803500138</v>
      </c>
      <c r="H3186" s="20">
        <v>20.442694970031642</v>
      </c>
      <c r="I3186" s="20">
        <v>26.962876029052126</v>
      </c>
      <c r="J3186" s="20">
        <v>28.55275374746908</v>
      </c>
      <c r="K3186" s="20">
        <v>21.355356717391857</v>
      </c>
      <c r="L3186" s="20">
        <v>19.115972476662051</v>
      </c>
      <c r="M3186" s="55">
        <v>21.430046685039319</v>
      </c>
    </row>
    <row r="3187" spans="1:13" x14ac:dyDescent="0.35">
      <c r="A3187" s="19" t="str">
        <f>B2178&amp;C3164&amp;D3187</f>
        <v>DISTRIBUCION VOLUMEN X CRITERIO (kg ó litros)Yogures Ing.ALTA Y MEDIA ALTA</v>
      </c>
      <c r="B3187" s="19">
        <v>0</v>
      </c>
      <c r="C3187" s="19">
        <v>0</v>
      </c>
      <c r="D3187" s="19" t="s">
        <v>17</v>
      </c>
      <c r="E3187" s="20">
        <v>14.354335189053497</v>
      </c>
      <c r="F3187" s="20">
        <v>20.453722409815722</v>
      </c>
      <c r="G3187" s="20">
        <v>24.018822388383875</v>
      </c>
      <c r="H3187" s="20">
        <v>21.058321603545611</v>
      </c>
      <c r="I3187" s="20">
        <v>14.051737323923453</v>
      </c>
      <c r="J3187" s="20">
        <v>22.576174965920437</v>
      </c>
      <c r="K3187" s="20">
        <v>19.688703809928448</v>
      </c>
      <c r="L3187" s="20">
        <v>14.189055052769476</v>
      </c>
      <c r="M3187" s="55">
        <v>24.296243856560807</v>
      </c>
    </row>
    <row r="3188" spans="1:13" x14ac:dyDescent="0.35">
      <c r="A3188" s="19" t="str">
        <f>B2178&amp;C3164&amp;D3188</f>
        <v>DISTRIBUCION VOLUMEN X CRITERIO (kg ó litros)Yogures Ing.MEDIA</v>
      </c>
      <c r="B3188" s="19">
        <v>0</v>
      </c>
      <c r="C3188" s="19">
        <v>0</v>
      </c>
      <c r="D3188" s="19" t="s">
        <v>18</v>
      </c>
      <c r="E3188" s="20">
        <v>22.933963504644414</v>
      </c>
      <c r="F3188" s="20">
        <v>14.822763133359201</v>
      </c>
      <c r="G3188" s="20">
        <v>16.249001329463432</v>
      </c>
      <c r="H3188" s="20">
        <v>18.080019570764197</v>
      </c>
      <c r="I3188" s="20">
        <v>30.437005219735159</v>
      </c>
      <c r="J3188" s="20">
        <v>19.007636364556873</v>
      </c>
      <c r="K3188" s="20">
        <v>21.016315855467202</v>
      </c>
      <c r="L3188" s="20">
        <v>30.201286293283324</v>
      </c>
      <c r="M3188" s="55">
        <v>15.805988753390515</v>
      </c>
    </row>
    <row r="3189" spans="1:13" x14ac:dyDescent="0.35">
      <c r="A3189" s="19" t="str">
        <f>B2178&amp;C3164&amp;D3189</f>
        <v>DISTRIBUCION VOLUMEN X CRITERIO (kg ó litros)Yogures Ing.MEDIA BAJA</v>
      </c>
      <c r="B3189" s="19">
        <v>0</v>
      </c>
      <c r="C3189" s="19">
        <v>0</v>
      </c>
      <c r="D3189" s="19" t="s">
        <v>19</v>
      </c>
      <c r="E3189" s="20">
        <v>27.755641888819792</v>
      </c>
      <c r="F3189" s="20">
        <v>27.928189467397878</v>
      </c>
      <c r="G3189" s="20">
        <v>18.718016028083532</v>
      </c>
      <c r="H3189" s="20">
        <v>22.935378505157729</v>
      </c>
      <c r="I3189" s="20">
        <v>9.8143921243763952</v>
      </c>
      <c r="J3189" s="20">
        <v>15.713488380509814</v>
      </c>
      <c r="K3189" s="20">
        <v>19.295823968282804</v>
      </c>
      <c r="L3189" s="20">
        <v>15.184556191182006</v>
      </c>
      <c r="M3189" s="55">
        <v>29.797517980037529</v>
      </c>
    </row>
    <row r="3190" spans="1:13" x14ac:dyDescent="0.35">
      <c r="A3190" s="19" t="str">
        <f>B2178&amp;C3164&amp;D3190</f>
        <v>DISTRIBUCION VOLUMEN X CRITERIO (kg ó litros)Yogures Ing.BAJA</v>
      </c>
      <c r="B3190" s="19">
        <v>0</v>
      </c>
      <c r="C3190" s="19">
        <v>0</v>
      </c>
      <c r="D3190" s="19" t="s">
        <v>20</v>
      </c>
      <c r="E3190" s="20">
        <v>34.956048895692653</v>
      </c>
      <c r="F3190" s="20">
        <v>36.795324313652564</v>
      </c>
      <c r="G3190" s="20">
        <v>41.014158552174422</v>
      </c>
      <c r="H3190" s="20">
        <v>37.926273984040535</v>
      </c>
      <c r="I3190" s="20">
        <v>45.696864591497672</v>
      </c>
      <c r="J3190" s="20">
        <v>42.702710669181663</v>
      </c>
      <c r="K3190" s="20">
        <v>39.999153443668035</v>
      </c>
      <c r="L3190" s="20">
        <v>40.425089846098956</v>
      </c>
      <c r="M3190" s="55">
        <v>30.100238488673575</v>
      </c>
    </row>
    <row r="3191" spans="1:13" x14ac:dyDescent="0.35">
      <c r="A3191" s="19" t="str">
        <f>B2178&amp;C3164&amp;D3191</f>
        <v>DISTRIBUCION VOLUMEN X CRITERIO (kg ó litros)Yogures Ing.HOMBRE</v>
      </c>
      <c r="B3191" s="19">
        <v>0</v>
      </c>
      <c r="C3191" s="19">
        <v>0</v>
      </c>
      <c r="D3191" s="19" t="s">
        <v>21</v>
      </c>
      <c r="E3191" s="20">
        <v>32.008454348157905</v>
      </c>
      <c r="F3191" s="20">
        <v>32.136104706081504</v>
      </c>
      <c r="G3191" s="20">
        <v>49.749380529659035</v>
      </c>
      <c r="H3191" s="20">
        <v>47.912407605657769</v>
      </c>
      <c r="I3191" s="20">
        <v>65.992640215550367</v>
      </c>
      <c r="J3191" s="20">
        <v>66.498822076673719</v>
      </c>
      <c r="K3191" s="20">
        <v>60.844564017517079</v>
      </c>
      <c r="L3191" s="20">
        <v>42.071871349303869</v>
      </c>
      <c r="M3191" s="55">
        <v>48.17920552266213</v>
      </c>
    </row>
    <row r="3192" spans="1:13" x14ac:dyDescent="0.35">
      <c r="A3192" s="19" t="str">
        <f>B2178&amp;C3164&amp;D3192</f>
        <v>DISTRIBUCION VOLUMEN X CRITERIO (kg ó litros)Yogures Ing.MUJER</v>
      </c>
      <c r="B3192" s="19">
        <v>0</v>
      </c>
      <c r="C3192" s="19">
        <v>0</v>
      </c>
      <c r="D3192" s="19" t="s">
        <v>22</v>
      </c>
      <c r="E3192" s="20">
        <v>67.991532768018033</v>
      </c>
      <c r="F3192" s="20">
        <v>67.863886846735468</v>
      </c>
      <c r="G3192" s="20">
        <v>50.250615344535568</v>
      </c>
      <c r="H3192" s="20">
        <v>52.087598632339457</v>
      </c>
      <c r="I3192" s="20">
        <v>34.007361594480869</v>
      </c>
      <c r="J3192" s="20">
        <v>33.501192752138842</v>
      </c>
      <c r="K3192" s="20">
        <v>39.155429162958058</v>
      </c>
      <c r="L3192" s="20">
        <v>57.928124355660813</v>
      </c>
      <c r="M3192" s="55">
        <v>51.820793902530625</v>
      </c>
    </row>
    <row r="3193" spans="1:13" x14ac:dyDescent="0.35">
      <c r="A3193" s="19" t="str">
        <f>B2178&amp;C3193&amp;D3193</f>
        <v>DISTRIBUCION VOLUMEN X CRITERIO (kg ó litros)Queso Ing.T.ESPAÑA</v>
      </c>
      <c r="B3193" s="19">
        <v>0</v>
      </c>
      <c r="C3193" s="19" t="s">
        <v>151</v>
      </c>
      <c r="D3193" s="19" t="s">
        <v>36</v>
      </c>
      <c r="E3193" s="20">
        <v>100</v>
      </c>
      <c r="F3193" s="20">
        <v>100</v>
      </c>
      <c r="G3193" s="20">
        <v>100</v>
      </c>
      <c r="H3193" s="20">
        <v>100</v>
      </c>
      <c r="I3193" s="20">
        <v>100</v>
      </c>
      <c r="J3193" s="20">
        <v>100</v>
      </c>
      <c r="K3193" s="20">
        <v>100</v>
      </c>
      <c r="L3193" s="20">
        <v>100</v>
      </c>
      <c r="M3193" s="55">
        <v>100</v>
      </c>
    </row>
    <row r="3194" spans="1:13" x14ac:dyDescent="0.35">
      <c r="A3194" s="19" t="str">
        <f>B2178&amp;C3193&amp;D3194</f>
        <v>DISTRIBUCION VOLUMEN X CRITERIO (kg ó litros)Queso Ing.BCN AM</v>
      </c>
      <c r="B3194" s="19">
        <v>0</v>
      </c>
      <c r="C3194" s="19">
        <v>0</v>
      </c>
      <c r="D3194" s="19" t="s">
        <v>1</v>
      </c>
      <c r="E3194" s="20">
        <v>9.4524267403191349</v>
      </c>
      <c r="F3194" s="20">
        <v>9.0366810303295448</v>
      </c>
      <c r="G3194" s="20">
        <v>9.8263760170403991</v>
      </c>
      <c r="H3194" s="20">
        <v>9.5383058114412993</v>
      </c>
      <c r="I3194" s="20">
        <v>9.4978321696253207</v>
      </c>
      <c r="J3194" s="20">
        <v>8.8246272283683673</v>
      </c>
      <c r="K3194" s="20">
        <v>8.1590023030044758</v>
      </c>
      <c r="L3194" s="20">
        <v>7.2381737595535807</v>
      </c>
      <c r="M3194" s="55">
        <v>7.8716226275881072</v>
      </c>
    </row>
    <row r="3195" spans="1:13" x14ac:dyDescent="0.35">
      <c r="A3195" s="19" t="str">
        <f>B2178&amp;C3193&amp;D3195</f>
        <v>DISTRIBUCION VOLUMEN X CRITERIO (kg ó litros)Queso Ing.REST.CAT ARAGON</v>
      </c>
      <c r="B3195" s="19">
        <v>0</v>
      </c>
      <c r="C3195" s="19">
        <v>0</v>
      </c>
      <c r="D3195" s="19" t="s">
        <v>2</v>
      </c>
      <c r="E3195" s="20">
        <v>11.902793713843078</v>
      </c>
      <c r="F3195" s="20">
        <v>12.712172715399085</v>
      </c>
      <c r="G3195" s="20">
        <v>14.754010992498523</v>
      </c>
      <c r="H3195" s="20">
        <v>12.645154633017306</v>
      </c>
      <c r="I3195" s="20">
        <v>11.412143745612482</v>
      </c>
      <c r="J3195" s="20">
        <v>12.045171392716684</v>
      </c>
      <c r="K3195" s="20">
        <v>12.089813164900747</v>
      </c>
      <c r="L3195" s="20">
        <v>11.660643061535165</v>
      </c>
      <c r="M3195" s="55">
        <v>12.385202045036769</v>
      </c>
    </row>
    <row r="3196" spans="1:13" x14ac:dyDescent="0.35">
      <c r="A3196" s="19" t="str">
        <f>B2178&amp;C3193&amp;D3196</f>
        <v>DISTRIBUCION VOLUMEN X CRITERIO (kg ó litros)Queso Ing.LEVANTE</v>
      </c>
      <c r="B3196" s="19">
        <v>0</v>
      </c>
      <c r="C3196" s="19">
        <v>0</v>
      </c>
      <c r="D3196" s="19" t="s">
        <v>3</v>
      </c>
      <c r="E3196" s="20">
        <v>17.796757083080632</v>
      </c>
      <c r="F3196" s="20">
        <v>16.486935136473086</v>
      </c>
      <c r="G3196" s="20">
        <v>18.949147876936898</v>
      </c>
      <c r="H3196" s="20">
        <v>17.050947988875254</v>
      </c>
      <c r="I3196" s="20">
        <v>17.37920073082671</v>
      </c>
      <c r="J3196" s="20">
        <v>17.840021104291985</v>
      </c>
      <c r="K3196" s="20">
        <v>20.089046784702155</v>
      </c>
      <c r="L3196" s="20">
        <v>17.436274915133623</v>
      </c>
      <c r="M3196" s="55">
        <v>16.649813363769734</v>
      </c>
    </row>
    <row r="3197" spans="1:13" x14ac:dyDescent="0.35">
      <c r="A3197" s="19" t="str">
        <f>B2178&amp;C3193&amp;D3197</f>
        <v>DISTRIBUCION VOLUMEN X CRITERIO (kg ó litros)Queso Ing.ANDALUCIA</v>
      </c>
      <c r="B3197" s="19">
        <v>0</v>
      </c>
      <c r="C3197" s="19">
        <v>0</v>
      </c>
      <c r="D3197" s="19" t="s">
        <v>4</v>
      </c>
      <c r="E3197" s="20">
        <v>20.968963181358291</v>
      </c>
      <c r="F3197" s="20">
        <v>18.51488533677162</v>
      </c>
      <c r="G3197" s="20">
        <v>18.711710625200595</v>
      </c>
      <c r="H3197" s="20">
        <v>20.649792618217344</v>
      </c>
      <c r="I3197" s="20">
        <v>20.72522049006897</v>
      </c>
      <c r="J3197" s="20">
        <v>20.559585075080193</v>
      </c>
      <c r="K3197" s="20">
        <v>20.790598506090703</v>
      </c>
      <c r="L3197" s="20">
        <v>22.256087074933443</v>
      </c>
      <c r="M3197" s="55">
        <v>20.36430693157666</v>
      </c>
    </row>
    <row r="3198" spans="1:13" x14ac:dyDescent="0.35">
      <c r="A3198" s="19" t="str">
        <f>B2178&amp;C3193&amp;D3198</f>
        <v>DISTRIBUCION VOLUMEN X CRITERIO (kg ó litros)Queso Ing.MDD AM</v>
      </c>
      <c r="B3198" s="19">
        <v>0</v>
      </c>
      <c r="C3198" s="19">
        <v>0</v>
      </c>
      <c r="D3198" s="19" t="s">
        <v>5</v>
      </c>
      <c r="E3198" s="20">
        <v>17.670822935834096</v>
      </c>
      <c r="F3198" s="20">
        <v>16.351319619135879</v>
      </c>
      <c r="G3198" s="20">
        <v>17.716101576183096</v>
      </c>
      <c r="H3198" s="20">
        <v>16.844979788624428</v>
      </c>
      <c r="I3198" s="20">
        <v>18.704301862706387</v>
      </c>
      <c r="J3198" s="20">
        <v>17.016259230958486</v>
      </c>
      <c r="K3198" s="20">
        <v>15.485467550028147</v>
      </c>
      <c r="L3198" s="20">
        <v>15.635200276995938</v>
      </c>
      <c r="M3198" s="55">
        <v>17.729437570789869</v>
      </c>
    </row>
    <row r="3199" spans="1:13" x14ac:dyDescent="0.35">
      <c r="A3199" s="19" t="str">
        <f>B2178&amp;C3193&amp;D3199</f>
        <v>DISTRIBUCION VOLUMEN X CRITERIO (kg ó litros)Queso Ing.RTO CENTRO</v>
      </c>
      <c r="B3199" s="19">
        <v>0</v>
      </c>
      <c r="C3199" s="19">
        <v>0</v>
      </c>
      <c r="D3199" s="19" t="s">
        <v>6</v>
      </c>
      <c r="E3199" s="20">
        <v>7.9064774666900188</v>
      </c>
      <c r="F3199" s="20">
        <v>8.6509609739078854</v>
      </c>
      <c r="G3199" s="20">
        <v>9.1846479996406281</v>
      </c>
      <c r="H3199" s="20">
        <v>9.0766281200237202</v>
      </c>
      <c r="I3199" s="20">
        <v>8.4896816309889847</v>
      </c>
      <c r="J3199" s="20">
        <v>9.0076676030598168</v>
      </c>
      <c r="K3199" s="20">
        <v>8.8002803844790698</v>
      </c>
      <c r="L3199" s="20">
        <v>10.168332738071326</v>
      </c>
      <c r="M3199" s="55">
        <v>10.329676922451739</v>
      </c>
    </row>
    <row r="3200" spans="1:13" x14ac:dyDescent="0.35">
      <c r="A3200" s="19" t="str">
        <f>B2178&amp;C3193&amp;D3200</f>
        <v>DISTRIBUCION VOLUMEN X CRITERIO (kg ó litros)Queso Ing.NORTE-CENTRO</v>
      </c>
      <c r="B3200" s="19">
        <v>0</v>
      </c>
      <c r="C3200" s="19">
        <v>0</v>
      </c>
      <c r="D3200" s="19" t="s">
        <v>7</v>
      </c>
      <c r="E3200" s="20">
        <v>8.6007922088734077</v>
      </c>
      <c r="F3200" s="20">
        <v>11.952913755281392</v>
      </c>
      <c r="G3200" s="20">
        <v>4.6595710048287398</v>
      </c>
      <c r="H3200" s="20">
        <v>8.0424036897460738</v>
      </c>
      <c r="I3200" s="20">
        <v>6.1088961330102034</v>
      </c>
      <c r="J3200" s="20">
        <v>8.1390095017083475</v>
      </c>
      <c r="K3200" s="20">
        <v>6.8489974715629867</v>
      </c>
      <c r="L3200" s="20">
        <v>8.7221257999897777</v>
      </c>
      <c r="M3200" s="55">
        <v>6.2000170230486891</v>
      </c>
    </row>
    <row r="3201" spans="1:13" x14ac:dyDescent="0.35">
      <c r="A3201" s="19" t="str">
        <f>B2178&amp;C3193&amp;D3201</f>
        <v>DISTRIBUCION VOLUMEN X CRITERIO (kg ó litros)Queso Ing.NOROESTE</v>
      </c>
      <c r="B3201" s="19">
        <v>0</v>
      </c>
      <c r="C3201" s="19">
        <v>0</v>
      </c>
      <c r="D3201" s="19" t="s">
        <v>8</v>
      </c>
      <c r="E3201" s="20">
        <v>5.7009701153498087</v>
      </c>
      <c r="F3201" s="20">
        <v>6.2941347797931311</v>
      </c>
      <c r="G3201" s="20">
        <v>6.1984367208564128</v>
      </c>
      <c r="H3201" s="20">
        <v>6.1517963845237515</v>
      </c>
      <c r="I3201" s="20">
        <v>7.6827265221956891</v>
      </c>
      <c r="J3201" s="20">
        <v>6.5676636986518169</v>
      </c>
      <c r="K3201" s="20">
        <v>7.736795193288021</v>
      </c>
      <c r="L3201" s="20">
        <v>6.8831634366592205</v>
      </c>
      <c r="M3201" s="55">
        <v>8.4699242436397881</v>
      </c>
    </row>
    <row r="3202" spans="1:13" x14ac:dyDescent="0.35">
      <c r="A3202" s="19" t="str">
        <f>B2178&amp;C3193&amp;D3202</f>
        <v>DISTRIBUCION VOLUMEN X CRITERIO (kg ó litros)Queso Ing.&lt;2MIL</v>
      </c>
      <c r="B3202" s="19">
        <v>0</v>
      </c>
      <c r="C3202" s="19">
        <v>0</v>
      </c>
      <c r="D3202" s="19" t="s">
        <v>9</v>
      </c>
      <c r="E3202" s="20">
        <v>3.0641719688689002</v>
      </c>
      <c r="F3202" s="20">
        <v>2.8077729742936417</v>
      </c>
      <c r="G3202" s="20">
        <v>4.0988596058146181</v>
      </c>
      <c r="H3202" s="20">
        <v>3.7622277109986841</v>
      </c>
      <c r="I3202" s="20">
        <v>2.6935526274672079</v>
      </c>
      <c r="J3202" s="20">
        <v>4.667583495593683</v>
      </c>
      <c r="K3202" s="20">
        <v>2.7424116527178835</v>
      </c>
      <c r="L3202" s="20">
        <v>5.1018674818862433</v>
      </c>
      <c r="M3202" s="55">
        <v>2.9594879436423787</v>
      </c>
    </row>
    <row r="3203" spans="1:13" x14ac:dyDescent="0.35">
      <c r="A3203" s="19" t="str">
        <f>B2178&amp;C3193&amp;D3203</f>
        <v>DISTRIBUCION VOLUMEN X CRITERIO (kg ó litros)Queso Ing.2-5MIL</v>
      </c>
      <c r="B3203" s="19">
        <v>0</v>
      </c>
      <c r="C3203" s="19">
        <v>0</v>
      </c>
      <c r="D3203" s="19" t="s">
        <v>10</v>
      </c>
      <c r="E3203" s="20">
        <v>6.8923839980329804</v>
      </c>
      <c r="F3203" s="20">
        <v>12.848487527876228</v>
      </c>
      <c r="G3203" s="20">
        <v>6.6159626961633915</v>
      </c>
      <c r="H3203" s="20">
        <v>7.2460565578546632</v>
      </c>
      <c r="I3203" s="20">
        <v>8.1491344943035973</v>
      </c>
      <c r="J3203" s="20">
        <v>5.9130278020870026</v>
      </c>
      <c r="K3203" s="20">
        <v>8.5112678303343028</v>
      </c>
      <c r="L3203" s="20">
        <v>6.3717005327926763</v>
      </c>
      <c r="M3203" s="55">
        <v>6.5532418567644983</v>
      </c>
    </row>
    <row r="3204" spans="1:13" x14ac:dyDescent="0.35">
      <c r="A3204" s="19" t="str">
        <f>B2178&amp;C3193&amp;D3204</f>
        <v>DISTRIBUCION VOLUMEN X CRITERIO (kg ó litros)Queso Ing.5-10MIL</v>
      </c>
      <c r="B3204" s="19">
        <v>0</v>
      </c>
      <c r="C3204" s="19">
        <v>0</v>
      </c>
      <c r="D3204" s="19" t="s">
        <v>11</v>
      </c>
      <c r="E3204" s="20">
        <v>7.0803440871479006</v>
      </c>
      <c r="F3204" s="20">
        <v>7.155859630947818</v>
      </c>
      <c r="G3204" s="20">
        <v>6.1568109203167376</v>
      </c>
      <c r="H3204" s="20">
        <v>6.8146763347139316</v>
      </c>
      <c r="I3204" s="20">
        <v>5.8380117068209767</v>
      </c>
      <c r="J3204" s="20">
        <v>7.8419504168753287</v>
      </c>
      <c r="K3204" s="20">
        <v>7.435946561862222</v>
      </c>
      <c r="L3204" s="20">
        <v>7.8981542205305733</v>
      </c>
      <c r="M3204" s="55">
        <v>6.7196686321031915</v>
      </c>
    </row>
    <row r="3205" spans="1:13" x14ac:dyDescent="0.35">
      <c r="A3205" s="19" t="str">
        <f>B2178&amp;C3193&amp;D3205</f>
        <v>DISTRIBUCION VOLUMEN X CRITERIO (kg ó litros)Queso Ing.10-30MIL</v>
      </c>
      <c r="B3205" s="19">
        <v>0</v>
      </c>
      <c r="C3205" s="19">
        <v>0</v>
      </c>
      <c r="D3205" s="19" t="s">
        <v>12</v>
      </c>
      <c r="E3205" s="20">
        <v>17.254726240592561</v>
      </c>
      <c r="F3205" s="20">
        <v>18.026449470259138</v>
      </c>
      <c r="G3205" s="20">
        <v>20.441969153624886</v>
      </c>
      <c r="H3205" s="20">
        <v>19.216536054234901</v>
      </c>
      <c r="I3205" s="20">
        <v>17.454333108307591</v>
      </c>
      <c r="J3205" s="20">
        <v>14.847156962120442</v>
      </c>
      <c r="K3205" s="20">
        <v>16.114078464034343</v>
      </c>
      <c r="L3205" s="20">
        <v>16.89691920900523</v>
      </c>
      <c r="M3205" s="55">
        <v>16.511952621645971</v>
      </c>
    </row>
    <row r="3206" spans="1:13" x14ac:dyDescent="0.35">
      <c r="A3206" s="19" t="str">
        <f>B2178&amp;C3193&amp;D3206</f>
        <v>DISTRIBUCION VOLUMEN X CRITERIO (kg ó litros)Queso Ing.30-100MIL</v>
      </c>
      <c r="B3206" s="19">
        <v>0</v>
      </c>
      <c r="C3206" s="19">
        <v>0</v>
      </c>
      <c r="D3206" s="19" t="s">
        <v>13</v>
      </c>
      <c r="E3206" s="20">
        <v>20.369155566398511</v>
      </c>
      <c r="F3206" s="20">
        <v>21.154456250113075</v>
      </c>
      <c r="G3206" s="20">
        <v>21.169521320489743</v>
      </c>
      <c r="H3206" s="20">
        <v>22.503252410353191</v>
      </c>
      <c r="I3206" s="20">
        <v>23.198215579435661</v>
      </c>
      <c r="J3206" s="20">
        <v>22.576041545131105</v>
      </c>
      <c r="K3206" s="20">
        <v>27.330113575176078</v>
      </c>
      <c r="L3206" s="20">
        <v>18.813260994969585</v>
      </c>
      <c r="M3206" s="55">
        <v>20.812566375341966</v>
      </c>
    </row>
    <row r="3207" spans="1:13" x14ac:dyDescent="0.35">
      <c r="A3207" s="19" t="str">
        <f>B2178&amp;C3193&amp;D3207</f>
        <v>DISTRIBUCION VOLUMEN X CRITERIO (kg ó litros)Queso Ing.100-200MIL</v>
      </c>
      <c r="B3207" s="19">
        <v>0</v>
      </c>
      <c r="C3207" s="19">
        <v>0</v>
      </c>
      <c r="D3207" s="19" t="s">
        <v>14</v>
      </c>
      <c r="E3207" s="20">
        <v>12.006978978748254</v>
      </c>
      <c r="F3207" s="20">
        <v>9.3060320118646533</v>
      </c>
      <c r="G3207" s="20">
        <v>10.814872018026511</v>
      </c>
      <c r="H3207" s="20">
        <v>9.3152968552233784</v>
      </c>
      <c r="I3207" s="20">
        <v>10.199335640345474</v>
      </c>
      <c r="J3207" s="20">
        <v>10.126318441500795</v>
      </c>
      <c r="K3207" s="20">
        <v>8.6880501282481113</v>
      </c>
      <c r="L3207" s="20">
        <v>11.396992739832033</v>
      </c>
      <c r="M3207" s="55">
        <v>10.614730194297934</v>
      </c>
    </row>
    <row r="3208" spans="1:13" x14ac:dyDescent="0.35">
      <c r="A3208" s="19" t="str">
        <f>B2178&amp;C3193&amp;D3208</f>
        <v>DISTRIBUCION VOLUMEN X CRITERIO (kg ó litros)Queso Ing.200-500MIL</v>
      </c>
      <c r="B3208" s="19">
        <v>0</v>
      </c>
      <c r="C3208" s="19">
        <v>0</v>
      </c>
      <c r="D3208" s="19" t="s">
        <v>15</v>
      </c>
      <c r="E3208" s="20">
        <v>14.059584242647327</v>
      </c>
      <c r="F3208" s="20">
        <v>13.26060094756194</v>
      </c>
      <c r="G3208" s="20">
        <v>13.834139499918022</v>
      </c>
      <c r="H3208" s="20">
        <v>14.961979290364022</v>
      </c>
      <c r="I3208" s="20">
        <v>17.91296846970387</v>
      </c>
      <c r="J3208" s="20">
        <v>16.408617603160984</v>
      </c>
      <c r="K3208" s="20">
        <v>14.810261522752077</v>
      </c>
      <c r="L3208" s="20">
        <v>17.931846467301852</v>
      </c>
      <c r="M3208" s="55">
        <v>18.666063097506715</v>
      </c>
    </row>
    <row r="3209" spans="1:13" x14ac:dyDescent="0.35">
      <c r="A3209" s="19" t="str">
        <f>B2178&amp;C3193&amp;D3209</f>
        <v>DISTRIBUCION VOLUMEN X CRITERIO (kg ó litros)Queso Ing.&gt;500MIL</v>
      </c>
      <c r="B3209" s="19">
        <v>0</v>
      </c>
      <c r="C3209" s="19">
        <v>0</v>
      </c>
      <c r="D3209" s="19" t="s">
        <v>16</v>
      </c>
      <c r="E3209" s="20">
        <v>19.272657816346229</v>
      </c>
      <c r="F3209" s="20">
        <v>15.440340191114982</v>
      </c>
      <c r="G3209" s="20">
        <v>16.867865539214193</v>
      </c>
      <c r="H3209" s="20">
        <v>16.179985272210732</v>
      </c>
      <c r="I3209" s="20">
        <v>14.554449357399621</v>
      </c>
      <c r="J3209" s="20">
        <v>17.61930544597331</v>
      </c>
      <c r="K3209" s="20">
        <v>14.367873885853545</v>
      </c>
      <c r="L3209" s="20">
        <v>15.589262174808811</v>
      </c>
      <c r="M3209" s="55">
        <v>17.162283857724255</v>
      </c>
    </row>
    <row r="3210" spans="1:13" x14ac:dyDescent="0.35">
      <c r="A3210" s="19" t="str">
        <f>B2178&amp;C3193&amp;D3210</f>
        <v>DISTRIBUCION VOLUMEN X CRITERIO (kg ó litros)Queso Ing.DE 15 A 19 AÑOS</v>
      </c>
      <c r="B3210" s="19">
        <v>0</v>
      </c>
      <c r="C3210" s="19">
        <v>0</v>
      </c>
      <c r="D3210" s="19" t="s">
        <v>39</v>
      </c>
      <c r="E3210" s="20">
        <v>5.0601354343409577</v>
      </c>
      <c r="F3210" s="20">
        <v>2.5881912313071922</v>
      </c>
      <c r="G3210" s="20">
        <v>4.9448332602188474</v>
      </c>
      <c r="H3210" s="20">
        <v>2.6851907018643715</v>
      </c>
      <c r="I3210" s="20">
        <v>5.2701319754747651</v>
      </c>
      <c r="J3210" s="20">
        <v>3.8664002389315408</v>
      </c>
      <c r="K3210" s="20">
        <v>3.392140421325395</v>
      </c>
      <c r="L3210" s="20">
        <v>4.9908620202662277</v>
      </c>
      <c r="M3210" s="55">
        <v>3.9559304680519798</v>
      </c>
    </row>
    <row r="3211" spans="1:13" x14ac:dyDescent="0.35">
      <c r="A3211" s="19" t="str">
        <f>B2178&amp;C3193&amp;D3211</f>
        <v>DISTRIBUCION VOLUMEN X CRITERIO (kg ó litros)Queso Ing.DE 20 A 24 AÑOS</v>
      </c>
      <c r="B3211" s="19">
        <v>0</v>
      </c>
      <c r="C3211" s="19">
        <v>0</v>
      </c>
      <c r="D3211" s="19" t="s">
        <v>40</v>
      </c>
      <c r="E3211" s="20">
        <v>6.2877972936295699</v>
      </c>
      <c r="F3211" s="20">
        <v>4.8416651437026514</v>
      </c>
      <c r="G3211" s="20">
        <v>6.2821099890314729</v>
      </c>
      <c r="H3211" s="20">
        <v>6.2431316261197969</v>
      </c>
      <c r="I3211" s="20">
        <v>3.9545531174514195</v>
      </c>
      <c r="J3211" s="20">
        <v>4.8406671721555963</v>
      </c>
      <c r="K3211" s="20">
        <v>4.6607578821627786</v>
      </c>
      <c r="L3211" s="20">
        <v>4.6042891887529018</v>
      </c>
      <c r="M3211" s="55">
        <v>3.2276858021944936</v>
      </c>
    </row>
    <row r="3212" spans="1:13" x14ac:dyDescent="0.35">
      <c r="A3212" s="19" t="str">
        <f>B2178&amp;C3193&amp;D3212</f>
        <v>DISTRIBUCION VOLUMEN X CRITERIO (kg ó litros)Queso Ing.DE 25 A 34 AÑOS</v>
      </c>
      <c r="B3212" s="19">
        <v>0</v>
      </c>
      <c r="C3212" s="19">
        <v>0</v>
      </c>
      <c r="D3212" s="19" t="s">
        <v>41</v>
      </c>
      <c r="E3212" s="20">
        <v>17.113613656872108</v>
      </c>
      <c r="F3212" s="20">
        <v>14.278602164744139</v>
      </c>
      <c r="G3212" s="20">
        <v>18.818669831318612</v>
      </c>
      <c r="H3212" s="20">
        <v>17.326950355174219</v>
      </c>
      <c r="I3212" s="20">
        <v>14.125818649686437</v>
      </c>
      <c r="J3212" s="20">
        <v>17.317492647370145</v>
      </c>
      <c r="K3212" s="20">
        <v>17.871318023543147</v>
      </c>
      <c r="L3212" s="20">
        <v>16.719762874071755</v>
      </c>
      <c r="M3212" s="55">
        <v>17.247206810238431</v>
      </c>
    </row>
    <row r="3213" spans="1:13" x14ac:dyDescent="0.35">
      <c r="A3213" s="19" t="str">
        <f>B2178&amp;C3193&amp;D3213</f>
        <v>DISTRIBUCION VOLUMEN X CRITERIO (kg ó litros)Queso Ing.DE 35 A 49 AÑOS</v>
      </c>
      <c r="B3213" s="19">
        <v>0</v>
      </c>
      <c r="C3213" s="19">
        <v>0</v>
      </c>
      <c r="D3213" s="19" t="s">
        <v>42</v>
      </c>
      <c r="E3213" s="20">
        <v>32.419894859805282</v>
      </c>
      <c r="F3213" s="20">
        <v>30.546186097684931</v>
      </c>
      <c r="G3213" s="20">
        <v>31.348598490978212</v>
      </c>
      <c r="H3213" s="20">
        <v>31.032264132166588</v>
      </c>
      <c r="I3213" s="20">
        <v>33.748101447677001</v>
      </c>
      <c r="J3213" s="20">
        <v>32.077920103794469</v>
      </c>
      <c r="K3213" s="20">
        <v>36.514347129505914</v>
      </c>
      <c r="L3213" s="20">
        <v>30.977422223195035</v>
      </c>
      <c r="M3213" s="55">
        <v>33.996817575159483</v>
      </c>
    </row>
    <row r="3214" spans="1:13" x14ac:dyDescent="0.35">
      <c r="A3214" s="19" t="str">
        <f>B2178&amp;C3193&amp;D3214</f>
        <v>DISTRIBUCION VOLUMEN X CRITERIO (kg ó litros)Queso Ing.DE 50 A 59 AÑOS</v>
      </c>
      <c r="B3214" s="19">
        <v>0</v>
      </c>
      <c r="C3214" s="19">
        <v>0</v>
      </c>
      <c r="D3214" s="19" t="s">
        <v>43</v>
      </c>
      <c r="E3214" s="20">
        <v>25.590401976636329</v>
      </c>
      <c r="F3214" s="20">
        <v>24.934773699164644</v>
      </c>
      <c r="G3214" s="20">
        <v>25.08887293498201</v>
      </c>
      <c r="H3214" s="20">
        <v>24.712331751036519</v>
      </c>
      <c r="I3214" s="20">
        <v>27.593882691930492</v>
      </c>
      <c r="J3214" s="20">
        <v>23.605325355765377</v>
      </c>
      <c r="K3214" s="20">
        <v>21.434585289199401</v>
      </c>
      <c r="L3214" s="20">
        <v>26.456576130447253</v>
      </c>
      <c r="M3214" s="55">
        <v>26.24478269636392</v>
      </c>
    </row>
    <row r="3215" spans="1:13" x14ac:dyDescent="0.35">
      <c r="A3215" s="19" t="str">
        <f>B2178&amp;C3193&amp;D3215</f>
        <v>DISTRIBUCION VOLUMEN X CRITERIO (kg ó litros)Queso Ing.DE 60 A 75 AÑOS</v>
      </c>
      <c r="B3215" s="19">
        <v>0</v>
      </c>
      <c r="C3215" s="19">
        <v>0</v>
      </c>
      <c r="D3215" s="19" t="s">
        <v>44</v>
      </c>
      <c r="E3215" s="20">
        <v>13.528157690716849</v>
      </c>
      <c r="F3215" s="20">
        <v>22.810583970685144</v>
      </c>
      <c r="G3215" s="20">
        <v>13.516918344077974</v>
      </c>
      <c r="H3215" s="20">
        <v>18.000139909193908</v>
      </c>
      <c r="I3215" s="20">
        <v>15.307514175961979</v>
      </c>
      <c r="J3215" s="20">
        <v>18.292200975190983</v>
      </c>
      <c r="K3215" s="20">
        <v>16.126858557881476</v>
      </c>
      <c r="L3215" s="20">
        <v>16.251086997475802</v>
      </c>
      <c r="M3215" s="55">
        <v>15.327575192471734</v>
      </c>
    </row>
    <row r="3216" spans="1:13" x14ac:dyDescent="0.35">
      <c r="A3216" s="19" t="str">
        <f>B2178&amp;C3193&amp;D3216</f>
        <v>DISTRIBUCION VOLUMEN X CRITERIO (kg ó litros)Queso Ing.ALTA Y MEDIA ALTA</v>
      </c>
      <c r="B3216" s="19">
        <v>0</v>
      </c>
      <c r="C3216" s="19">
        <v>0</v>
      </c>
      <c r="D3216" s="19" t="s">
        <v>17</v>
      </c>
      <c r="E3216" s="20">
        <v>26.541679768413545</v>
      </c>
      <c r="F3216" s="20">
        <v>25.702602048215567</v>
      </c>
      <c r="G3216" s="20">
        <v>22.325295263399607</v>
      </c>
      <c r="H3216" s="20">
        <v>28.4008883845156</v>
      </c>
      <c r="I3216" s="20">
        <v>27.189606176535047</v>
      </c>
      <c r="J3216" s="20">
        <v>23.7415298446988</v>
      </c>
      <c r="K3216" s="20">
        <v>22.166136807332162</v>
      </c>
      <c r="L3216" s="20">
        <v>24.827017191744154</v>
      </c>
      <c r="M3216" s="55">
        <v>22.747572352538338</v>
      </c>
    </row>
    <row r="3217" spans="1:13" x14ac:dyDescent="0.35">
      <c r="A3217" s="19" t="str">
        <f>B2178&amp;C3193&amp;D3217</f>
        <v>DISTRIBUCION VOLUMEN X CRITERIO (kg ó litros)Queso Ing.MEDIA</v>
      </c>
      <c r="B3217" s="19">
        <v>0</v>
      </c>
      <c r="C3217" s="19">
        <v>0</v>
      </c>
      <c r="D3217" s="19" t="s">
        <v>18</v>
      </c>
      <c r="E3217" s="20">
        <v>30.902825050196469</v>
      </c>
      <c r="F3217" s="20">
        <v>29.35759589624357</v>
      </c>
      <c r="G3217" s="20">
        <v>31.365531580983667</v>
      </c>
      <c r="H3217" s="20">
        <v>26.721573138915293</v>
      </c>
      <c r="I3217" s="20">
        <v>30.487407363497137</v>
      </c>
      <c r="J3217" s="20">
        <v>32.100987231063137</v>
      </c>
      <c r="K3217" s="20">
        <v>30.2935142639083</v>
      </c>
      <c r="L3217" s="20">
        <v>30.952881503867186</v>
      </c>
      <c r="M3217" s="55">
        <v>30.564325563595052</v>
      </c>
    </row>
    <row r="3218" spans="1:13" x14ac:dyDescent="0.35">
      <c r="A3218" s="19" t="str">
        <f>B2178&amp;C3193&amp;D3218</f>
        <v>DISTRIBUCION VOLUMEN X CRITERIO (kg ó litros)Queso Ing.MEDIA BAJA</v>
      </c>
      <c r="B3218" s="19">
        <v>0</v>
      </c>
      <c r="C3218" s="19">
        <v>0</v>
      </c>
      <c r="D3218" s="19" t="s">
        <v>19</v>
      </c>
      <c r="E3218" s="20">
        <v>23.755237274886483</v>
      </c>
      <c r="F3218" s="20">
        <v>27.055099641067169</v>
      </c>
      <c r="G3218" s="20">
        <v>23.008830643569606</v>
      </c>
      <c r="H3218" s="20">
        <v>24.451985236226946</v>
      </c>
      <c r="I3218" s="20">
        <v>21.95815195748489</v>
      </c>
      <c r="J3218" s="20">
        <v>22.419731775633405</v>
      </c>
      <c r="K3218" s="20">
        <v>24.718531241409906</v>
      </c>
      <c r="L3218" s="20">
        <v>26.681336520374384</v>
      </c>
      <c r="M3218" s="55">
        <v>27.996944876628611</v>
      </c>
    </row>
    <row r="3219" spans="1:13" x14ac:dyDescent="0.35">
      <c r="A3219" s="19" t="str">
        <f>B2178&amp;C3193&amp;D3219</f>
        <v>DISTRIBUCION VOLUMEN X CRITERIO (kg ó litros)Queso Ing.BAJA</v>
      </c>
      <c r="B3219" s="19">
        <v>0</v>
      </c>
      <c r="C3219" s="19">
        <v>0</v>
      </c>
      <c r="D3219" s="19" t="s">
        <v>20</v>
      </c>
      <c r="E3219" s="20">
        <v>18.800264239723152</v>
      </c>
      <c r="F3219" s="20">
        <v>17.884702647403884</v>
      </c>
      <c r="G3219" s="20">
        <v>23.30034482937079</v>
      </c>
      <c r="H3219" s="20">
        <v>20.425563794954936</v>
      </c>
      <c r="I3219" s="20">
        <v>20.364839639260413</v>
      </c>
      <c r="J3219" s="20">
        <v>21.737752586113853</v>
      </c>
      <c r="K3219" s="20">
        <v>22.821819118205099</v>
      </c>
      <c r="L3219" s="20">
        <v>17.538767533360598</v>
      </c>
      <c r="M3219" s="55">
        <v>18.69115745717578</v>
      </c>
    </row>
    <row r="3220" spans="1:13" x14ac:dyDescent="0.35">
      <c r="A3220" s="19" t="str">
        <f>B2178&amp;C3193&amp;D3220</f>
        <v>DISTRIBUCION VOLUMEN X CRITERIO (kg ó litros)Queso Ing.HOMBRE</v>
      </c>
      <c r="B3220" s="19">
        <v>0</v>
      </c>
      <c r="C3220" s="19">
        <v>0</v>
      </c>
      <c r="D3220" s="19" t="s">
        <v>21</v>
      </c>
      <c r="E3220" s="20">
        <v>42.827538939508308</v>
      </c>
      <c r="F3220" s="20">
        <v>46.205417179661836</v>
      </c>
      <c r="G3220" s="20">
        <v>40.084750780053071</v>
      </c>
      <c r="H3220" s="20">
        <v>43.02376070460268</v>
      </c>
      <c r="I3220" s="20">
        <v>41.313496804041129</v>
      </c>
      <c r="J3220" s="20">
        <v>42.565489426108826</v>
      </c>
      <c r="K3220" s="20">
        <v>41.812038580291379</v>
      </c>
      <c r="L3220" s="20">
        <v>44.593757966537808</v>
      </c>
      <c r="M3220" s="55">
        <v>43.991381764403627</v>
      </c>
    </row>
    <row r="3221" spans="1:13" x14ac:dyDescent="0.35">
      <c r="A3221" s="19" t="str">
        <f>B2178&amp;C3193&amp;D3221</f>
        <v>DISTRIBUCION VOLUMEN X CRITERIO (kg ó litros)Queso Ing.MUJER</v>
      </c>
      <c r="B3221" s="19">
        <v>0</v>
      </c>
      <c r="C3221" s="19">
        <v>0</v>
      </c>
      <c r="D3221" s="19" t="s">
        <v>22</v>
      </c>
      <c r="E3221" s="20">
        <v>57.172453161574296</v>
      </c>
      <c r="F3221" s="20">
        <v>53.794576434595456</v>
      </c>
      <c r="G3221" s="20">
        <v>59.91524954904687</v>
      </c>
      <c r="H3221" s="20">
        <v>56.9762568130608</v>
      </c>
      <c r="I3221" s="20">
        <v>58.68650086447299</v>
      </c>
      <c r="J3221" s="20">
        <v>57.434510089484625</v>
      </c>
      <c r="K3221" s="20">
        <v>58.187950204895458</v>
      </c>
      <c r="L3221" s="20">
        <v>55.406243805705422</v>
      </c>
      <c r="M3221" s="55">
        <v>56.008608459749752</v>
      </c>
    </row>
    <row r="3222" spans="1:13" x14ac:dyDescent="0.35">
      <c r="A3222" s="19" t="str">
        <f>B2178&amp;C3222&amp;D3222</f>
        <v>DISTRIBUCION VOLUMEN X CRITERIO (kg ó litros).Fruta Ing.T.ESPAÑA</v>
      </c>
      <c r="B3222" s="19">
        <v>0</v>
      </c>
      <c r="C3222" s="19" t="s">
        <v>152</v>
      </c>
      <c r="D3222" s="19" t="s">
        <v>36</v>
      </c>
      <c r="E3222" s="20">
        <v>100</v>
      </c>
      <c r="F3222" s="20">
        <v>100</v>
      </c>
      <c r="G3222" s="20">
        <v>100</v>
      </c>
      <c r="H3222" s="20">
        <v>100</v>
      </c>
      <c r="I3222" s="20">
        <v>100</v>
      </c>
      <c r="J3222" s="20">
        <v>100</v>
      </c>
      <c r="K3222" s="20">
        <v>100</v>
      </c>
      <c r="L3222" s="20">
        <v>100</v>
      </c>
      <c r="M3222" s="55">
        <v>100</v>
      </c>
    </row>
    <row r="3223" spans="1:13" x14ac:dyDescent="0.35">
      <c r="A3223" s="19" t="str">
        <f>B2178&amp;C3222&amp;D3223</f>
        <v>DISTRIBUCION VOLUMEN X CRITERIO (kg ó litros).Fruta Ing.BCN AM</v>
      </c>
      <c r="B3223" s="19">
        <v>0</v>
      </c>
      <c r="C3223" s="19">
        <v>0</v>
      </c>
      <c r="D3223" s="19" t="s">
        <v>1</v>
      </c>
      <c r="E3223" s="20">
        <v>4.3687592465297733</v>
      </c>
      <c r="F3223" s="20">
        <v>8.9852300300611052</v>
      </c>
      <c r="G3223" s="20">
        <v>14.795214570257635</v>
      </c>
      <c r="H3223" s="20">
        <v>5.1869008454129624</v>
      </c>
      <c r="I3223" s="20">
        <v>10.878820525112582</v>
      </c>
      <c r="J3223" s="20">
        <v>2.5297466161965838</v>
      </c>
      <c r="K3223" s="20">
        <v>8.0981561902007293</v>
      </c>
      <c r="L3223" s="20">
        <v>5.8696862668734546</v>
      </c>
      <c r="M3223" s="55">
        <v>5.5084083070893213</v>
      </c>
    </row>
    <row r="3224" spans="1:13" x14ac:dyDescent="0.35">
      <c r="A3224" s="19" t="str">
        <f>B2178&amp;C3222&amp;D3224</f>
        <v>DISTRIBUCION VOLUMEN X CRITERIO (kg ó litros).Fruta Ing.REST.CAT ARAGON</v>
      </c>
      <c r="B3224" s="19">
        <v>0</v>
      </c>
      <c r="C3224" s="19">
        <v>0</v>
      </c>
      <c r="D3224" s="19" t="s">
        <v>2</v>
      </c>
      <c r="E3224" s="20">
        <v>14.845549916498774</v>
      </c>
      <c r="F3224" s="20">
        <v>11.128377362091353</v>
      </c>
      <c r="G3224" s="20">
        <v>5.2853959201170575</v>
      </c>
      <c r="H3224" s="20">
        <v>8.3131943396946344</v>
      </c>
      <c r="I3224" s="20">
        <v>5.058341038659945</v>
      </c>
      <c r="J3224" s="20">
        <v>7.2688165927025929</v>
      </c>
      <c r="K3224" s="20">
        <v>9.8568675499795582</v>
      </c>
      <c r="L3224" s="20">
        <v>11.992676353459705</v>
      </c>
      <c r="M3224" s="55">
        <v>6.4381520844630611</v>
      </c>
    </row>
    <row r="3225" spans="1:13" x14ac:dyDescent="0.35">
      <c r="A3225" s="19" t="str">
        <f>B2178&amp;C3222&amp;D3225</f>
        <v>DISTRIBUCION VOLUMEN X CRITERIO (kg ó litros).Fruta Ing.LEVANTE</v>
      </c>
      <c r="B3225" s="19">
        <v>0</v>
      </c>
      <c r="C3225" s="19">
        <v>0</v>
      </c>
      <c r="D3225" s="19" t="s">
        <v>3</v>
      </c>
      <c r="E3225" s="20">
        <v>14.225610545650092</v>
      </c>
      <c r="F3225" s="20">
        <v>16.201533104318173</v>
      </c>
      <c r="G3225" s="20">
        <v>11.923003134955531</v>
      </c>
      <c r="H3225" s="20">
        <v>8.850974483091079</v>
      </c>
      <c r="I3225" s="20">
        <v>10.944898507673068</v>
      </c>
      <c r="J3225" s="20">
        <v>11.882335037766246</v>
      </c>
      <c r="K3225" s="20">
        <v>9.332701748344256</v>
      </c>
      <c r="L3225" s="20">
        <v>16.756204067444159</v>
      </c>
      <c r="M3225" s="55">
        <v>23.929751998273659</v>
      </c>
    </row>
    <row r="3226" spans="1:13" x14ac:dyDescent="0.35">
      <c r="A3226" s="19" t="str">
        <f>B2178&amp;C3222&amp;D3226</f>
        <v>DISTRIBUCION VOLUMEN X CRITERIO (kg ó litros).Fruta Ing.ANDALUCIA</v>
      </c>
      <c r="B3226" s="19">
        <v>0</v>
      </c>
      <c r="C3226" s="19">
        <v>0</v>
      </c>
      <c r="D3226" s="19" t="s">
        <v>4</v>
      </c>
      <c r="E3226" s="20">
        <v>8.9768817383857389</v>
      </c>
      <c r="F3226" s="20">
        <v>13.696961004238631</v>
      </c>
      <c r="G3226" s="20">
        <v>8.2435604750726093</v>
      </c>
      <c r="H3226" s="20">
        <v>9.815294640179463</v>
      </c>
      <c r="I3226" s="20">
        <v>8.886330335788962</v>
      </c>
      <c r="J3226" s="20">
        <v>19.620590197588207</v>
      </c>
      <c r="K3226" s="20">
        <v>25.515719937799037</v>
      </c>
      <c r="L3226" s="20">
        <v>8.2909340852756408</v>
      </c>
      <c r="M3226" s="55">
        <v>8.7730788045286143</v>
      </c>
    </row>
    <row r="3227" spans="1:13" x14ac:dyDescent="0.35">
      <c r="A3227" s="19" t="str">
        <f>B2178&amp;C3222&amp;D3227</f>
        <v>DISTRIBUCION VOLUMEN X CRITERIO (kg ó litros).Fruta Ing.MDD AM</v>
      </c>
      <c r="B3227" s="19">
        <v>0</v>
      </c>
      <c r="C3227" s="19">
        <v>0</v>
      </c>
      <c r="D3227" s="19" t="s">
        <v>5</v>
      </c>
      <c r="E3227" s="20">
        <v>6.774214531209136</v>
      </c>
      <c r="F3227" s="20">
        <v>12.940608919042019</v>
      </c>
      <c r="G3227" s="20">
        <v>9.7182687570177198</v>
      </c>
      <c r="H3227" s="20">
        <v>15.025405973901465</v>
      </c>
      <c r="I3227" s="20">
        <v>10.917352894616354</v>
      </c>
      <c r="J3227" s="20">
        <v>11.122998743395062</v>
      </c>
      <c r="K3227" s="20">
        <v>11.669109060441238</v>
      </c>
      <c r="L3227" s="20">
        <v>15.177329341740339</v>
      </c>
      <c r="M3227" s="55">
        <v>13.776854272705538</v>
      </c>
    </row>
    <row r="3228" spans="1:13" x14ac:dyDescent="0.35">
      <c r="A3228" s="19" t="str">
        <f>B2178&amp;C3222&amp;D3228</f>
        <v>DISTRIBUCION VOLUMEN X CRITERIO (kg ó litros).Fruta Ing.RTO CENTRO</v>
      </c>
      <c r="B3228" s="19">
        <v>0</v>
      </c>
      <c r="C3228" s="19">
        <v>0</v>
      </c>
      <c r="D3228" s="19" t="s">
        <v>6</v>
      </c>
      <c r="E3228" s="20">
        <v>13.5447423951441</v>
      </c>
      <c r="F3228" s="20">
        <v>16.590792626038358</v>
      </c>
      <c r="G3228" s="20">
        <v>15.286490302966774</v>
      </c>
      <c r="H3228" s="20">
        <v>24.099610471609179</v>
      </c>
      <c r="I3228" s="20">
        <v>18.503299201462443</v>
      </c>
      <c r="J3228" s="20">
        <v>8.6808799290613212</v>
      </c>
      <c r="K3228" s="20">
        <v>12.706464037224579</v>
      </c>
      <c r="L3228" s="20">
        <v>16.19143741495261</v>
      </c>
      <c r="M3228" s="55">
        <v>9.2461695797283614</v>
      </c>
    </row>
    <row r="3229" spans="1:13" x14ac:dyDescent="0.35">
      <c r="A3229" s="19" t="str">
        <f>B2178&amp;C3222&amp;D3229</f>
        <v>DISTRIBUCION VOLUMEN X CRITERIO (kg ó litros).Fruta Ing.NORTE-CENTRO</v>
      </c>
      <c r="B3229" s="19">
        <v>0</v>
      </c>
      <c r="C3229" s="19">
        <v>0</v>
      </c>
      <c r="D3229" s="19" t="s">
        <v>7</v>
      </c>
      <c r="E3229" s="20">
        <v>29.207757742897638</v>
      </c>
      <c r="F3229" s="20">
        <v>9.6688012062390865</v>
      </c>
      <c r="G3229" s="20">
        <v>23.727753648890758</v>
      </c>
      <c r="H3229" s="20">
        <v>18.095816957929785</v>
      </c>
      <c r="I3229" s="20">
        <v>9.7470727011822618</v>
      </c>
      <c r="J3229" s="20">
        <v>15.977525716227964</v>
      </c>
      <c r="K3229" s="20">
        <v>10.728990028861505</v>
      </c>
      <c r="L3229" s="20">
        <v>12.288378738939224</v>
      </c>
      <c r="M3229" s="55">
        <v>6.7375701376028383</v>
      </c>
    </row>
    <row r="3230" spans="1:13" x14ac:dyDescent="0.35">
      <c r="A3230" s="19" t="str">
        <f>B2178&amp;C3222&amp;D3230</f>
        <v>DISTRIBUCION VOLUMEN X CRITERIO (kg ó litros).Fruta Ing.NOROESTE</v>
      </c>
      <c r="B3230" s="19">
        <v>0</v>
      </c>
      <c r="C3230" s="19">
        <v>0</v>
      </c>
      <c r="D3230" s="19" t="s">
        <v>8</v>
      </c>
      <c r="E3230" s="20">
        <v>8.0564793944258657</v>
      </c>
      <c r="F3230" s="20">
        <v>10.787696614122424</v>
      </c>
      <c r="G3230" s="20">
        <v>11.020320204558493</v>
      </c>
      <c r="H3230" s="20">
        <v>10.61280493542629</v>
      </c>
      <c r="I3230" s="20">
        <v>25.063885658302844</v>
      </c>
      <c r="J3230" s="20">
        <v>22.917105336079498</v>
      </c>
      <c r="K3230" s="20">
        <v>12.091987811762325</v>
      </c>
      <c r="L3230" s="20">
        <v>13.433360798652053</v>
      </c>
      <c r="M3230" s="55">
        <v>25.59000780746204</v>
      </c>
    </row>
    <row r="3231" spans="1:13" x14ac:dyDescent="0.35">
      <c r="A3231" s="19" t="str">
        <f>B2178&amp;C3222&amp;D3231</f>
        <v>DISTRIBUCION VOLUMEN X CRITERIO (kg ó litros).Fruta Ing.&lt;2MIL</v>
      </c>
      <c r="B3231" s="19">
        <v>0</v>
      </c>
      <c r="C3231" s="19">
        <v>0</v>
      </c>
      <c r="D3231" s="19" t="s">
        <v>9</v>
      </c>
      <c r="E3231" s="20">
        <v>3.0583331364927915</v>
      </c>
      <c r="F3231" s="20">
        <v>6.3517094079277996</v>
      </c>
      <c r="G3231" s="20">
        <v>2.7051707119065722</v>
      </c>
      <c r="H3231" s="20">
        <v>12.774701961523144</v>
      </c>
      <c r="I3231" s="20">
        <v>10.377877979560477</v>
      </c>
      <c r="J3231" s="20">
        <v>2.2762639220689227</v>
      </c>
      <c r="K3231" s="20">
        <v>3.7895649358596808</v>
      </c>
      <c r="L3231" s="20">
        <v>6.04231300819652</v>
      </c>
      <c r="M3231" s="55">
        <v>5.6308594059267305</v>
      </c>
    </row>
    <row r="3232" spans="1:13" x14ac:dyDescent="0.35">
      <c r="A3232" s="19" t="str">
        <f>B2178&amp;C3222&amp;D3232</f>
        <v>DISTRIBUCION VOLUMEN X CRITERIO (kg ó litros).Fruta Ing.2-5MIL</v>
      </c>
      <c r="B3232" s="19">
        <v>0</v>
      </c>
      <c r="C3232" s="19">
        <v>0</v>
      </c>
      <c r="D3232" s="19" t="s">
        <v>10</v>
      </c>
      <c r="E3232" s="20">
        <v>8.1672384927459643</v>
      </c>
      <c r="F3232" s="20">
        <v>11.121888157616354</v>
      </c>
      <c r="G3232" s="20">
        <v>5.0350788393416526</v>
      </c>
      <c r="H3232" s="20">
        <v>7.1698841877835733</v>
      </c>
      <c r="I3232" s="20">
        <v>6.9915665560547318</v>
      </c>
      <c r="J3232" s="20">
        <v>5.2578064338277297</v>
      </c>
      <c r="K3232" s="20">
        <v>4.7593939898611115</v>
      </c>
      <c r="L3232" s="20">
        <v>1.4109371455706394</v>
      </c>
      <c r="M3232" s="55">
        <v>4.2882662863197911</v>
      </c>
    </row>
    <row r="3233" spans="1:13" x14ac:dyDescent="0.35">
      <c r="A3233" s="19" t="str">
        <f>B2178&amp;C3222&amp;D3233</f>
        <v>DISTRIBUCION VOLUMEN X CRITERIO (kg ó litros).Fruta Ing.5-10MIL</v>
      </c>
      <c r="B3233" s="19">
        <v>0</v>
      </c>
      <c r="C3233" s="19">
        <v>0</v>
      </c>
      <c r="D3233" s="19" t="s">
        <v>11</v>
      </c>
      <c r="E3233" s="20">
        <v>7.5623567600561215</v>
      </c>
      <c r="F3233" s="20">
        <v>5.4559374866642596</v>
      </c>
      <c r="G3233" s="20">
        <v>4.8559117558110572</v>
      </c>
      <c r="H3233" s="20">
        <v>6.3890252404160686</v>
      </c>
      <c r="I3233" s="20">
        <v>21.945905690717765</v>
      </c>
      <c r="J3233" s="20">
        <v>26.223779598269619</v>
      </c>
      <c r="K3233" s="20">
        <v>15.257917157987963</v>
      </c>
      <c r="L3233" s="20">
        <v>10.056498585068217</v>
      </c>
      <c r="M3233" s="55">
        <v>7.2611001017551082</v>
      </c>
    </row>
    <row r="3234" spans="1:13" x14ac:dyDescent="0.35">
      <c r="A3234" s="19" t="str">
        <f>B2178&amp;C3222&amp;D3234</f>
        <v>DISTRIBUCION VOLUMEN X CRITERIO (kg ó litros).Fruta Ing.10-30MIL</v>
      </c>
      <c r="B3234" s="19">
        <v>0</v>
      </c>
      <c r="C3234" s="19">
        <v>0</v>
      </c>
      <c r="D3234" s="19" t="s">
        <v>12</v>
      </c>
      <c r="E3234" s="20">
        <v>10.265285912519069</v>
      </c>
      <c r="F3234" s="20">
        <v>11.501039540960251</v>
      </c>
      <c r="G3234" s="20">
        <v>19.551584745408647</v>
      </c>
      <c r="H3234" s="20">
        <v>17.832754933653355</v>
      </c>
      <c r="I3234" s="20">
        <v>10.699135189801542</v>
      </c>
      <c r="J3234" s="20">
        <v>21.551109171743217</v>
      </c>
      <c r="K3234" s="20">
        <v>19.957023208296619</v>
      </c>
      <c r="L3234" s="20">
        <v>22.409939991157703</v>
      </c>
      <c r="M3234" s="55">
        <v>21.361713501328207</v>
      </c>
    </row>
    <row r="3235" spans="1:13" x14ac:dyDescent="0.35">
      <c r="A3235" s="19" t="str">
        <f>B2178&amp;C3222&amp;D3235</f>
        <v>DISTRIBUCION VOLUMEN X CRITERIO (kg ó litros).Fruta Ing.30-100MIL</v>
      </c>
      <c r="B3235" s="19">
        <v>0</v>
      </c>
      <c r="C3235" s="19">
        <v>0</v>
      </c>
      <c r="D3235" s="19" t="s">
        <v>13</v>
      </c>
      <c r="E3235" s="20">
        <v>37.90432141605686</v>
      </c>
      <c r="F3235" s="20">
        <v>18.086573788806128</v>
      </c>
      <c r="G3235" s="20">
        <v>27.162814739354129</v>
      </c>
      <c r="H3235" s="20">
        <v>22.027252438826363</v>
      </c>
      <c r="I3235" s="20">
        <v>21.42715655087407</v>
      </c>
      <c r="J3235" s="20">
        <v>12.73897807771189</v>
      </c>
      <c r="K3235" s="20">
        <v>18.941844414164365</v>
      </c>
      <c r="L3235" s="20">
        <v>15.099333163587088</v>
      </c>
      <c r="M3235" s="55">
        <v>16.51868627600409</v>
      </c>
    </row>
    <row r="3236" spans="1:13" x14ac:dyDescent="0.35">
      <c r="A3236" s="19" t="str">
        <f>B2178&amp;C3222&amp;D3236</f>
        <v>DISTRIBUCION VOLUMEN X CRITERIO (kg ó litros).Fruta Ing.100-200MIL</v>
      </c>
      <c r="B3236" s="19">
        <v>0</v>
      </c>
      <c r="C3236" s="19">
        <v>0</v>
      </c>
      <c r="D3236" s="19" t="s">
        <v>14</v>
      </c>
      <c r="E3236" s="20">
        <v>11.446433497418873</v>
      </c>
      <c r="F3236" s="20">
        <v>11.341937591621035</v>
      </c>
      <c r="G3236" s="20">
        <v>14.701819293579208</v>
      </c>
      <c r="H3236" s="20">
        <v>7.3011281682938103</v>
      </c>
      <c r="I3236" s="20">
        <v>6.6139439928220636</v>
      </c>
      <c r="J3236" s="20">
        <v>8.4504051609774873</v>
      </c>
      <c r="K3236" s="20">
        <v>8.7555699796750464</v>
      </c>
      <c r="L3236" s="20">
        <v>4.9337363761094437</v>
      </c>
      <c r="M3236" s="55">
        <v>7.1063415888942254</v>
      </c>
    </row>
    <row r="3237" spans="1:13" x14ac:dyDescent="0.35">
      <c r="A3237" s="19" t="str">
        <f>B2178&amp;C3222&amp;D3237</f>
        <v>DISTRIBUCION VOLUMEN X CRITERIO (kg ó litros).Fruta Ing.200-500MIL</v>
      </c>
      <c r="B3237" s="19">
        <v>0</v>
      </c>
      <c r="C3237" s="19">
        <v>0</v>
      </c>
      <c r="D3237" s="19" t="s">
        <v>15</v>
      </c>
      <c r="E3237" s="20">
        <v>9.1947784344511803</v>
      </c>
      <c r="F3237" s="20">
        <v>18.305682863766553</v>
      </c>
      <c r="G3237" s="20">
        <v>8.5401266771300843</v>
      </c>
      <c r="H3237" s="20">
        <v>9.9674862453667377</v>
      </c>
      <c r="I3237" s="20">
        <v>8.4738629700021004</v>
      </c>
      <c r="J3237" s="20">
        <v>9.252383265340459</v>
      </c>
      <c r="K3237" s="20">
        <v>7.7929095383950946</v>
      </c>
      <c r="L3237" s="20">
        <v>16.722933342464597</v>
      </c>
      <c r="M3237" s="55">
        <v>16.891113239948254</v>
      </c>
    </row>
    <row r="3238" spans="1:13" x14ac:dyDescent="0.35">
      <c r="A3238" s="19" t="str">
        <f>B2178&amp;C3222&amp;D3238</f>
        <v>DISTRIBUCION VOLUMEN X CRITERIO (kg ó litros).Fruta Ing.&gt;500MIL</v>
      </c>
      <c r="B3238" s="19">
        <v>0</v>
      </c>
      <c r="C3238" s="19">
        <v>0</v>
      </c>
      <c r="D3238" s="19" t="s">
        <v>16</v>
      </c>
      <c r="E3238" s="20">
        <v>12.40124984672536</v>
      </c>
      <c r="F3238" s="20">
        <v>17.835235049169341</v>
      </c>
      <c r="G3238" s="20">
        <v>17.447496612312118</v>
      </c>
      <c r="H3238" s="20">
        <v>16.537767923038409</v>
      </c>
      <c r="I3238" s="20">
        <v>13.470549861731199</v>
      </c>
      <c r="J3238" s="20">
        <v>14.249274123359873</v>
      </c>
      <c r="K3238" s="20">
        <v>20.745777765433111</v>
      </c>
      <c r="L3238" s="20">
        <v>23.324304238731088</v>
      </c>
      <c r="M3238" s="55">
        <v>20.941915412472884</v>
      </c>
    </row>
    <row r="3239" spans="1:13" x14ac:dyDescent="0.35">
      <c r="A3239" s="19" t="str">
        <f>B2178&amp;C3222&amp;D3239</f>
        <v>DISTRIBUCION VOLUMEN X CRITERIO (kg ó litros).Fruta Ing.DE 15 A 19 AÑOS</v>
      </c>
      <c r="B3239" s="19">
        <v>0</v>
      </c>
      <c r="C3239" s="19">
        <v>0</v>
      </c>
      <c r="D3239" s="19" t="s">
        <v>39</v>
      </c>
      <c r="E3239" s="20">
        <v>1.7196549113352548</v>
      </c>
      <c r="F3239" s="20">
        <v>0.76988102942742298</v>
      </c>
      <c r="G3239" s="20">
        <v>3.3548833917985923</v>
      </c>
      <c r="H3239" s="20">
        <v>1.6066733097414398</v>
      </c>
      <c r="I3239" s="20">
        <v>4.8826701942229003E-2</v>
      </c>
      <c r="J3239" s="20">
        <v>0.14280565154568486</v>
      </c>
      <c r="K3239" s="20">
        <v>0.31355225329561692</v>
      </c>
      <c r="L3239" s="20">
        <v>5.3915791908646753</v>
      </c>
      <c r="M3239" s="55" t="s">
        <v>278</v>
      </c>
    </row>
    <row r="3240" spans="1:13" x14ac:dyDescent="0.35">
      <c r="A3240" s="19" t="str">
        <f>B2178&amp;C3222&amp;D3240</f>
        <v>DISTRIBUCION VOLUMEN X CRITERIO (kg ó litros).Fruta Ing.DE 20 A 24 AÑOS</v>
      </c>
      <c r="B3240" s="19">
        <v>0</v>
      </c>
      <c r="C3240" s="19">
        <v>0</v>
      </c>
      <c r="D3240" s="19" t="s">
        <v>40</v>
      </c>
      <c r="E3240" s="20">
        <v>3.4650740694995257</v>
      </c>
      <c r="F3240" s="20">
        <v>2.68097540181786</v>
      </c>
      <c r="G3240" s="20">
        <v>3.5893823485066276</v>
      </c>
      <c r="H3240" s="20">
        <v>4.9898310925751259</v>
      </c>
      <c r="I3240" s="20">
        <v>1.6016434036670091</v>
      </c>
      <c r="J3240" s="20">
        <v>1.0621839003712366</v>
      </c>
      <c r="K3240" s="20">
        <v>5.0477797610772441</v>
      </c>
      <c r="L3240" s="20">
        <v>1.1374970355109684</v>
      </c>
      <c r="M3240" s="55">
        <v>1.6056008592140507</v>
      </c>
    </row>
    <row r="3241" spans="1:13" x14ac:dyDescent="0.35">
      <c r="A3241" s="19" t="str">
        <f>B2178&amp;C3222&amp;D3241</f>
        <v>DISTRIBUCION VOLUMEN X CRITERIO (kg ó litros).Fruta Ing.DE 25 A 34 AÑOS</v>
      </c>
      <c r="B3241" s="19">
        <v>0</v>
      </c>
      <c r="C3241" s="19">
        <v>0</v>
      </c>
      <c r="D3241" s="19" t="s">
        <v>41</v>
      </c>
      <c r="E3241" s="20">
        <v>8.4070465939359309</v>
      </c>
      <c r="F3241" s="20">
        <v>5.2875357562135221</v>
      </c>
      <c r="G3241" s="20">
        <v>5.4398096992886096</v>
      </c>
      <c r="H3241" s="20">
        <v>4.7417331848643238</v>
      </c>
      <c r="I3241" s="20">
        <v>3.2736521033427848</v>
      </c>
      <c r="J3241" s="20">
        <v>15.162761872413069</v>
      </c>
      <c r="K3241" s="20">
        <v>8.5369544151757175</v>
      </c>
      <c r="L3241" s="20">
        <v>12.878415798428319</v>
      </c>
      <c r="M3241" s="55">
        <v>5.2487868013776726</v>
      </c>
    </row>
    <row r="3242" spans="1:13" x14ac:dyDescent="0.35">
      <c r="A3242" s="19" t="str">
        <f>B2178&amp;C3222&amp;D3242</f>
        <v>DISTRIBUCION VOLUMEN X CRITERIO (kg ó litros).Fruta Ing.DE 35 A 49 AÑOS</v>
      </c>
      <c r="B3242" s="19">
        <v>0</v>
      </c>
      <c r="C3242" s="19">
        <v>0</v>
      </c>
      <c r="D3242" s="19" t="s">
        <v>42</v>
      </c>
      <c r="E3242" s="20">
        <v>15.033949408620131</v>
      </c>
      <c r="F3242" s="20">
        <v>19.363626015949421</v>
      </c>
      <c r="G3242" s="20">
        <v>15.980273897190402</v>
      </c>
      <c r="H3242" s="20">
        <v>32.336728301244221</v>
      </c>
      <c r="I3242" s="20">
        <v>38.258406325464087</v>
      </c>
      <c r="J3242" s="20">
        <v>32.306350476612735</v>
      </c>
      <c r="K3242" s="20">
        <v>29.437066473278943</v>
      </c>
      <c r="L3242" s="20">
        <v>25.029387792853235</v>
      </c>
      <c r="M3242" s="55">
        <v>21.99934628610492</v>
      </c>
    </row>
    <row r="3243" spans="1:13" x14ac:dyDescent="0.35">
      <c r="A3243" s="19" t="str">
        <f>B2178&amp;C3222&amp;D3243</f>
        <v>DISTRIBUCION VOLUMEN X CRITERIO (kg ó litros).Fruta Ing.DE 50 A 59 AÑOS</v>
      </c>
      <c r="B3243" s="19">
        <v>0</v>
      </c>
      <c r="C3243" s="19">
        <v>0</v>
      </c>
      <c r="D3243" s="19" t="s">
        <v>43</v>
      </c>
      <c r="E3243" s="20">
        <v>34.044605860511076</v>
      </c>
      <c r="F3243" s="20">
        <v>39.792588923417568</v>
      </c>
      <c r="G3243" s="20">
        <v>28.858671820993269</v>
      </c>
      <c r="H3243" s="20">
        <v>28.931693135437925</v>
      </c>
      <c r="I3243" s="20">
        <v>23.364276547763083</v>
      </c>
      <c r="J3243" s="20">
        <v>28.792592589702487</v>
      </c>
      <c r="K3243" s="20">
        <v>38.03241253734042</v>
      </c>
      <c r="L3243" s="20">
        <v>26.66325088678277</v>
      </c>
      <c r="M3243" s="55">
        <v>38.095668887250547</v>
      </c>
    </row>
    <row r="3244" spans="1:13" x14ac:dyDescent="0.35">
      <c r="A3244" s="19" t="str">
        <f>B2178&amp;C3222&amp;D3244</f>
        <v>DISTRIBUCION VOLUMEN X CRITERIO (kg ó litros).Fruta Ing.DE 60 A 75 AÑOS</v>
      </c>
      <c r="B3244" s="19">
        <v>0</v>
      </c>
      <c r="C3244" s="19">
        <v>0</v>
      </c>
      <c r="D3244" s="19" t="s">
        <v>44</v>
      </c>
      <c r="E3244" s="20">
        <v>37.329670021289907</v>
      </c>
      <c r="F3244" s="20">
        <v>32.105397060714886</v>
      </c>
      <c r="G3244" s="20">
        <v>42.776977259736938</v>
      </c>
      <c r="H3244" s="20">
        <v>27.393343701476347</v>
      </c>
      <c r="I3244" s="20">
        <v>33.45319367414735</v>
      </c>
      <c r="J3244" s="20">
        <v>22.53330700883312</v>
      </c>
      <c r="K3244" s="20">
        <v>18.632232352555974</v>
      </c>
      <c r="L3244" s="20">
        <v>28.899867343453025</v>
      </c>
      <c r="M3244" s="55">
        <v>33.050593755736251</v>
      </c>
    </row>
    <row r="3245" spans="1:13" x14ac:dyDescent="0.35">
      <c r="A3245" s="19" t="str">
        <f>B2178&amp;C3222&amp;D3245</f>
        <v>DISTRIBUCION VOLUMEN X CRITERIO (kg ó litros).Fruta Ing.ALTA Y MEDIA ALTA</v>
      </c>
      <c r="B3245" s="19">
        <v>0</v>
      </c>
      <c r="C3245" s="19">
        <v>0</v>
      </c>
      <c r="D3245" s="19" t="s">
        <v>17</v>
      </c>
      <c r="E3245" s="20">
        <v>22.722506116843842</v>
      </c>
      <c r="F3245" s="20">
        <v>27.02431172607686</v>
      </c>
      <c r="G3245" s="20">
        <v>27.018194549637858</v>
      </c>
      <c r="H3245" s="20">
        <v>27.650053044125066</v>
      </c>
      <c r="I3245" s="20">
        <v>19.833310960114151</v>
      </c>
      <c r="J3245" s="20">
        <v>17.970608422930447</v>
      </c>
      <c r="K3245" s="20">
        <v>22.501811177892208</v>
      </c>
      <c r="L3245" s="20">
        <v>13.989421556509511</v>
      </c>
      <c r="M3245" s="55">
        <v>22.608289718083601</v>
      </c>
    </row>
    <row r="3246" spans="1:13" x14ac:dyDescent="0.35">
      <c r="A3246" s="19" t="str">
        <f>B2178&amp;C3222&amp;D3246</f>
        <v>DISTRIBUCION VOLUMEN X CRITERIO (kg ó litros).Fruta Ing.MEDIA</v>
      </c>
      <c r="B3246" s="19">
        <v>0</v>
      </c>
      <c r="C3246" s="19">
        <v>0</v>
      </c>
      <c r="D3246" s="19" t="s">
        <v>18</v>
      </c>
      <c r="E3246" s="20">
        <v>20.083605700806288</v>
      </c>
      <c r="F3246" s="20">
        <v>26.144975009484821</v>
      </c>
      <c r="G3246" s="20">
        <v>30.916579171578469</v>
      </c>
      <c r="H3246" s="20">
        <v>36.353493383592216</v>
      </c>
      <c r="I3246" s="20">
        <v>42.610298969143308</v>
      </c>
      <c r="J3246" s="20">
        <v>35.154527206642818</v>
      </c>
      <c r="K3246" s="20">
        <v>35.71253782016889</v>
      </c>
      <c r="L3246" s="20">
        <v>41.772083294065531</v>
      </c>
      <c r="M3246" s="55">
        <v>29.532959432466459</v>
      </c>
    </row>
    <row r="3247" spans="1:13" x14ac:dyDescent="0.35">
      <c r="A3247" s="19" t="str">
        <f>B2178&amp;C3222&amp;D3247</f>
        <v>DISTRIBUCION VOLUMEN X CRITERIO (kg ó litros).Fruta Ing.MEDIA BAJA</v>
      </c>
      <c r="B3247" s="19">
        <v>0</v>
      </c>
      <c r="C3247" s="19">
        <v>0</v>
      </c>
      <c r="D3247" s="19" t="s">
        <v>19</v>
      </c>
      <c r="E3247" s="20">
        <v>40.976517331703718</v>
      </c>
      <c r="F3247" s="20">
        <v>23.856415131907859</v>
      </c>
      <c r="G3247" s="20">
        <v>23.081715966062252</v>
      </c>
      <c r="H3247" s="20">
        <v>24.590543961095172</v>
      </c>
      <c r="I3247" s="20">
        <v>16.883091204221049</v>
      </c>
      <c r="J3247" s="20">
        <v>17.966787167784222</v>
      </c>
      <c r="K3247" s="20">
        <v>21.049713729187069</v>
      </c>
      <c r="L3247" s="20">
        <v>21.751294177682738</v>
      </c>
      <c r="M3247" s="55">
        <v>25.534471607676579</v>
      </c>
    </row>
    <row r="3248" spans="1:13" x14ac:dyDescent="0.35">
      <c r="A3248" s="19" t="str">
        <f>B2178&amp;C3222&amp;D3248</f>
        <v>DISTRIBUCION VOLUMEN X CRITERIO (kg ó litros).Fruta Ing.BAJA</v>
      </c>
      <c r="B3248" s="19">
        <v>0</v>
      </c>
      <c r="C3248" s="19">
        <v>0</v>
      </c>
      <c r="D3248" s="19" t="s">
        <v>20</v>
      </c>
      <c r="E3248" s="20">
        <v>16.217366895822863</v>
      </c>
      <c r="F3248" s="20">
        <v>22.974301541392673</v>
      </c>
      <c r="G3248" s="20">
        <v>18.983510746940034</v>
      </c>
      <c r="H3248" s="20">
        <v>11.405915028397215</v>
      </c>
      <c r="I3248" s="20">
        <v>20.673294321931387</v>
      </c>
      <c r="J3248" s="20">
        <v>28.908075718583</v>
      </c>
      <c r="K3248" s="20">
        <v>20.735940838089174</v>
      </c>
      <c r="L3248" s="20">
        <v>22.487201773880724</v>
      </c>
      <c r="M3248" s="55">
        <v>22.324273177939133</v>
      </c>
    </row>
    <row r="3249" spans="1:13" x14ac:dyDescent="0.35">
      <c r="A3249" s="19" t="str">
        <f>B2178&amp;C3222&amp;D3249</f>
        <v>DISTRIBUCION VOLUMEN X CRITERIO (kg ó litros).Fruta Ing.HOMBRE</v>
      </c>
      <c r="B3249" s="19">
        <v>0</v>
      </c>
      <c r="C3249" s="19">
        <v>0</v>
      </c>
      <c r="D3249" s="19" t="s">
        <v>21</v>
      </c>
      <c r="E3249" s="20">
        <v>48.363253909226735</v>
      </c>
      <c r="F3249" s="20">
        <v>38.719845475241002</v>
      </c>
      <c r="G3249" s="20">
        <v>49.053069500670723</v>
      </c>
      <c r="H3249" s="20">
        <v>43.600497763698385</v>
      </c>
      <c r="I3249" s="20">
        <v>50.51790183547886</v>
      </c>
      <c r="J3249" s="20">
        <v>54.99795539241952</v>
      </c>
      <c r="K3249" s="20">
        <v>44.791140662287333</v>
      </c>
      <c r="L3249" s="20">
        <v>46.40961162296616</v>
      </c>
      <c r="M3249" s="55">
        <v>42.643186050179459</v>
      </c>
    </row>
    <row r="3250" spans="1:13" x14ac:dyDescent="0.35">
      <c r="A3250" s="19" t="str">
        <f>B2178&amp;C3222&amp;D3250</f>
        <v>DISTRIBUCION VOLUMEN X CRITERIO (kg ó litros).Fruta Ing.MUJER</v>
      </c>
      <c r="B3250" s="19">
        <v>0</v>
      </c>
      <c r="C3250" s="19">
        <v>0</v>
      </c>
      <c r="D3250" s="19" t="s">
        <v>22</v>
      </c>
      <c r="E3250" s="20">
        <v>51.636742872283428</v>
      </c>
      <c r="F3250" s="20">
        <v>61.280157826424301</v>
      </c>
      <c r="G3250" s="20">
        <v>50.946935999431567</v>
      </c>
      <c r="H3250" s="20">
        <v>56.399502816432332</v>
      </c>
      <c r="I3250" s="20">
        <v>49.48210075550751</v>
      </c>
      <c r="J3250" s="20">
        <v>45.00204950304957</v>
      </c>
      <c r="K3250" s="20">
        <v>55.208860145975549</v>
      </c>
      <c r="L3250" s="20">
        <v>53.590391826939289</v>
      </c>
      <c r="M3250" s="55">
        <v>57.356812716818425</v>
      </c>
    </row>
    <row r="3251" spans="1:13" x14ac:dyDescent="0.35">
      <c r="A3251" s="19" t="str">
        <f>B2178&amp;C3251&amp;D3251</f>
        <v>DISTRIBUCION VOLUMEN X CRITERIO (kg ó litros)Fruta Fresca IngT.ESPAÑA</v>
      </c>
      <c r="B3251" s="19">
        <v>0</v>
      </c>
      <c r="C3251" s="19" t="s">
        <v>153</v>
      </c>
      <c r="D3251" s="19" t="s">
        <v>36</v>
      </c>
      <c r="E3251" s="20">
        <v>100</v>
      </c>
      <c r="F3251" s="20">
        <v>100</v>
      </c>
      <c r="G3251" s="20">
        <v>100</v>
      </c>
      <c r="H3251" s="20">
        <v>100</v>
      </c>
      <c r="I3251" s="20">
        <v>100</v>
      </c>
      <c r="J3251" s="20">
        <v>100</v>
      </c>
      <c r="K3251" s="20">
        <v>100</v>
      </c>
      <c r="L3251" s="20">
        <v>100</v>
      </c>
      <c r="M3251" s="55">
        <v>100</v>
      </c>
    </row>
    <row r="3252" spans="1:13" x14ac:dyDescent="0.35">
      <c r="A3252" s="19" t="str">
        <f>B2178&amp;C3251&amp;D3252</f>
        <v>DISTRIBUCION VOLUMEN X CRITERIO (kg ó litros)Fruta Fresca IngBCN AM</v>
      </c>
      <c r="B3252" s="19">
        <v>0</v>
      </c>
      <c r="C3252" s="19">
        <v>0</v>
      </c>
      <c r="D3252" s="19" t="s">
        <v>1</v>
      </c>
      <c r="E3252" s="20">
        <v>4.3190224585768604</v>
      </c>
      <c r="F3252" s="20">
        <v>9.2986565688451641</v>
      </c>
      <c r="G3252" s="20">
        <v>15.3921775834439</v>
      </c>
      <c r="H3252" s="20">
        <v>5.3723319127612967</v>
      </c>
      <c r="I3252" s="20">
        <v>11.342922165820809</v>
      </c>
      <c r="J3252" s="20">
        <v>2.5002463375179302</v>
      </c>
      <c r="K3252" s="20">
        <v>8.5108258400475361</v>
      </c>
      <c r="L3252" s="20">
        <v>6.2167260076389317</v>
      </c>
      <c r="M3252" s="55">
        <v>5.7106292689705738</v>
      </c>
    </row>
    <row r="3253" spans="1:13" x14ac:dyDescent="0.35">
      <c r="A3253" s="19" t="str">
        <f>B2178&amp;C3251&amp;D3253</f>
        <v>DISTRIBUCION VOLUMEN X CRITERIO (kg ó litros)Fruta Fresca IngREST.CAT ARAGON</v>
      </c>
      <c r="B3253" s="19">
        <v>0</v>
      </c>
      <c r="C3253" s="19">
        <v>0</v>
      </c>
      <c r="D3253" s="19" t="s">
        <v>2</v>
      </c>
      <c r="E3253" s="20">
        <v>15.400163177609608</v>
      </c>
      <c r="F3253" s="20">
        <v>11.622787781689571</v>
      </c>
      <c r="G3253" s="20">
        <v>5.5409088065170664</v>
      </c>
      <c r="H3253" s="20">
        <v>8.7185889191455601</v>
      </c>
      <c r="I3253" s="20">
        <v>5.2937057446856812</v>
      </c>
      <c r="J3253" s="20">
        <v>7.3918528026594679</v>
      </c>
      <c r="K3253" s="20">
        <v>10.588094718554384</v>
      </c>
      <c r="L3253" s="20">
        <v>12.657913111867106</v>
      </c>
      <c r="M3253" s="55">
        <v>6.577789121203848</v>
      </c>
    </row>
    <row r="3254" spans="1:13" x14ac:dyDescent="0.35">
      <c r="A3254" s="19" t="str">
        <f>B2178&amp;C3251&amp;D3254</f>
        <v>DISTRIBUCION VOLUMEN X CRITERIO (kg ó litros)Fruta Fresca IngLEVANTE</v>
      </c>
      <c r="B3254" s="19">
        <v>0</v>
      </c>
      <c r="C3254" s="19">
        <v>0</v>
      </c>
      <c r="D3254" s="19" t="s">
        <v>3</v>
      </c>
      <c r="E3254" s="20">
        <v>14.064474282648037</v>
      </c>
      <c r="F3254" s="20">
        <v>16.050781492318723</v>
      </c>
      <c r="G3254" s="20">
        <v>10.919051787895816</v>
      </c>
      <c r="H3254" s="20">
        <v>7.9797865091354891</v>
      </c>
      <c r="I3254" s="20">
        <v>10.352244235785967</v>
      </c>
      <c r="J3254" s="20">
        <v>11.16930028680787</v>
      </c>
      <c r="K3254" s="20">
        <v>8.1068106212038735</v>
      </c>
      <c r="L3254" s="20">
        <v>16.634243137983429</v>
      </c>
      <c r="M3254" s="55">
        <v>24.194458613941645</v>
      </c>
    </row>
    <row r="3255" spans="1:13" x14ac:dyDescent="0.35">
      <c r="A3255" s="19" t="str">
        <f>B2178&amp;C3251&amp;D3255</f>
        <v>DISTRIBUCION VOLUMEN X CRITERIO (kg ó litros)Fruta Fresca IngANDALUCIA</v>
      </c>
      <c r="B3255" s="19">
        <v>0</v>
      </c>
      <c r="C3255" s="19">
        <v>0</v>
      </c>
      <c r="D3255" s="19" t="s">
        <v>4</v>
      </c>
      <c r="E3255" s="20">
        <v>8.4683232261525134</v>
      </c>
      <c r="F3255" s="20">
        <v>12.419931542340711</v>
      </c>
      <c r="G3255" s="20">
        <v>7.1635232451768518</v>
      </c>
      <c r="H3255" s="20">
        <v>8.0280493388447969</v>
      </c>
      <c r="I3255" s="20">
        <v>7.3725411833451746</v>
      </c>
      <c r="J3255" s="20">
        <v>19.107582264671986</v>
      </c>
      <c r="K3255" s="20">
        <v>25.069014953676493</v>
      </c>
      <c r="L3255" s="20">
        <v>7.6183690935207498</v>
      </c>
      <c r="M3255" s="55">
        <v>7.8291518350136675</v>
      </c>
    </row>
    <row r="3256" spans="1:13" x14ac:dyDescent="0.35">
      <c r="A3256" s="19" t="str">
        <f>B2178&amp;C3251&amp;D3256</f>
        <v>DISTRIBUCION VOLUMEN X CRITERIO (kg ó litros)Fruta Fresca IngMDD AM</v>
      </c>
      <c r="B3256" s="19">
        <v>0</v>
      </c>
      <c r="C3256" s="19">
        <v>0</v>
      </c>
      <c r="D3256" s="19" t="s">
        <v>5</v>
      </c>
      <c r="E3256" s="20">
        <v>6.6454651007551115</v>
      </c>
      <c r="F3256" s="20">
        <v>13.044091261946017</v>
      </c>
      <c r="G3256" s="20">
        <v>9.5276128328968834</v>
      </c>
      <c r="H3256" s="20">
        <v>15.178734462394717</v>
      </c>
      <c r="I3256" s="20">
        <v>11.116025662994021</v>
      </c>
      <c r="J3256" s="20">
        <v>11.438445072203999</v>
      </c>
      <c r="K3256" s="20">
        <v>12.067918134504454</v>
      </c>
      <c r="L3256" s="20">
        <v>15.539997827869279</v>
      </c>
      <c r="M3256" s="55">
        <v>14.08918240581535</v>
      </c>
    </row>
    <row r="3257" spans="1:13" x14ac:dyDescent="0.35">
      <c r="A3257" s="19" t="str">
        <f>B2178&amp;C3251&amp;D3257</f>
        <v>DISTRIBUCION VOLUMEN X CRITERIO (kg ó litros)Fruta Fresca IngRTO CENTRO</v>
      </c>
      <c r="B3257" s="19">
        <v>0</v>
      </c>
      <c r="C3257" s="19">
        <v>0</v>
      </c>
      <c r="D3257" s="19" t="s">
        <v>6</v>
      </c>
      <c r="E3257" s="20">
        <v>13.852080234241775</v>
      </c>
      <c r="F3257" s="20">
        <v>17.122092537869911</v>
      </c>
      <c r="G3257" s="20">
        <v>16.102554376840779</v>
      </c>
      <c r="H3257" s="20">
        <v>25.452108859022953</v>
      </c>
      <c r="I3257" s="20">
        <v>19.093936516003957</v>
      </c>
      <c r="J3257" s="20">
        <v>8.6289149161017065</v>
      </c>
      <c r="K3257" s="20">
        <v>13.074380902008627</v>
      </c>
      <c r="L3257" s="20">
        <v>15.877403605666048</v>
      </c>
      <c r="M3257" s="55">
        <v>9.1676660075051029</v>
      </c>
    </row>
    <row r="3258" spans="1:13" x14ac:dyDescent="0.35">
      <c r="A3258" s="19" t="str">
        <f>B2178&amp;C3251&amp;D3258</f>
        <v>DISTRIBUCION VOLUMEN X CRITERIO (kg ó litros)Fruta Fresca IngNORTE-CENTRO</v>
      </c>
      <c r="B3258" s="19">
        <v>0</v>
      </c>
      <c r="C3258" s="19">
        <v>0</v>
      </c>
      <c r="D3258" s="19" t="s">
        <v>7</v>
      </c>
      <c r="E3258" s="20">
        <v>29.090302179186594</v>
      </c>
      <c r="F3258" s="20">
        <v>9.3061500622781477</v>
      </c>
      <c r="G3258" s="20">
        <v>23.822836250939403</v>
      </c>
      <c r="H3258" s="20">
        <v>17.867537431166333</v>
      </c>
      <c r="I3258" s="20">
        <v>9.1651867489679315</v>
      </c>
      <c r="J3258" s="20">
        <v>15.679950368558321</v>
      </c>
      <c r="K3258" s="20">
        <v>9.8072966008761142</v>
      </c>
      <c r="L3258" s="20">
        <v>11.30878451334968</v>
      </c>
      <c r="M3258" s="55">
        <v>5.8894793020621217</v>
      </c>
    </row>
    <row r="3259" spans="1:13" x14ac:dyDescent="0.35">
      <c r="A3259" s="19" t="str">
        <f>B2178&amp;C3251&amp;D3259</f>
        <v>DISTRIBUCION VOLUMEN X CRITERIO (kg ó litros)Fruta Fresca IngNOROESTE</v>
      </c>
      <c r="B3259" s="19">
        <v>0</v>
      </c>
      <c r="C3259" s="19">
        <v>0</v>
      </c>
      <c r="D3259" s="19" t="s">
        <v>8</v>
      </c>
      <c r="E3259" s="20">
        <v>8.160165028817822</v>
      </c>
      <c r="F3259" s="20">
        <v>11.13551016782673</v>
      </c>
      <c r="G3259" s="20">
        <v>11.53134226640927</v>
      </c>
      <c r="H3259" s="20">
        <v>11.402864675410997</v>
      </c>
      <c r="I3259" s="20">
        <v>26.263438861528183</v>
      </c>
      <c r="J3259" s="20">
        <v>24.083705795149044</v>
      </c>
      <c r="K3259" s="20">
        <v>12.775653635129677</v>
      </c>
      <c r="L3259" s="20">
        <v>14.146571200854599</v>
      </c>
      <c r="M3259" s="55">
        <v>26.541635897772476</v>
      </c>
    </row>
    <row r="3260" spans="1:13" x14ac:dyDescent="0.35">
      <c r="A3260" s="19" t="str">
        <f>B2178&amp;C3251&amp;D3260</f>
        <v>DISTRIBUCION VOLUMEN X CRITERIO (kg ó litros)Fruta Fresca Ing&lt;2MIL</v>
      </c>
      <c r="B3260" s="19">
        <v>0</v>
      </c>
      <c r="C3260" s="19">
        <v>0</v>
      </c>
      <c r="D3260" s="19" t="s">
        <v>9</v>
      </c>
      <c r="E3260" s="20">
        <v>3.1352935980677703</v>
      </c>
      <c r="F3260" s="20">
        <v>6.6384745888750141</v>
      </c>
      <c r="G3260" s="20">
        <v>2.8790346231612145</v>
      </c>
      <c r="H3260" s="20">
        <v>13.507683233857771</v>
      </c>
      <c r="I3260" s="20">
        <v>10.860717158372488</v>
      </c>
      <c r="J3260" s="20">
        <v>2.2961901886389353</v>
      </c>
      <c r="K3260" s="20">
        <v>3.936074953723053</v>
      </c>
      <c r="L3260" s="20">
        <v>6.2315930034417404</v>
      </c>
      <c r="M3260" s="55">
        <v>5.8831427411873971</v>
      </c>
    </row>
    <row r="3261" spans="1:13" x14ac:dyDescent="0.35">
      <c r="A3261" s="19" t="str">
        <f>B2178&amp;C3251&amp;D3261</f>
        <v>DISTRIBUCION VOLUMEN X CRITERIO (kg ó litros)Fruta Fresca Ing2-5MIL</v>
      </c>
      <c r="B3261" s="19">
        <v>0</v>
      </c>
      <c r="C3261" s="19">
        <v>0</v>
      </c>
      <c r="D3261" s="19" t="s">
        <v>10</v>
      </c>
      <c r="E3261" s="20">
        <v>8.3980036174451484</v>
      </c>
      <c r="F3261" s="20">
        <v>11.59489045762337</v>
      </c>
      <c r="G3261" s="20">
        <v>5.2073659769793421</v>
      </c>
      <c r="H3261" s="20">
        <v>7.3475258270332606</v>
      </c>
      <c r="I3261" s="20">
        <v>6.4897409041016889</v>
      </c>
      <c r="J3261" s="20">
        <v>5.3225531814386899</v>
      </c>
      <c r="K3261" s="20">
        <v>4.9676237035608715</v>
      </c>
      <c r="L3261" s="20">
        <v>1.4803984422865151</v>
      </c>
      <c r="M3261" s="55">
        <v>4.4972310802806943</v>
      </c>
    </row>
    <row r="3262" spans="1:13" x14ac:dyDescent="0.35">
      <c r="A3262" s="19" t="str">
        <f>B2178&amp;C3251&amp;D3262</f>
        <v>DISTRIBUCION VOLUMEN X CRITERIO (kg ó litros)Fruta Fresca Ing5-10MIL</v>
      </c>
      <c r="B3262" s="19">
        <v>0</v>
      </c>
      <c r="C3262" s="19">
        <v>0</v>
      </c>
      <c r="D3262" s="19" t="s">
        <v>11</v>
      </c>
      <c r="E3262" s="20">
        <v>7.8025538234074627</v>
      </c>
      <c r="F3262" s="20">
        <v>5.6081923591177105</v>
      </c>
      <c r="G3262" s="20">
        <v>4.6314604910883856</v>
      </c>
      <c r="H3262" s="20">
        <v>6.7668271047754347</v>
      </c>
      <c r="I3262" s="20">
        <v>22.756403574479688</v>
      </c>
      <c r="J3262" s="20">
        <v>27.373364336218884</v>
      </c>
      <c r="K3262" s="20">
        <v>16.202670667504997</v>
      </c>
      <c r="L3262" s="20">
        <v>10.704287670458001</v>
      </c>
      <c r="M3262" s="55">
        <v>7.5561892729490561</v>
      </c>
    </row>
    <row r="3263" spans="1:13" x14ac:dyDescent="0.35">
      <c r="A3263" s="19" t="str">
        <f>B2178&amp;C3251&amp;D3263</f>
        <v>DISTRIBUCION VOLUMEN X CRITERIO (kg ó litros)Fruta Fresca Ing10-30MIL</v>
      </c>
      <c r="B3263" s="19">
        <v>0</v>
      </c>
      <c r="C3263" s="19">
        <v>0</v>
      </c>
      <c r="D3263" s="19" t="s">
        <v>12</v>
      </c>
      <c r="E3263" s="20">
        <v>9.7155981410375603</v>
      </c>
      <c r="F3263" s="20">
        <v>10.863712497444295</v>
      </c>
      <c r="G3263" s="20">
        <v>19.647696236404474</v>
      </c>
      <c r="H3263" s="20">
        <v>17.654024900390993</v>
      </c>
      <c r="I3263" s="20">
        <v>10.345967664069681</v>
      </c>
      <c r="J3263" s="20">
        <v>22.112472729646861</v>
      </c>
      <c r="K3263" s="20">
        <v>20.149650661037114</v>
      </c>
      <c r="L3263" s="20">
        <v>22.800795571304022</v>
      </c>
      <c r="M3263" s="55">
        <v>21.566457032505308</v>
      </c>
    </row>
    <row r="3264" spans="1:13" x14ac:dyDescent="0.35">
      <c r="A3264" s="19" t="str">
        <f>B2178&amp;C3251&amp;D3264</f>
        <v>DISTRIBUCION VOLUMEN X CRITERIO (kg ó litros)Fruta Fresca Ing30-100MIL</v>
      </c>
      <c r="B3264" s="19">
        <v>0</v>
      </c>
      <c r="C3264" s="19">
        <v>0</v>
      </c>
      <c r="D3264" s="19" t="s">
        <v>13</v>
      </c>
      <c r="E3264" s="20">
        <v>38.780273234069057</v>
      </c>
      <c r="F3264" s="20">
        <v>17.970352842472646</v>
      </c>
      <c r="G3264" s="20">
        <v>28.225730121483831</v>
      </c>
      <c r="H3264" s="20">
        <v>22.536646731814784</v>
      </c>
      <c r="I3264" s="20">
        <v>21.805841169015597</v>
      </c>
      <c r="J3264" s="20">
        <v>12.293689943470952</v>
      </c>
      <c r="K3264" s="20">
        <v>19.102097162810939</v>
      </c>
      <c r="L3264" s="20">
        <v>14.238568621801068</v>
      </c>
      <c r="M3264" s="55">
        <v>16.167849061457119</v>
      </c>
    </row>
    <row r="3265" spans="1:13" x14ac:dyDescent="0.35">
      <c r="A3265" s="19" t="str">
        <f>B2178&amp;C3251&amp;D3265</f>
        <v>DISTRIBUCION VOLUMEN X CRITERIO (kg ó litros)Fruta Fresca Ing100-200MIL</v>
      </c>
      <c r="B3265" s="19">
        <v>0</v>
      </c>
      <c r="C3265" s="19">
        <v>0</v>
      </c>
      <c r="D3265" s="19" t="s">
        <v>14</v>
      </c>
      <c r="E3265" s="20">
        <v>11.322401726682241</v>
      </c>
      <c r="F3265" s="20">
        <v>10.570473505341857</v>
      </c>
      <c r="G3265" s="20">
        <v>14.39531980237853</v>
      </c>
      <c r="H3265" s="20">
        <v>5.5735255345421519</v>
      </c>
      <c r="I3265" s="20">
        <v>5.9597101256950245</v>
      </c>
      <c r="J3265" s="20">
        <v>7.4334328407138859</v>
      </c>
      <c r="K3265" s="20">
        <v>6.8202654090176962</v>
      </c>
      <c r="L3265" s="20">
        <v>3.4113433475103601</v>
      </c>
      <c r="M3265" s="55">
        <v>5.9569518582166037</v>
      </c>
    </row>
    <row r="3266" spans="1:13" x14ac:dyDescent="0.35">
      <c r="A3266" s="19" t="str">
        <f>B2178&amp;C3251&amp;D3266</f>
        <v>DISTRIBUCION VOLUMEN X CRITERIO (kg ó litros)Fruta Fresca Ing200-500MIL</v>
      </c>
      <c r="B3266" s="19">
        <v>0</v>
      </c>
      <c r="C3266" s="19">
        <v>0</v>
      </c>
      <c r="D3266" s="19" t="s">
        <v>15</v>
      </c>
      <c r="E3266" s="20">
        <v>8.6059833794249396</v>
      </c>
      <c r="F3266" s="20">
        <v>18.397730649820886</v>
      </c>
      <c r="G3266" s="20">
        <v>7.8251693779595541</v>
      </c>
      <c r="H3266" s="20">
        <v>9.7920568739498304</v>
      </c>
      <c r="I3266" s="20">
        <v>8.2724134390767503</v>
      </c>
      <c r="J3266" s="20">
        <v>8.791392829959003</v>
      </c>
      <c r="K3266" s="20">
        <v>7.3989346337578867</v>
      </c>
      <c r="L3266" s="20">
        <v>16.970561028824608</v>
      </c>
      <c r="M3266" s="55">
        <v>17.258021801359376</v>
      </c>
    </row>
    <row r="3267" spans="1:13" x14ac:dyDescent="0.35">
      <c r="A3267" s="19" t="str">
        <f>B2178&amp;C3251&amp;D3267</f>
        <v>DISTRIBUCION VOLUMEN X CRITERIO (kg ó litros)Fruta Fresca Ing&gt;500MIL</v>
      </c>
      <c r="B3267" s="19">
        <v>0</v>
      </c>
      <c r="C3267" s="19">
        <v>0</v>
      </c>
      <c r="D3267" s="19" t="s">
        <v>16</v>
      </c>
      <c r="E3267" s="20">
        <v>12.239889615458061</v>
      </c>
      <c r="F3267" s="20">
        <v>18.356177430277111</v>
      </c>
      <c r="G3267" s="20">
        <v>17.188226333287375</v>
      </c>
      <c r="H3267" s="20">
        <v>16.82170950941725</v>
      </c>
      <c r="I3267" s="20">
        <v>13.50920422419658</v>
      </c>
      <c r="J3267" s="20">
        <v>14.37690317834473</v>
      </c>
      <c r="K3267" s="20">
        <v>21.422685107533486</v>
      </c>
      <c r="L3267" s="20">
        <v>24.162448808336304</v>
      </c>
      <c r="M3267" s="55">
        <v>21.114152701226818</v>
      </c>
    </row>
    <row r="3268" spans="1:13" x14ac:dyDescent="0.35">
      <c r="A3268" s="19" t="str">
        <f>B2178&amp;C3251&amp;D3268</f>
        <v>DISTRIBUCION VOLUMEN X CRITERIO (kg ó litros)Fruta Fresca IngDE 15 A 19 AÑOS</v>
      </c>
      <c r="B3268" s="19">
        <v>0</v>
      </c>
      <c r="C3268" s="19">
        <v>0</v>
      </c>
      <c r="D3268" s="19" t="s">
        <v>39</v>
      </c>
      <c r="E3268" s="20">
        <v>1.3867000792541586</v>
      </c>
      <c r="F3268" s="20">
        <v>0.80917670854539991</v>
      </c>
      <c r="G3268" s="20">
        <v>3.5705049589455489</v>
      </c>
      <c r="H3268" s="20">
        <v>1.7417651282027398</v>
      </c>
      <c r="I3268" s="20" t="s">
        <v>278</v>
      </c>
      <c r="J3268" s="20" t="s">
        <v>278</v>
      </c>
      <c r="K3268" s="20">
        <v>0.33981980794795597</v>
      </c>
      <c r="L3268" s="20">
        <v>5.7552223610150479</v>
      </c>
      <c r="M3268" s="55" t="s">
        <v>278</v>
      </c>
    </row>
    <row r="3269" spans="1:13" x14ac:dyDescent="0.35">
      <c r="A3269" s="19" t="str">
        <f>B2178&amp;C3251&amp;D3269</f>
        <v>DISTRIBUCION VOLUMEN X CRITERIO (kg ó litros)Fruta Fresca IngDE 20 A 24 AÑOS</v>
      </c>
      <c r="B3269" s="19">
        <v>0</v>
      </c>
      <c r="C3269" s="19">
        <v>0</v>
      </c>
      <c r="D3269" s="19" t="s">
        <v>40</v>
      </c>
      <c r="E3269" s="20">
        <v>3.5884889567194329</v>
      </c>
      <c r="F3269" s="20">
        <v>2.7914334243834049</v>
      </c>
      <c r="G3269" s="20">
        <v>3.8200753880819018</v>
      </c>
      <c r="H3269" s="20">
        <v>5.4093845587487737</v>
      </c>
      <c r="I3269" s="20">
        <v>1.6642070024522675</v>
      </c>
      <c r="J3269" s="20">
        <v>1.1189991614158985</v>
      </c>
      <c r="K3269" s="20">
        <v>5.4591463196186574</v>
      </c>
      <c r="L3269" s="20">
        <v>1.0524853738421422</v>
      </c>
      <c r="M3269" s="55">
        <v>1.6838408821807802</v>
      </c>
    </row>
    <row r="3270" spans="1:13" x14ac:dyDescent="0.35">
      <c r="A3270" s="19" t="str">
        <f>B2178&amp;C3251&amp;D3270</f>
        <v>DISTRIBUCION VOLUMEN X CRITERIO (kg ó litros)Fruta Fresca IngDE 25 A 34 AÑOS</v>
      </c>
      <c r="B3270" s="19">
        <v>0</v>
      </c>
      <c r="C3270" s="19">
        <v>0</v>
      </c>
      <c r="D3270" s="19" t="s">
        <v>41</v>
      </c>
      <c r="E3270" s="20">
        <v>8.5693008312702261</v>
      </c>
      <c r="F3270" s="20">
        <v>5.3345132167732254</v>
      </c>
      <c r="G3270" s="20">
        <v>5.4853664242980358</v>
      </c>
      <c r="H3270" s="20">
        <v>4.8591208029120736</v>
      </c>
      <c r="I3270" s="20">
        <v>3.26240425399972</v>
      </c>
      <c r="J3270" s="20">
        <v>15.856046417990349</v>
      </c>
      <c r="K3270" s="20">
        <v>8.9118701042620501</v>
      </c>
      <c r="L3270" s="20">
        <v>13.54379815084023</v>
      </c>
      <c r="M3270" s="55">
        <v>5.3860407663085956</v>
      </c>
    </row>
    <row r="3271" spans="1:13" x14ac:dyDescent="0.35">
      <c r="A3271" s="19" t="str">
        <f>B2178&amp;C3251&amp;D3271</f>
        <v>DISTRIBUCION VOLUMEN X CRITERIO (kg ó litros)Fruta Fresca IngDE 35 A 49 AÑOS</v>
      </c>
      <c r="B3271" s="19">
        <v>0</v>
      </c>
      <c r="C3271" s="19">
        <v>0</v>
      </c>
      <c r="D3271" s="19" t="s">
        <v>42</v>
      </c>
      <c r="E3271" s="20">
        <v>14.93020635199605</v>
      </c>
      <c r="F3271" s="20">
        <v>19.28284165229331</v>
      </c>
      <c r="G3271" s="20">
        <v>16.027792549172538</v>
      </c>
      <c r="H3271" s="20">
        <v>33.271031392329341</v>
      </c>
      <c r="I3271" s="20">
        <v>39.38425293840416</v>
      </c>
      <c r="J3271" s="20">
        <v>33.330807839480578</v>
      </c>
      <c r="K3271" s="20">
        <v>30.338869813757814</v>
      </c>
      <c r="L3271" s="20">
        <v>25.543126674134655</v>
      </c>
      <c r="M3271" s="55">
        <v>22.12253960155806</v>
      </c>
    </row>
    <row r="3272" spans="1:13" x14ac:dyDescent="0.35">
      <c r="A3272" s="19" t="str">
        <f>B2178&amp;C3251&amp;D3272</f>
        <v>DISTRIBUCION VOLUMEN X CRITERIO (kg ó litros)Fruta Fresca IngDE 50 A 59 AÑOS</v>
      </c>
      <c r="B3272" s="19">
        <v>0</v>
      </c>
      <c r="C3272" s="19">
        <v>0</v>
      </c>
      <c r="D3272" s="19" t="s">
        <v>43</v>
      </c>
      <c r="E3272" s="20">
        <v>34.158689914265686</v>
      </c>
      <c r="F3272" s="20">
        <v>40.154335080961985</v>
      </c>
      <c r="G3272" s="20">
        <v>28.027425286148738</v>
      </c>
      <c r="H3272" s="20">
        <v>27.680639970572035</v>
      </c>
      <c r="I3272" s="20">
        <v>22.49940338282024</v>
      </c>
      <c r="J3272" s="20">
        <v>27.567559358039549</v>
      </c>
      <c r="K3272" s="20">
        <v>37.317968265543605</v>
      </c>
      <c r="L3272" s="20">
        <v>25.709278225609268</v>
      </c>
      <c r="M3272" s="55">
        <v>37.696804739656855</v>
      </c>
    </row>
    <row r="3273" spans="1:13" x14ac:dyDescent="0.35">
      <c r="A3273" s="19" t="str">
        <f>B2178&amp;C3251&amp;D3273</f>
        <v>DISTRIBUCION VOLUMEN X CRITERIO (kg ó litros)Fruta Fresca IngDE 60 A 75 AÑOS</v>
      </c>
      <c r="B3273" s="19">
        <v>0</v>
      </c>
      <c r="C3273" s="19">
        <v>0</v>
      </c>
      <c r="D3273" s="19" t="s">
        <v>44</v>
      </c>
      <c r="E3273" s="20">
        <v>37.366615234018134</v>
      </c>
      <c r="F3273" s="20">
        <v>31.627704608554403</v>
      </c>
      <c r="G3273" s="20">
        <v>43.068833349728287</v>
      </c>
      <c r="H3273" s="20">
        <v>27.03806170644587</v>
      </c>
      <c r="I3273" s="20">
        <v>33.189731048027653</v>
      </c>
      <c r="J3273" s="20">
        <v>22.126588347938618</v>
      </c>
      <c r="K3273" s="20">
        <v>17.632322992815524</v>
      </c>
      <c r="L3273" s="20">
        <v>28.396087979451483</v>
      </c>
      <c r="M3273" s="55">
        <v>33.110770820024335</v>
      </c>
    </row>
    <row r="3274" spans="1:13" x14ac:dyDescent="0.35">
      <c r="A3274" s="19" t="str">
        <f>B2178&amp;C3251&amp;D3274</f>
        <v>DISTRIBUCION VOLUMEN X CRITERIO (kg ó litros)Fruta Fresca IngALTA Y MEDIA ALTA</v>
      </c>
      <c r="B3274" s="19">
        <v>0</v>
      </c>
      <c r="C3274" s="19">
        <v>0</v>
      </c>
      <c r="D3274" s="19" t="s">
        <v>17</v>
      </c>
      <c r="E3274" s="20">
        <v>22.431080504561788</v>
      </c>
      <c r="F3274" s="20">
        <v>26.616083392415618</v>
      </c>
      <c r="G3274" s="20">
        <v>26.671159465728479</v>
      </c>
      <c r="H3274" s="20">
        <v>27.767323340833965</v>
      </c>
      <c r="I3274" s="20">
        <v>19.435738388739459</v>
      </c>
      <c r="J3274" s="20">
        <v>17.756638233097057</v>
      </c>
      <c r="K3274" s="20">
        <v>22.555754813983263</v>
      </c>
      <c r="L3274" s="20">
        <v>12.451906879248616</v>
      </c>
      <c r="M3274" s="55">
        <v>22.31691005309283</v>
      </c>
    </row>
    <row r="3275" spans="1:13" x14ac:dyDescent="0.35">
      <c r="A3275" s="19" t="str">
        <f>B2178&amp;C3251&amp;D3275</f>
        <v>DISTRIBUCION VOLUMEN X CRITERIO (kg ó litros)Fruta Fresca IngMEDIA</v>
      </c>
      <c r="B3275" s="19">
        <v>0</v>
      </c>
      <c r="C3275" s="19">
        <v>0</v>
      </c>
      <c r="D3275" s="19" t="s">
        <v>18</v>
      </c>
      <c r="E3275" s="20">
        <v>19.969303725246057</v>
      </c>
      <c r="F3275" s="20">
        <v>26.327242816485068</v>
      </c>
      <c r="G3275" s="20">
        <v>31.77358975833473</v>
      </c>
      <c r="H3275" s="20">
        <v>37.677896838409701</v>
      </c>
      <c r="I3275" s="20">
        <v>43.830844707509378</v>
      </c>
      <c r="J3275" s="20">
        <v>35.343920672861529</v>
      </c>
      <c r="K3275" s="20">
        <v>36.213558610241222</v>
      </c>
      <c r="L3275" s="20">
        <v>43.115304465327462</v>
      </c>
      <c r="M3275" s="55">
        <v>30.023346629498814</v>
      </c>
    </row>
    <row r="3276" spans="1:13" x14ac:dyDescent="0.35">
      <c r="A3276" s="19" t="str">
        <f>B2178&amp;C3251&amp;D3276</f>
        <v>DISTRIBUCION VOLUMEN X CRITERIO (kg ó litros)Fruta Fresca IngMEDIA BAJA</v>
      </c>
      <c r="B3276" s="19">
        <v>0</v>
      </c>
      <c r="C3276" s="19">
        <v>0</v>
      </c>
      <c r="D3276" s="19" t="s">
        <v>19</v>
      </c>
      <c r="E3276" s="20">
        <v>41.658682494525607</v>
      </c>
      <c r="F3276" s="20">
        <v>23.791297668709174</v>
      </c>
      <c r="G3276" s="20">
        <v>22.910857049779342</v>
      </c>
      <c r="H3276" s="20">
        <v>24.373574816826597</v>
      </c>
      <c r="I3276" s="20">
        <v>16.730383326621912</v>
      </c>
      <c r="J3276" s="20">
        <v>17.514376474690057</v>
      </c>
      <c r="K3276" s="20">
        <v>20.629764750584759</v>
      </c>
      <c r="L3276" s="20">
        <v>21.348584336033422</v>
      </c>
      <c r="M3276" s="55">
        <v>25.277798557927561</v>
      </c>
    </row>
    <row r="3277" spans="1:13" x14ac:dyDescent="0.35">
      <c r="A3277" s="19" t="str">
        <f>B2178&amp;C3251&amp;D3277</f>
        <v>DISTRIBUCION VOLUMEN X CRITERIO (kg ó litros)Fruta Fresca IngBAJA</v>
      </c>
      <c r="B3277" s="19">
        <v>0</v>
      </c>
      <c r="C3277" s="19">
        <v>0</v>
      </c>
      <c r="D3277" s="19" t="s">
        <v>20</v>
      </c>
      <c r="E3277" s="20">
        <v>15.940928310693106</v>
      </c>
      <c r="F3277" s="20">
        <v>23.265380336187896</v>
      </c>
      <c r="G3277" s="20">
        <v>18.64439328970489</v>
      </c>
      <c r="H3277" s="20">
        <v>10.181210852438804</v>
      </c>
      <c r="I3277" s="20">
        <v>20.003029567405907</v>
      </c>
      <c r="J3277" s="20">
        <v>29.385063055910827</v>
      </c>
      <c r="K3277" s="20">
        <v>20.600924326584202</v>
      </c>
      <c r="L3277" s="20">
        <v>23.084205918210245</v>
      </c>
      <c r="M3277" s="55">
        <v>22.381938499192167</v>
      </c>
    </row>
    <row r="3278" spans="1:13" x14ac:dyDescent="0.35">
      <c r="A3278" s="19" t="str">
        <f>B2178&amp;C3251&amp;D3278</f>
        <v>DISTRIBUCION VOLUMEN X CRITERIO (kg ó litros)Fruta Fresca IngHOMBRE</v>
      </c>
      <c r="B3278" s="19">
        <v>0</v>
      </c>
      <c r="C3278" s="19">
        <v>0</v>
      </c>
      <c r="D3278" s="19" t="s">
        <v>21</v>
      </c>
      <c r="E3278" s="20">
        <v>47.820672514522435</v>
      </c>
      <c r="F3278" s="20">
        <v>37.153196783754979</v>
      </c>
      <c r="G3278" s="20">
        <v>47.966090776595252</v>
      </c>
      <c r="H3278" s="20">
        <v>43.113618071397461</v>
      </c>
      <c r="I3278" s="20">
        <v>50.552746220132903</v>
      </c>
      <c r="J3278" s="20">
        <v>55.241055270026997</v>
      </c>
      <c r="K3278" s="20">
        <v>44.242467556849199</v>
      </c>
      <c r="L3278" s="20">
        <v>46.142495362599504</v>
      </c>
      <c r="M3278" s="55">
        <v>42.079889934431982</v>
      </c>
    </row>
    <row r="3279" spans="1:13" x14ac:dyDescent="0.35">
      <c r="A3279" s="19" t="str">
        <f>B2178&amp;C3251&amp;D3279</f>
        <v>DISTRIBUCION VOLUMEN X CRITERIO (kg ó litros)Fruta Fresca IngMUJER</v>
      </c>
      <c r="B3279" s="19">
        <v>0</v>
      </c>
      <c r="C3279" s="19">
        <v>0</v>
      </c>
      <c r="D3279" s="19" t="s">
        <v>22</v>
      </c>
      <c r="E3279" s="20">
        <v>52.179324146748527</v>
      </c>
      <c r="F3279" s="20">
        <v>62.846806686431414</v>
      </c>
      <c r="G3279" s="20">
        <v>52.033914178425043</v>
      </c>
      <c r="H3279" s="20">
        <v>56.886382533322831</v>
      </c>
      <c r="I3279" s="20">
        <v>49.447256500167839</v>
      </c>
      <c r="J3279" s="20">
        <v>44.758949318772494</v>
      </c>
      <c r="K3279" s="20">
        <v>55.757533319125166</v>
      </c>
      <c r="L3279" s="20">
        <v>53.857508319990025</v>
      </c>
      <c r="M3279" s="55">
        <v>57.920108772482415</v>
      </c>
    </row>
    <row r="3280" spans="1:13" x14ac:dyDescent="0.35">
      <c r="A3280" s="19" t="str">
        <f>B2178&amp;C3280&amp;D3280</f>
        <v>DISTRIBUCION VOLUMEN X CRITERIO (kg ó litros)Manzana Ing.T.ESPAÑA</v>
      </c>
      <c r="B3280" s="19">
        <v>0</v>
      </c>
      <c r="C3280" s="19" t="s">
        <v>154</v>
      </c>
      <c r="D3280" s="19" t="s">
        <v>36</v>
      </c>
      <c r="E3280" s="20">
        <v>100</v>
      </c>
      <c r="F3280" s="20">
        <v>100</v>
      </c>
      <c r="G3280" s="20">
        <v>100</v>
      </c>
      <c r="H3280" s="20">
        <v>100</v>
      </c>
      <c r="I3280" s="20">
        <v>100</v>
      </c>
      <c r="J3280" s="20">
        <v>100</v>
      </c>
      <c r="K3280" s="20">
        <v>100</v>
      </c>
      <c r="L3280" s="20">
        <v>100</v>
      </c>
      <c r="M3280" s="55">
        <v>100</v>
      </c>
    </row>
    <row r="3281" spans="1:13" x14ac:dyDescent="0.35">
      <c r="A3281" s="19" t="str">
        <f>B2178&amp;C3280&amp;D3281</f>
        <v>DISTRIBUCION VOLUMEN X CRITERIO (kg ó litros)Manzana Ing.BCN AM</v>
      </c>
      <c r="B3281" s="19">
        <v>0</v>
      </c>
      <c r="C3281" s="19">
        <v>0</v>
      </c>
      <c r="D3281" s="19" t="s">
        <v>1</v>
      </c>
      <c r="E3281" s="20">
        <v>1.8311301393814365</v>
      </c>
      <c r="F3281" s="20">
        <v>7.4886792206904262</v>
      </c>
      <c r="G3281" s="20">
        <v>24.515348244294664</v>
      </c>
      <c r="H3281" s="20">
        <v>4.4237570218120945</v>
      </c>
      <c r="I3281" s="20">
        <v>3.9702720751992588</v>
      </c>
      <c r="J3281" s="20">
        <v>0.80066299538104502</v>
      </c>
      <c r="K3281" s="20" t="s">
        <v>278</v>
      </c>
      <c r="L3281" s="20">
        <v>1.9629821167192283</v>
      </c>
      <c r="M3281" s="55" t="s">
        <v>278</v>
      </c>
    </row>
    <row r="3282" spans="1:13" x14ac:dyDescent="0.35">
      <c r="A3282" s="19" t="str">
        <f>B2178&amp;C3280&amp;D3282</f>
        <v>DISTRIBUCION VOLUMEN X CRITERIO (kg ó litros)Manzana Ing.REST.CAT ARAGON</v>
      </c>
      <c r="B3282" s="19">
        <v>0</v>
      </c>
      <c r="C3282" s="19">
        <v>0</v>
      </c>
      <c r="D3282" s="19" t="s">
        <v>2</v>
      </c>
      <c r="E3282" s="20">
        <v>13.273011479178759</v>
      </c>
      <c r="F3282" s="20">
        <v>6.5935264556259519</v>
      </c>
      <c r="G3282" s="20">
        <v>2.6049008999392096</v>
      </c>
      <c r="H3282" s="20">
        <v>6.0925608454361884</v>
      </c>
      <c r="I3282" s="20">
        <v>0.71917270834887947</v>
      </c>
      <c r="J3282" s="20">
        <v>1.5923365643631588</v>
      </c>
      <c r="K3282" s="20">
        <v>13.784066381906538</v>
      </c>
      <c r="L3282" s="20">
        <v>35.191784680312686</v>
      </c>
      <c r="M3282" s="55">
        <v>9.5371517117311448</v>
      </c>
    </row>
    <row r="3283" spans="1:13" x14ac:dyDescent="0.35">
      <c r="A3283" s="19" t="str">
        <f>B2178&amp;C3280&amp;D3283</f>
        <v>DISTRIBUCION VOLUMEN X CRITERIO (kg ó litros)Manzana Ing.LEVANTE</v>
      </c>
      <c r="B3283" s="19">
        <v>0</v>
      </c>
      <c r="C3283" s="19">
        <v>0</v>
      </c>
      <c r="D3283" s="19" t="s">
        <v>3</v>
      </c>
      <c r="E3283" s="20">
        <v>8.6905432753323488</v>
      </c>
      <c r="F3283" s="20">
        <v>4.3802446427097337</v>
      </c>
      <c r="G3283" s="20">
        <v>13.43012104385625</v>
      </c>
      <c r="H3283" s="20">
        <v>4.9099236476609889</v>
      </c>
      <c r="I3283" s="20">
        <v>0.45638348382710786</v>
      </c>
      <c r="J3283" s="20">
        <v>4.3976517203554879</v>
      </c>
      <c r="K3283" s="20" t="s">
        <v>278</v>
      </c>
      <c r="L3283" s="20">
        <v>1.2309967631862069</v>
      </c>
      <c r="M3283" s="55">
        <v>18.962622933768891</v>
      </c>
    </row>
    <row r="3284" spans="1:13" x14ac:dyDescent="0.35">
      <c r="A3284" s="19" t="str">
        <f>B2178&amp;C3280&amp;D3284</f>
        <v>DISTRIBUCION VOLUMEN X CRITERIO (kg ó litros)Manzana Ing.ANDALUCIA</v>
      </c>
      <c r="B3284" s="19">
        <v>0</v>
      </c>
      <c r="C3284" s="19">
        <v>0</v>
      </c>
      <c r="D3284" s="19" t="s">
        <v>4</v>
      </c>
      <c r="E3284" s="20">
        <v>15.016618059048122</v>
      </c>
      <c r="F3284" s="20">
        <v>6.7863644377409162</v>
      </c>
      <c r="G3284" s="20">
        <v>3.6501827279071772</v>
      </c>
      <c r="H3284" s="20">
        <v>0.94140878306047049</v>
      </c>
      <c r="I3284" s="20">
        <v>2.3365605595124626</v>
      </c>
      <c r="J3284" s="20">
        <v>24.760023281323456</v>
      </c>
      <c r="K3284" s="20">
        <v>39.010747486262709</v>
      </c>
      <c r="L3284" s="20" t="s">
        <v>278</v>
      </c>
      <c r="M3284" s="55">
        <v>1.157673994861147</v>
      </c>
    </row>
    <row r="3285" spans="1:13" x14ac:dyDescent="0.35">
      <c r="A3285" s="19" t="str">
        <f>B2178&amp;C3280&amp;D3285</f>
        <v>DISTRIBUCION VOLUMEN X CRITERIO (kg ó litros)Manzana Ing.MDD AM</v>
      </c>
      <c r="B3285" s="19">
        <v>0</v>
      </c>
      <c r="C3285" s="19">
        <v>0</v>
      </c>
      <c r="D3285" s="19" t="s">
        <v>5</v>
      </c>
      <c r="E3285" s="20">
        <v>10.693650836783085</v>
      </c>
      <c r="F3285" s="20">
        <v>23.384272171588787</v>
      </c>
      <c r="G3285" s="20">
        <v>24.00887992152801</v>
      </c>
      <c r="H3285" s="20">
        <v>18.642705093903984</v>
      </c>
      <c r="I3285" s="20">
        <v>11.197494801826782</v>
      </c>
      <c r="J3285" s="20">
        <v>10.42205980016864</v>
      </c>
      <c r="K3285" s="20">
        <v>21.094993764442982</v>
      </c>
      <c r="L3285" s="20">
        <v>19.619081040397834</v>
      </c>
      <c r="M3285" s="55">
        <v>12.338240732536953</v>
      </c>
    </row>
    <row r="3286" spans="1:13" x14ac:dyDescent="0.35">
      <c r="A3286" s="19" t="str">
        <f>B2178&amp;C3280&amp;D3286</f>
        <v>DISTRIBUCION VOLUMEN X CRITERIO (kg ó litros)Manzana Ing.RTO CENTRO</v>
      </c>
      <c r="B3286" s="19">
        <v>0</v>
      </c>
      <c r="C3286" s="19">
        <v>0</v>
      </c>
      <c r="D3286" s="19" t="s">
        <v>6</v>
      </c>
      <c r="E3286" s="20">
        <v>17.75688499038019</v>
      </c>
      <c r="F3286" s="20">
        <v>13.879283436916111</v>
      </c>
      <c r="G3286" s="20">
        <v>6.4579334818905894</v>
      </c>
      <c r="H3286" s="20">
        <v>43.010033470573475</v>
      </c>
      <c r="I3286" s="20">
        <v>42.850296142276349</v>
      </c>
      <c r="J3286" s="20">
        <v>17.761601486422958</v>
      </c>
      <c r="K3286" s="20">
        <v>12.141695998896296</v>
      </c>
      <c r="L3286" s="20">
        <v>9.4586902216824953</v>
      </c>
      <c r="M3286" s="55">
        <v>8.4689328597678646</v>
      </c>
    </row>
    <row r="3287" spans="1:13" x14ac:dyDescent="0.35">
      <c r="A3287" s="19" t="str">
        <f>B2178&amp;C3280&amp;D3287</f>
        <v>DISTRIBUCION VOLUMEN X CRITERIO (kg ó litros)Manzana Ing.NORTE-CENTRO</v>
      </c>
      <c r="B3287" s="19">
        <v>0</v>
      </c>
      <c r="C3287" s="19">
        <v>0</v>
      </c>
      <c r="D3287" s="19" t="s">
        <v>7</v>
      </c>
      <c r="E3287" s="20">
        <v>3.6801211842054267</v>
      </c>
      <c r="F3287" s="20">
        <v>2.5488680592698221</v>
      </c>
      <c r="G3287" s="20">
        <v>4.4969125391654012</v>
      </c>
      <c r="H3287" s="20">
        <v>6.4581148042210197</v>
      </c>
      <c r="I3287" s="20">
        <v>0.74526255924081353</v>
      </c>
      <c r="J3287" s="20" t="s">
        <v>278</v>
      </c>
      <c r="K3287" s="20" t="s">
        <v>278</v>
      </c>
      <c r="L3287" s="20">
        <v>1.1272866634960359</v>
      </c>
      <c r="M3287" s="55">
        <v>4.2846261041407452</v>
      </c>
    </row>
    <row r="3288" spans="1:13" x14ac:dyDescent="0.35">
      <c r="A3288" s="19" t="str">
        <f>B2178&amp;C3280&amp;D3288</f>
        <v>DISTRIBUCION VOLUMEN X CRITERIO (kg ó litros)Manzana Ing.NOROESTE</v>
      </c>
      <c r="B3288" s="19">
        <v>0</v>
      </c>
      <c r="C3288" s="19">
        <v>0</v>
      </c>
      <c r="D3288" s="19" t="s">
        <v>8</v>
      </c>
      <c r="E3288" s="20">
        <v>29.05802488989227</v>
      </c>
      <c r="F3288" s="20">
        <v>34.938750142059973</v>
      </c>
      <c r="G3288" s="20">
        <v>20.835723003297698</v>
      </c>
      <c r="H3288" s="20">
        <v>15.521493252745188</v>
      </c>
      <c r="I3288" s="20">
        <v>37.724578384779925</v>
      </c>
      <c r="J3288" s="20">
        <v>40.265683179989999</v>
      </c>
      <c r="K3288" s="20">
        <v>13.968491830240362</v>
      </c>
      <c r="L3288" s="20">
        <v>31.409219147531292</v>
      </c>
      <c r="M3288" s="55">
        <v>45.250726142277657</v>
      </c>
    </row>
    <row r="3289" spans="1:13" x14ac:dyDescent="0.35">
      <c r="A3289" s="19" t="str">
        <f>B2178&amp;C3280&amp;D3289</f>
        <v>DISTRIBUCION VOLUMEN X CRITERIO (kg ó litros)Manzana Ing.&lt;2MIL</v>
      </c>
      <c r="B3289" s="19">
        <v>0</v>
      </c>
      <c r="C3289" s="19">
        <v>0</v>
      </c>
      <c r="D3289" s="19" t="s">
        <v>9</v>
      </c>
      <c r="E3289" s="20" t="s">
        <v>278</v>
      </c>
      <c r="F3289" s="20">
        <v>3.9951220549566875</v>
      </c>
      <c r="G3289" s="20" t="s">
        <v>278</v>
      </c>
      <c r="H3289" s="20">
        <v>30.173949173401603</v>
      </c>
      <c r="I3289" s="20">
        <v>16.269866696546504</v>
      </c>
      <c r="J3289" s="20" t="s">
        <v>278</v>
      </c>
      <c r="K3289" s="20">
        <v>3.5719448947398034</v>
      </c>
      <c r="L3289" s="20" t="s">
        <v>278</v>
      </c>
      <c r="M3289" s="55">
        <v>3.3637486469099467</v>
      </c>
    </row>
    <row r="3290" spans="1:13" x14ac:dyDescent="0.35">
      <c r="A3290" s="19" t="str">
        <f>B2178&amp;C3280&amp;D3290</f>
        <v>DISTRIBUCION VOLUMEN X CRITERIO (kg ó litros)Manzana Ing.2-5MIL</v>
      </c>
      <c r="B3290" s="19">
        <v>0</v>
      </c>
      <c r="C3290" s="19">
        <v>0</v>
      </c>
      <c r="D3290" s="19" t="s">
        <v>10</v>
      </c>
      <c r="E3290" s="20">
        <v>4.7646543394716874</v>
      </c>
      <c r="F3290" s="20">
        <v>8.3470850436744382</v>
      </c>
      <c r="G3290" s="20">
        <v>1.175042381020502</v>
      </c>
      <c r="H3290" s="20">
        <v>7.9711718705475914</v>
      </c>
      <c r="I3290" s="20" t="s">
        <v>278</v>
      </c>
      <c r="J3290" s="20" t="s">
        <v>278</v>
      </c>
      <c r="K3290" s="20" t="s">
        <v>278</v>
      </c>
      <c r="L3290" s="20" t="s">
        <v>278</v>
      </c>
      <c r="M3290" s="55" t="s">
        <v>278</v>
      </c>
    </row>
    <row r="3291" spans="1:13" x14ac:dyDescent="0.35">
      <c r="A3291" s="19" t="str">
        <f>B2178&amp;C3280&amp;D3291</f>
        <v>DISTRIBUCION VOLUMEN X CRITERIO (kg ó litros)Manzana Ing.5-10MIL</v>
      </c>
      <c r="B3291" s="19">
        <v>0</v>
      </c>
      <c r="C3291" s="19">
        <v>0</v>
      </c>
      <c r="D3291" s="19" t="s">
        <v>11</v>
      </c>
      <c r="E3291" s="20">
        <v>14.324677806549843</v>
      </c>
      <c r="F3291" s="20">
        <v>3.2648045929332912</v>
      </c>
      <c r="G3291" s="20">
        <v>2.2585808572152937</v>
      </c>
      <c r="H3291" s="20">
        <v>1.1034645817256523</v>
      </c>
      <c r="I3291" s="20">
        <v>28.840969208312274</v>
      </c>
      <c r="J3291" s="20">
        <v>53.54734242200383</v>
      </c>
      <c r="K3291" s="20">
        <v>29.516662642750685</v>
      </c>
      <c r="L3291" s="20">
        <v>48.506392822677093</v>
      </c>
      <c r="M3291" s="55">
        <v>10.611640041449819</v>
      </c>
    </row>
    <row r="3292" spans="1:13" x14ac:dyDescent="0.35">
      <c r="A3292" s="19" t="str">
        <f>B2178&amp;C3280&amp;D3292</f>
        <v>DISTRIBUCION VOLUMEN X CRITERIO (kg ó litros)Manzana Ing.10-30MIL</v>
      </c>
      <c r="B3292" s="19">
        <v>0</v>
      </c>
      <c r="C3292" s="19">
        <v>0</v>
      </c>
      <c r="D3292" s="19" t="s">
        <v>12</v>
      </c>
      <c r="E3292" s="20">
        <v>3.3178960526040302</v>
      </c>
      <c r="F3292" s="20">
        <v>4.860685185265643</v>
      </c>
      <c r="G3292" s="20">
        <v>22.274198298180544</v>
      </c>
      <c r="H3292" s="20">
        <v>11.208456364260885</v>
      </c>
      <c r="I3292" s="20">
        <v>4.9953850249768896</v>
      </c>
      <c r="J3292" s="20">
        <v>11.304657010887002</v>
      </c>
      <c r="K3292" s="20">
        <v>12.875041071172483</v>
      </c>
      <c r="L3292" s="20">
        <v>3.9996130599203039</v>
      </c>
      <c r="M3292" s="55">
        <v>24.75631377821265</v>
      </c>
    </row>
    <row r="3293" spans="1:13" x14ac:dyDescent="0.35">
      <c r="A3293" s="19" t="str">
        <f>B2178&amp;C3280&amp;D3293</f>
        <v>DISTRIBUCION VOLUMEN X CRITERIO (kg ó litros)Manzana Ing.30-100MIL</v>
      </c>
      <c r="B3293" s="19">
        <v>0</v>
      </c>
      <c r="C3293" s="19">
        <v>0</v>
      </c>
      <c r="D3293" s="19" t="s">
        <v>13</v>
      </c>
      <c r="E3293" s="20">
        <v>34.441389546815437</v>
      </c>
      <c r="F3293" s="20">
        <v>20.231832730297796</v>
      </c>
      <c r="G3293" s="20">
        <v>23.922882834127378</v>
      </c>
      <c r="H3293" s="20">
        <v>16.404142926896142</v>
      </c>
      <c r="I3293" s="20">
        <v>33.366681363339659</v>
      </c>
      <c r="J3293" s="20">
        <v>11.989668912717422</v>
      </c>
      <c r="K3293" s="20">
        <v>10.997008384872736</v>
      </c>
      <c r="L3293" s="20">
        <v>6.840375673566637</v>
      </c>
      <c r="M3293" s="55">
        <v>30.873397960638084</v>
      </c>
    </row>
    <row r="3294" spans="1:13" x14ac:dyDescent="0.35">
      <c r="A3294" s="19" t="str">
        <f>B2178&amp;C3280&amp;D3294</f>
        <v>DISTRIBUCION VOLUMEN X CRITERIO (kg ó litros)Manzana Ing.100-200MIL</v>
      </c>
      <c r="B3294" s="19">
        <v>0</v>
      </c>
      <c r="C3294" s="19">
        <v>0</v>
      </c>
      <c r="D3294" s="19" t="s">
        <v>14</v>
      </c>
      <c r="E3294" s="20">
        <v>3.6251085263271845</v>
      </c>
      <c r="F3294" s="20">
        <v>1.0349505265422914</v>
      </c>
      <c r="G3294" s="20">
        <v>10.34793553306061</v>
      </c>
      <c r="H3294" s="20">
        <v>4.050778849308486</v>
      </c>
      <c r="I3294" s="20">
        <v>2.1745333884792046</v>
      </c>
      <c r="J3294" s="20">
        <v>7.0639340959459158</v>
      </c>
      <c r="K3294" s="20">
        <v>0.6932491699538732</v>
      </c>
      <c r="L3294" s="20" t="s">
        <v>278</v>
      </c>
      <c r="M3294" s="55">
        <v>6.571534644883684</v>
      </c>
    </row>
    <row r="3295" spans="1:13" x14ac:dyDescent="0.35">
      <c r="A3295" s="19" t="str">
        <f>B2178&amp;C3280&amp;D3295</f>
        <v>DISTRIBUCION VOLUMEN X CRITERIO (kg ó litros)Manzana Ing.200-500MIL</v>
      </c>
      <c r="B3295" s="19">
        <v>0</v>
      </c>
      <c r="C3295" s="19">
        <v>0</v>
      </c>
      <c r="D3295" s="19" t="s">
        <v>15</v>
      </c>
      <c r="E3295" s="20">
        <v>11.201110810669947</v>
      </c>
      <c r="F3295" s="20">
        <v>29.174876799416804</v>
      </c>
      <c r="G3295" s="20">
        <v>11.786116030436759</v>
      </c>
      <c r="H3295" s="20">
        <v>10.514592738749315</v>
      </c>
      <c r="I3295" s="20">
        <v>4.9659838324042571</v>
      </c>
      <c r="J3295" s="20">
        <v>3.3422884347040958</v>
      </c>
      <c r="K3295" s="20">
        <v>14.588117406371337</v>
      </c>
      <c r="L3295" s="20">
        <v>9.5939622571812482</v>
      </c>
      <c r="M3295" s="55">
        <v>12.565858408034176</v>
      </c>
    </row>
    <row r="3296" spans="1:13" x14ac:dyDescent="0.35">
      <c r="A3296" s="19" t="str">
        <f>B2178&amp;C3280&amp;D3296</f>
        <v>DISTRIBUCION VOLUMEN X CRITERIO (kg ó litros)Manzana Ing.&gt;500MIL</v>
      </c>
      <c r="B3296" s="19">
        <v>0</v>
      </c>
      <c r="C3296" s="19">
        <v>0</v>
      </c>
      <c r="D3296" s="19" t="s">
        <v>16</v>
      </c>
      <c r="E3296" s="20">
        <v>28.325150890016111</v>
      </c>
      <c r="F3296" s="20">
        <v>29.090635520870183</v>
      </c>
      <c r="G3296" s="20">
        <v>28.235242824706269</v>
      </c>
      <c r="H3296" s="20">
        <v>18.573430402617266</v>
      </c>
      <c r="I3296" s="20">
        <v>9.3865979053827715</v>
      </c>
      <c r="J3296" s="20">
        <v>12.752132255825927</v>
      </c>
      <c r="K3296" s="20">
        <v>27.757972345713071</v>
      </c>
      <c r="L3296" s="20">
        <v>31.059689432103095</v>
      </c>
      <c r="M3296" s="55">
        <v>11.257482925062888</v>
      </c>
    </row>
    <row r="3297" spans="1:13" x14ac:dyDescent="0.35">
      <c r="A3297" s="19" t="str">
        <f>B2178&amp;C3280&amp;D3297</f>
        <v>DISTRIBUCION VOLUMEN X CRITERIO (kg ó litros)Manzana Ing.DE 15 A 19 AÑOS</v>
      </c>
      <c r="B3297" s="19">
        <v>0</v>
      </c>
      <c r="C3297" s="19">
        <v>0</v>
      </c>
      <c r="D3297" s="19" t="s">
        <v>39</v>
      </c>
      <c r="E3297" s="20" t="s">
        <v>278</v>
      </c>
      <c r="F3297" s="20" t="s">
        <v>278</v>
      </c>
      <c r="G3297" s="20">
        <v>9.6118540870260869</v>
      </c>
      <c r="H3297" s="20" t="s">
        <v>278</v>
      </c>
      <c r="I3297" s="20" t="s">
        <v>278</v>
      </c>
      <c r="J3297" s="20" t="s">
        <v>278</v>
      </c>
      <c r="K3297" s="20" t="s">
        <v>278</v>
      </c>
      <c r="L3297" s="20" t="s">
        <v>278</v>
      </c>
      <c r="M3297" s="55" t="s">
        <v>278</v>
      </c>
    </row>
    <row r="3298" spans="1:13" x14ac:dyDescent="0.35">
      <c r="A3298" s="19" t="str">
        <f>B2178&amp;C3280&amp;D3298</f>
        <v>DISTRIBUCION VOLUMEN X CRITERIO (kg ó litros)Manzana Ing.DE 20 A 24 AÑOS</v>
      </c>
      <c r="B3298" s="19">
        <v>0</v>
      </c>
      <c r="C3298" s="19">
        <v>0</v>
      </c>
      <c r="D3298" s="19" t="s">
        <v>40</v>
      </c>
      <c r="E3298" s="20">
        <v>0.99879813635405879</v>
      </c>
      <c r="F3298" s="20">
        <v>1.85773994186803</v>
      </c>
      <c r="G3298" s="20">
        <v>5.8986033114759095</v>
      </c>
      <c r="H3298" s="20">
        <v>1.5908696033898777</v>
      </c>
      <c r="I3298" s="20">
        <v>2.8759356770642683</v>
      </c>
      <c r="J3298" s="20">
        <v>3.4813256922835842</v>
      </c>
      <c r="K3298" s="20">
        <v>0.53652066810317445</v>
      </c>
      <c r="L3298" s="20" t="s">
        <v>278</v>
      </c>
      <c r="M3298" s="55" t="s">
        <v>278</v>
      </c>
    </row>
    <row r="3299" spans="1:13" x14ac:dyDescent="0.35">
      <c r="A3299" s="19" t="str">
        <f>B2178&amp;C3280&amp;D3299</f>
        <v>DISTRIBUCION VOLUMEN X CRITERIO (kg ó litros)Manzana Ing.DE 25 A 34 AÑOS</v>
      </c>
      <c r="B3299" s="19">
        <v>0</v>
      </c>
      <c r="C3299" s="19">
        <v>0</v>
      </c>
      <c r="D3299" s="19" t="s">
        <v>41</v>
      </c>
      <c r="E3299" s="20">
        <v>3.786573427944087</v>
      </c>
      <c r="F3299" s="20">
        <v>4.431720088457916</v>
      </c>
      <c r="G3299" s="20">
        <v>1.6617813030732489</v>
      </c>
      <c r="H3299" s="20">
        <v>5.0894217276853864</v>
      </c>
      <c r="I3299" s="20">
        <v>0.86825770510156586</v>
      </c>
      <c r="J3299" s="20">
        <v>0.70246356696738377</v>
      </c>
      <c r="K3299" s="20">
        <v>1.9718596663840848</v>
      </c>
      <c r="L3299" s="20">
        <v>4.1874941705029753</v>
      </c>
      <c r="M3299" s="55">
        <v>1.2978488275787683</v>
      </c>
    </row>
    <row r="3300" spans="1:13" x14ac:dyDescent="0.35">
      <c r="A3300" s="19" t="str">
        <f>B2178&amp;C3280&amp;D3300</f>
        <v>DISTRIBUCION VOLUMEN X CRITERIO (kg ó litros)Manzana Ing.DE 35 A 49 AÑOS</v>
      </c>
      <c r="B3300" s="19">
        <v>0</v>
      </c>
      <c r="C3300" s="19">
        <v>0</v>
      </c>
      <c r="D3300" s="19" t="s">
        <v>42</v>
      </c>
      <c r="E3300" s="20">
        <v>14.306819128430579</v>
      </c>
      <c r="F3300" s="20">
        <v>19.186216443833544</v>
      </c>
      <c r="G3300" s="20">
        <v>17.847618237849456</v>
      </c>
      <c r="H3300" s="20">
        <v>44.433033438227312</v>
      </c>
      <c r="I3300" s="20">
        <v>57.071881325581842</v>
      </c>
      <c r="J3300" s="20">
        <v>47.85099206793371</v>
      </c>
      <c r="K3300" s="20">
        <v>25.948258491521635</v>
      </c>
      <c r="L3300" s="20">
        <v>33.702647168826857</v>
      </c>
      <c r="M3300" s="55">
        <v>18.625621650981735</v>
      </c>
    </row>
    <row r="3301" spans="1:13" x14ac:dyDescent="0.35">
      <c r="A3301" s="19" t="str">
        <f>B2178&amp;C3280&amp;D3301</f>
        <v>DISTRIBUCION VOLUMEN X CRITERIO (kg ó litros)Manzana Ing.DE 50 A 59 AÑOS</v>
      </c>
      <c r="B3301" s="19">
        <v>0</v>
      </c>
      <c r="C3301" s="19">
        <v>0</v>
      </c>
      <c r="D3301" s="19" t="s">
        <v>43</v>
      </c>
      <c r="E3301" s="20">
        <v>51.107581051180773</v>
      </c>
      <c r="F3301" s="20">
        <v>34.751608278969428</v>
      </c>
      <c r="G3301" s="20">
        <v>30.251837752141086</v>
      </c>
      <c r="H3301" s="20">
        <v>26.220409040289461</v>
      </c>
      <c r="I3301" s="20">
        <v>6.7003740707375279</v>
      </c>
      <c r="J3301" s="20">
        <v>32.376937312051815</v>
      </c>
      <c r="K3301" s="20">
        <v>43.196272099013747</v>
      </c>
      <c r="L3301" s="20">
        <v>40.422392656449844</v>
      </c>
      <c r="M3301" s="55">
        <v>36.524113894549501</v>
      </c>
    </row>
    <row r="3302" spans="1:13" x14ac:dyDescent="0.35">
      <c r="A3302" s="19" t="str">
        <f>B2178&amp;C3280&amp;D3302</f>
        <v>DISTRIBUCION VOLUMEN X CRITERIO (kg ó litros)Manzana Ing.DE 60 A 75 AÑOS</v>
      </c>
      <c r="B3302" s="19">
        <v>0</v>
      </c>
      <c r="C3302" s="19">
        <v>0</v>
      </c>
      <c r="D3302" s="19" t="s">
        <v>44</v>
      </c>
      <c r="E3302" s="20">
        <v>29.800231374343113</v>
      </c>
      <c r="F3302" s="20">
        <v>39.772699468781454</v>
      </c>
      <c r="G3302" s="20">
        <v>34.728294447473445</v>
      </c>
      <c r="H3302" s="20">
        <v>22.666270811287887</v>
      </c>
      <c r="I3302" s="20">
        <v>32.483562756009881</v>
      </c>
      <c r="J3302" s="20">
        <v>15.58828994202055</v>
      </c>
      <c r="K3302" s="20">
        <v>28.347082721425803</v>
      </c>
      <c r="L3302" s="20">
        <v>21.68749278527596</v>
      </c>
      <c r="M3302" s="55">
        <v>43.55239588429491</v>
      </c>
    </row>
    <row r="3303" spans="1:13" x14ac:dyDescent="0.35">
      <c r="A3303" s="19" t="str">
        <f>B2178&amp;C3280&amp;D3303</f>
        <v>DISTRIBUCION VOLUMEN X CRITERIO (kg ó litros)Manzana Ing.ALTA Y MEDIA ALTA</v>
      </c>
      <c r="B3303" s="19">
        <v>0</v>
      </c>
      <c r="C3303" s="19">
        <v>0</v>
      </c>
      <c r="D3303" s="19" t="s">
        <v>17</v>
      </c>
      <c r="E3303" s="20">
        <v>46.77004713461541</v>
      </c>
      <c r="F3303" s="20">
        <v>24.820810065415046</v>
      </c>
      <c r="G3303" s="20">
        <v>17.758760063068049</v>
      </c>
      <c r="H3303" s="20">
        <v>26.963357962623245</v>
      </c>
      <c r="I3303" s="20">
        <v>13.42318155742519</v>
      </c>
      <c r="J3303" s="20">
        <v>16.758631625290082</v>
      </c>
      <c r="K3303" s="20">
        <v>19.686002944417314</v>
      </c>
      <c r="L3303" s="20">
        <v>10.252083612302663</v>
      </c>
      <c r="M3303" s="55">
        <v>15.288241888201053</v>
      </c>
    </row>
    <row r="3304" spans="1:13" x14ac:dyDescent="0.35">
      <c r="A3304" s="19" t="str">
        <f>B2178&amp;C3280&amp;D3304</f>
        <v>DISTRIBUCION VOLUMEN X CRITERIO (kg ó litros)Manzana Ing.MEDIA</v>
      </c>
      <c r="B3304" s="19">
        <v>0</v>
      </c>
      <c r="C3304" s="19">
        <v>0</v>
      </c>
      <c r="D3304" s="19" t="s">
        <v>18</v>
      </c>
      <c r="E3304" s="20">
        <v>27.546968679825394</v>
      </c>
      <c r="F3304" s="20">
        <v>22.943537534588891</v>
      </c>
      <c r="G3304" s="20">
        <v>44.06903102542055</v>
      </c>
      <c r="H3304" s="20">
        <v>41.595197057423675</v>
      </c>
      <c r="I3304" s="20">
        <v>77.862808715464482</v>
      </c>
      <c r="J3304" s="20">
        <v>50.117563221478513</v>
      </c>
      <c r="K3304" s="20">
        <v>46.118070771302996</v>
      </c>
      <c r="L3304" s="20">
        <v>75.747057546947659</v>
      </c>
      <c r="M3304" s="55">
        <v>28.679639317233647</v>
      </c>
    </row>
    <row r="3305" spans="1:13" x14ac:dyDescent="0.35">
      <c r="A3305" s="19" t="str">
        <f>B2178&amp;C3280&amp;D3305</f>
        <v>DISTRIBUCION VOLUMEN X CRITERIO (kg ó litros)Manzana Ing.MEDIA BAJA</v>
      </c>
      <c r="B3305" s="19">
        <v>0</v>
      </c>
      <c r="C3305" s="19">
        <v>0</v>
      </c>
      <c r="D3305" s="19" t="s">
        <v>19</v>
      </c>
      <c r="E3305" s="20">
        <v>20.919033680246358</v>
      </c>
      <c r="F3305" s="20">
        <v>41.362261965222807</v>
      </c>
      <c r="G3305" s="20">
        <v>11.905701414810816</v>
      </c>
      <c r="H3305" s="20">
        <v>24.058626643685493</v>
      </c>
      <c r="I3305" s="20">
        <v>6.1148595604604106</v>
      </c>
      <c r="J3305" s="20">
        <v>13.568720944982948</v>
      </c>
      <c r="K3305" s="20">
        <v>12.423081182051034</v>
      </c>
      <c r="L3305" s="20">
        <v>5.8137931671368746</v>
      </c>
      <c r="M3305" s="55">
        <v>37.759489928387346</v>
      </c>
    </row>
    <row r="3306" spans="1:13" x14ac:dyDescent="0.35">
      <c r="A3306" s="19" t="str">
        <f>B2178&amp;C3280&amp;D3306</f>
        <v>DISTRIBUCION VOLUMEN X CRITERIO (kg ó litros)Manzana Ing.BAJA</v>
      </c>
      <c r="B3306" s="19">
        <v>0</v>
      </c>
      <c r="C3306" s="19">
        <v>0</v>
      </c>
      <c r="D3306" s="19" t="s">
        <v>20</v>
      </c>
      <c r="E3306" s="20">
        <v>4.7639371413731091</v>
      </c>
      <c r="F3306" s="20">
        <v>10.873388148093607</v>
      </c>
      <c r="G3306" s="20">
        <v>26.266498187305654</v>
      </c>
      <c r="H3306" s="20">
        <v>7.3828221870008495</v>
      </c>
      <c r="I3306" s="20">
        <v>2.5991548746070916</v>
      </c>
      <c r="J3306" s="20">
        <v>19.555114056099036</v>
      </c>
      <c r="K3306" s="20">
        <v>21.772826949224228</v>
      </c>
      <c r="L3306" s="20">
        <v>8.1871072304232797</v>
      </c>
      <c r="M3306" s="55">
        <v>18.272609605109576</v>
      </c>
    </row>
    <row r="3307" spans="1:13" x14ac:dyDescent="0.35">
      <c r="A3307" s="19" t="str">
        <f>B2178&amp;C3280&amp;D3307</f>
        <v>DISTRIBUCION VOLUMEN X CRITERIO (kg ó litros)Manzana Ing.HOMBRE</v>
      </c>
      <c r="B3307" s="19">
        <v>0</v>
      </c>
      <c r="C3307" s="19">
        <v>0</v>
      </c>
      <c r="D3307" s="19" t="s">
        <v>21</v>
      </c>
      <c r="E3307" s="20">
        <v>36.629641129217269</v>
      </c>
      <c r="F3307" s="20">
        <v>52.29956509639613</v>
      </c>
      <c r="G3307" s="20">
        <v>40.563019793945855</v>
      </c>
      <c r="H3307" s="20">
        <v>42.123517660232864</v>
      </c>
      <c r="I3307" s="20">
        <v>68.550022162708416</v>
      </c>
      <c r="J3307" s="20">
        <v>69.629289695775782</v>
      </c>
      <c r="K3307" s="20">
        <v>52.711378121636024</v>
      </c>
      <c r="L3307" s="20">
        <v>75.246925950381168</v>
      </c>
      <c r="M3307" s="55">
        <v>44.747968920340078</v>
      </c>
    </row>
    <row r="3308" spans="1:13" x14ac:dyDescent="0.35">
      <c r="A3308" s="19" t="str">
        <f>B2178&amp;C3280&amp;D3308</f>
        <v>DISTRIBUCION VOLUMEN X CRITERIO (kg ó litros)Manzana Ing.MUJER</v>
      </c>
      <c r="B3308" s="19">
        <v>0</v>
      </c>
      <c r="C3308" s="19">
        <v>0</v>
      </c>
      <c r="D3308" s="19" t="s">
        <v>22</v>
      </c>
      <c r="E3308" s="20">
        <v>63.370332142903287</v>
      </c>
      <c r="F3308" s="20">
        <v>47.70043490360387</v>
      </c>
      <c r="G3308" s="20">
        <v>59.437011237370641</v>
      </c>
      <c r="H3308" s="20">
        <v>57.876482339767144</v>
      </c>
      <c r="I3308" s="20">
        <v>31.450001377077474</v>
      </c>
      <c r="J3308" s="20">
        <v>30.370743883056122</v>
      </c>
      <c r="K3308" s="20">
        <v>47.288621878363976</v>
      </c>
      <c r="L3308" s="20">
        <v>24.753110989005915</v>
      </c>
      <c r="M3308" s="55">
        <v>55.252011818591548</v>
      </c>
    </row>
    <row r="3309" spans="1:13" x14ac:dyDescent="0.35">
      <c r="A3309" s="19" t="str">
        <f>B2178&amp;C3309&amp;D3309</f>
        <v>DISTRIBUCION VOLUMEN X CRITERIO (kg ó litros)Platano Ing.T.ESPAÑA</v>
      </c>
      <c r="B3309" s="19">
        <v>0</v>
      </c>
      <c r="C3309" s="19" t="s">
        <v>155</v>
      </c>
      <c r="D3309" s="19" t="s">
        <v>36</v>
      </c>
      <c r="E3309" s="20">
        <v>100</v>
      </c>
      <c r="F3309" s="20">
        <v>100</v>
      </c>
      <c r="G3309" s="20">
        <v>100</v>
      </c>
      <c r="H3309" s="20">
        <v>100</v>
      </c>
      <c r="I3309" s="20">
        <v>100</v>
      </c>
      <c r="J3309" s="20">
        <v>100</v>
      </c>
      <c r="K3309" s="20">
        <v>100</v>
      </c>
      <c r="L3309" s="20">
        <v>100</v>
      </c>
      <c r="M3309" s="55">
        <v>100</v>
      </c>
    </row>
    <row r="3310" spans="1:13" x14ac:dyDescent="0.35">
      <c r="A3310" s="19" t="str">
        <f>B2178&amp;C3309&amp;D3310</f>
        <v>DISTRIBUCION VOLUMEN X CRITERIO (kg ó litros)Platano Ing.BCN AM</v>
      </c>
      <c r="B3310" s="19">
        <v>0</v>
      </c>
      <c r="C3310" s="19">
        <v>0</v>
      </c>
      <c r="D3310" s="19" t="s">
        <v>1</v>
      </c>
      <c r="E3310" s="20">
        <v>10.771055477839241</v>
      </c>
      <c r="F3310" s="20">
        <v>23.956404378797941</v>
      </c>
      <c r="G3310" s="20">
        <v>28.432684365500844</v>
      </c>
      <c r="H3310" s="20">
        <v>4.9643504901338327</v>
      </c>
      <c r="I3310" s="20">
        <v>3.8538841747762858</v>
      </c>
      <c r="J3310" s="20">
        <v>5.6606382809391169</v>
      </c>
      <c r="K3310" s="20">
        <v>25.237948858994169</v>
      </c>
      <c r="L3310" s="20">
        <v>21.399770688166452</v>
      </c>
      <c r="M3310" s="55">
        <v>5.9724148006032651</v>
      </c>
    </row>
    <row r="3311" spans="1:13" x14ac:dyDescent="0.35">
      <c r="A3311" s="19" t="str">
        <f>B2178&amp;C3309&amp;D3311</f>
        <v>DISTRIBUCION VOLUMEN X CRITERIO (kg ó litros)Platano Ing.REST.CAT ARAGON</v>
      </c>
      <c r="B3311" s="19">
        <v>0</v>
      </c>
      <c r="C3311" s="19">
        <v>0</v>
      </c>
      <c r="D3311" s="19" t="s">
        <v>2</v>
      </c>
      <c r="E3311" s="20">
        <v>2.6865578509278549</v>
      </c>
      <c r="F3311" s="20">
        <v>4.5415671480036206</v>
      </c>
      <c r="G3311" s="20">
        <v>3.9574247267931915</v>
      </c>
      <c r="H3311" s="20" t="s">
        <v>278</v>
      </c>
      <c r="I3311" s="20">
        <v>2.7870610683030836</v>
      </c>
      <c r="J3311" s="20">
        <v>7.2708762435336247</v>
      </c>
      <c r="K3311" s="20">
        <v>13.966673812278053</v>
      </c>
      <c r="L3311" s="20">
        <v>14.705861755807481</v>
      </c>
      <c r="M3311" s="55">
        <v>2.2526270412135565</v>
      </c>
    </row>
    <row r="3312" spans="1:13" x14ac:dyDescent="0.35">
      <c r="A3312" s="19" t="str">
        <f>B2178&amp;C3309&amp;D3312</f>
        <v>DISTRIBUCION VOLUMEN X CRITERIO (kg ó litros)Platano Ing.LEVANTE</v>
      </c>
      <c r="B3312" s="19">
        <v>0</v>
      </c>
      <c r="C3312" s="19">
        <v>0</v>
      </c>
      <c r="D3312" s="19" t="s">
        <v>3</v>
      </c>
      <c r="E3312" s="20">
        <v>27.457501107699329</v>
      </c>
      <c r="F3312" s="20">
        <v>5.021657723635597</v>
      </c>
      <c r="G3312" s="20">
        <v>21.599003101620319</v>
      </c>
      <c r="H3312" s="20">
        <v>3.8930863624448544</v>
      </c>
      <c r="I3312" s="20">
        <v>11.486652561683155</v>
      </c>
      <c r="J3312" s="20">
        <v>1.7887000397930759</v>
      </c>
      <c r="K3312" s="20">
        <v>5.1406590006390616</v>
      </c>
      <c r="L3312" s="20">
        <v>22.363748317225134</v>
      </c>
      <c r="M3312" s="55">
        <v>28.826478481230723</v>
      </c>
    </row>
    <row r="3313" spans="1:13" x14ac:dyDescent="0.35">
      <c r="A3313" s="19" t="str">
        <f>B2178&amp;C3309&amp;D3313</f>
        <v>DISTRIBUCION VOLUMEN X CRITERIO (kg ó litros)Platano Ing.ANDALUCIA</v>
      </c>
      <c r="B3313" s="19">
        <v>0</v>
      </c>
      <c r="C3313" s="19">
        <v>0</v>
      </c>
      <c r="D3313" s="19" t="s">
        <v>4</v>
      </c>
      <c r="E3313" s="20">
        <v>3.3677005516245933</v>
      </c>
      <c r="F3313" s="20">
        <v>5.0674856759335469</v>
      </c>
      <c r="G3313" s="20">
        <v>5.5600935960942914</v>
      </c>
      <c r="H3313" s="20">
        <v>4.104146786851353</v>
      </c>
      <c r="I3313" s="20">
        <v>10.873436909335137</v>
      </c>
      <c r="J3313" s="20">
        <v>15.480588937524869</v>
      </c>
      <c r="K3313" s="20">
        <v>19.225897717988339</v>
      </c>
      <c r="L3313" s="20">
        <v>5.4946929732089584</v>
      </c>
      <c r="M3313" s="55">
        <v>5.6899804259674278</v>
      </c>
    </row>
    <row r="3314" spans="1:13" x14ac:dyDescent="0.35">
      <c r="A3314" s="19" t="str">
        <f>B2178&amp;C3309&amp;D3314</f>
        <v>DISTRIBUCION VOLUMEN X CRITERIO (kg ó litros)Platano Ing.MDD AM</v>
      </c>
      <c r="B3314" s="19">
        <v>0</v>
      </c>
      <c r="C3314" s="19">
        <v>0</v>
      </c>
      <c r="D3314" s="19" t="s">
        <v>5</v>
      </c>
      <c r="E3314" s="20">
        <v>5.0775389532870117</v>
      </c>
      <c r="F3314" s="20">
        <v>3.4282521258719716</v>
      </c>
      <c r="G3314" s="20">
        <v>1.6347381475495293</v>
      </c>
      <c r="H3314" s="20" t="s">
        <v>278</v>
      </c>
      <c r="I3314" s="20">
        <v>5.1445125786868315</v>
      </c>
      <c r="J3314" s="20">
        <v>8.1867027457222434</v>
      </c>
      <c r="K3314" s="20" t="s">
        <v>278</v>
      </c>
      <c r="L3314" s="20">
        <v>17.711783782334052</v>
      </c>
      <c r="M3314" s="55">
        <v>2.1371782486729685</v>
      </c>
    </row>
    <row r="3315" spans="1:13" x14ac:dyDescent="0.35">
      <c r="A3315" s="19" t="str">
        <f>B2178&amp;C3309&amp;D3315</f>
        <v>DISTRIBUCION VOLUMEN X CRITERIO (kg ó litros)Platano Ing.RTO CENTRO</v>
      </c>
      <c r="B3315" s="19">
        <v>0</v>
      </c>
      <c r="C3315" s="19">
        <v>0</v>
      </c>
      <c r="D3315" s="19" t="s">
        <v>6</v>
      </c>
      <c r="E3315" s="20">
        <v>13.293146581997803</v>
      </c>
      <c r="F3315" s="20">
        <v>12.637137124230655</v>
      </c>
      <c r="G3315" s="20">
        <v>6.5145214387900126</v>
      </c>
      <c r="H3315" s="20">
        <v>44.155936075126547</v>
      </c>
      <c r="I3315" s="20">
        <v>3.3828744731176053</v>
      </c>
      <c r="J3315" s="20">
        <v>9.8797803422204531</v>
      </c>
      <c r="K3315" s="20">
        <v>15.102815910175622</v>
      </c>
      <c r="L3315" s="20">
        <v>0.92214758950648801</v>
      </c>
      <c r="M3315" s="55">
        <v>0.66932847050637467</v>
      </c>
    </row>
    <row r="3316" spans="1:13" x14ac:dyDescent="0.35">
      <c r="A3316" s="19" t="str">
        <f>B2178&amp;C3309&amp;D3316</f>
        <v>DISTRIBUCION VOLUMEN X CRITERIO (kg ó litros)Platano Ing.NORTE-CENTRO</v>
      </c>
      <c r="B3316" s="19">
        <v>0</v>
      </c>
      <c r="C3316" s="19">
        <v>0</v>
      </c>
      <c r="D3316" s="19" t="s">
        <v>7</v>
      </c>
      <c r="E3316" s="20">
        <v>26.237967676462787</v>
      </c>
      <c r="F3316" s="20">
        <v>9.1479680768986817</v>
      </c>
      <c r="G3316" s="20">
        <v>3.0763008119437378</v>
      </c>
      <c r="H3316" s="20">
        <v>32.37735391551665</v>
      </c>
      <c r="I3316" s="20">
        <v>1.5636345434632219</v>
      </c>
      <c r="J3316" s="20" t="s">
        <v>278</v>
      </c>
      <c r="K3316" s="20">
        <v>2.358368252453102</v>
      </c>
      <c r="L3316" s="20">
        <v>0.67418014314482044</v>
      </c>
      <c r="M3316" s="55">
        <v>3.0813850781356877</v>
      </c>
    </row>
    <row r="3317" spans="1:13" x14ac:dyDescent="0.35">
      <c r="A3317" s="19" t="str">
        <f>B2178&amp;C3309&amp;D3317</f>
        <v>DISTRIBUCION VOLUMEN X CRITERIO (kg ó litros)Platano Ing.NOROESTE</v>
      </c>
      <c r="B3317" s="19">
        <v>0</v>
      </c>
      <c r="C3317" s="19">
        <v>0</v>
      </c>
      <c r="D3317" s="19" t="s">
        <v>8</v>
      </c>
      <c r="E3317" s="20">
        <v>11.108526479334877</v>
      </c>
      <c r="F3317" s="20">
        <v>36.199517292376832</v>
      </c>
      <c r="G3317" s="20">
        <v>29.225237620297882</v>
      </c>
      <c r="H3317" s="20">
        <v>10.505125265748182</v>
      </c>
      <c r="I3317" s="20">
        <v>60.907941075833705</v>
      </c>
      <c r="J3317" s="20">
        <v>51.732717867091125</v>
      </c>
      <c r="K3317" s="20">
        <v>18.967649592700155</v>
      </c>
      <c r="L3317" s="20">
        <v>16.727795380536207</v>
      </c>
      <c r="M3317" s="55">
        <v>51.370604498143088</v>
      </c>
    </row>
    <row r="3318" spans="1:13" x14ac:dyDescent="0.35">
      <c r="A3318" s="19" t="str">
        <f>B2178&amp;C3309&amp;D3318</f>
        <v>DISTRIBUCION VOLUMEN X CRITERIO (kg ó litros)Platano Ing.&lt;2MIL</v>
      </c>
      <c r="B3318" s="19">
        <v>0</v>
      </c>
      <c r="C3318" s="19">
        <v>0</v>
      </c>
      <c r="D3318" s="19" t="s">
        <v>9</v>
      </c>
      <c r="E3318" s="20" t="s">
        <v>278</v>
      </c>
      <c r="F3318" s="20">
        <v>7.7350830032693922</v>
      </c>
      <c r="G3318" s="20">
        <v>4.978279136307048</v>
      </c>
      <c r="H3318" s="20">
        <v>21.886420657149678</v>
      </c>
      <c r="I3318" s="20">
        <v>2.9028638794382511</v>
      </c>
      <c r="J3318" s="20">
        <v>1.0799697572622362</v>
      </c>
      <c r="K3318" s="20">
        <v>1.0524949643663193</v>
      </c>
      <c r="L3318" s="20">
        <v>3.2375206458875483</v>
      </c>
      <c r="M3318" s="55">
        <v>1.4740344293553067</v>
      </c>
    </row>
    <row r="3319" spans="1:13" x14ac:dyDescent="0.35">
      <c r="A3319" s="19" t="str">
        <f>B2178&amp;C3309&amp;D3319</f>
        <v>DISTRIBUCION VOLUMEN X CRITERIO (kg ó litros)Platano Ing.2-5MIL</v>
      </c>
      <c r="B3319" s="19">
        <v>0</v>
      </c>
      <c r="C3319" s="19">
        <v>0</v>
      </c>
      <c r="D3319" s="19" t="s">
        <v>10</v>
      </c>
      <c r="E3319" s="20">
        <v>5.4553514937978509</v>
      </c>
      <c r="F3319" s="20">
        <v>15.604304503064141</v>
      </c>
      <c r="G3319" s="20" t="s">
        <v>278</v>
      </c>
      <c r="H3319" s="20">
        <v>18.796785426962671</v>
      </c>
      <c r="I3319" s="20">
        <v>1.4124310626401719</v>
      </c>
      <c r="J3319" s="20" t="s">
        <v>278</v>
      </c>
      <c r="K3319" s="20">
        <v>1.9222646801867032</v>
      </c>
      <c r="L3319" s="20" t="s">
        <v>278</v>
      </c>
      <c r="M3319" s="55">
        <v>12.30217391671494</v>
      </c>
    </row>
    <row r="3320" spans="1:13" x14ac:dyDescent="0.35">
      <c r="A3320" s="19" t="str">
        <f>B2178&amp;C3309&amp;D3320</f>
        <v>DISTRIBUCION VOLUMEN X CRITERIO (kg ó litros)Platano Ing.5-10MIL</v>
      </c>
      <c r="B3320" s="19">
        <v>0</v>
      </c>
      <c r="C3320" s="19">
        <v>0</v>
      </c>
      <c r="D3320" s="19" t="s">
        <v>11</v>
      </c>
      <c r="E3320" s="20">
        <v>26.675508912868079</v>
      </c>
      <c r="F3320" s="20">
        <v>10.918541868927386</v>
      </c>
      <c r="G3320" s="20">
        <v>6.5015389083153412</v>
      </c>
      <c r="H3320" s="20">
        <v>9.7655276770092136</v>
      </c>
      <c r="I3320" s="20">
        <v>67.233294036610218</v>
      </c>
      <c r="J3320" s="20">
        <v>49.591181854357345</v>
      </c>
      <c r="K3320" s="20">
        <v>17.14933080675301</v>
      </c>
      <c r="L3320" s="20">
        <v>11.823621353863622</v>
      </c>
      <c r="M3320" s="55">
        <v>6.8183541599463622</v>
      </c>
    </row>
    <row r="3321" spans="1:13" x14ac:dyDescent="0.35">
      <c r="A3321" s="19" t="str">
        <f>B2178&amp;C3309&amp;D3321</f>
        <v>DISTRIBUCION VOLUMEN X CRITERIO (kg ó litros)Platano Ing.10-30MIL</v>
      </c>
      <c r="B3321" s="19">
        <v>0</v>
      </c>
      <c r="C3321" s="19">
        <v>0</v>
      </c>
      <c r="D3321" s="19" t="s">
        <v>12</v>
      </c>
      <c r="E3321" s="20">
        <v>2.5259695029574121</v>
      </c>
      <c r="F3321" s="20">
        <v>5.9661853761753179</v>
      </c>
      <c r="G3321" s="20">
        <v>13.462726997902893</v>
      </c>
      <c r="H3321" s="20">
        <v>2.3872871060870495</v>
      </c>
      <c r="I3321" s="20">
        <v>11.525654185848101</v>
      </c>
      <c r="J3321" s="20">
        <v>8.855547950656586</v>
      </c>
      <c r="K3321" s="20">
        <v>23.867922811218346</v>
      </c>
      <c r="L3321" s="20">
        <v>17.098233077077239</v>
      </c>
      <c r="M3321" s="55">
        <v>46.953316185647623</v>
      </c>
    </row>
    <row r="3322" spans="1:13" x14ac:dyDescent="0.35">
      <c r="A3322" s="19" t="str">
        <f>B2178&amp;C3309&amp;D3322</f>
        <v>DISTRIBUCION VOLUMEN X CRITERIO (kg ó litros)Platano Ing.30-100MIL</v>
      </c>
      <c r="B3322" s="19">
        <v>0</v>
      </c>
      <c r="C3322" s="19">
        <v>0</v>
      </c>
      <c r="D3322" s="19" t="s">
        <v>13</v>
      </c>
      <c r="E3322" s="20">
        <v>18.651523594479496</v>
      </c>
      <c r="F3322" s="20">
        <v>18.333937356733202</v>
      </c>
      <c r="G3322" s="20">
        <v>35.69165656993642</v>
      </c>
      <c r="H3322" s="20">
        <v>42.969385765327161</v>
      </c>
      <c r="I3322" s="20">
        <v>8.2099819653441735</v>
      </c>
      <c r="J3322" s="20">
        <v>17.338323915638679</v>
      </c>
      <c r="K3322" s="20">
        <v>15.129617008712254</v>
      </c>
      <c r="L3322" s="20">
        <v>8.6624891881482</v>
      </c>
      <c r="M3322" s="55">
        <v>5.9146933598598919</v>
      </c>
    </row>
    <row r="3323" spans="1:13" x14ac:dyDescent="0.35">
      <c r="A3323" s="19" t="str">
        <f>B2178&amp;C3309&amp;D3323</f>
        <v>DISTRIBUCION VOLUMEN X CRITERIO (kg ó litros)Platano Ing.100-200MIL</v>
      </c>
      <c r="B3323" s="19">
        <v>0</v>
      </c>
      <c r="C3323" s="19">
        <v>0</v>
      </c>
      <c r="D3323" s="19" t="s">
        <v>14</v>
      </c>
      <c r="E3323" s="20">
        <v>31.538154195616791</v>
      </c>
      <c r="F3323" s="20">
        <v>25.3240190601907</v>
      </c>
      <c r="G3323" s="20">
        <v>29.22447114160099</v>
      </c>
      <c r="H3323" s="20" t="s">
        <v>278</v>
      </c>
      <c r="I3323" s="20">
        <v>6.9595542586142738</v>
      </c>
      <c r="J3323" s="20">
        <v>5.0751420612813369</v>
      </c>
      <c r="K3323" s="20">
        <v>8.8235778885122844</v>
      </c>
      <c r="L3323" s="20">
        <v>11.604147281075369</v>
      </c>
      <c r="M3323" s="55" t="s">
        <v>278</v>
      </c>
    </row>
    <row r="3324" spans="1:13" x14ac:dyDescent="0.35">
      <c r="A3324" s="19" t="str">
        <f>B2178&amp;C3309&amp;D3324</f>
        <v>DISTRIBUCION VOLUMEN X CRITERIO (kg ó litros)Platano Ing.200-500MIL</v>
      </c>
      <c r="B3324" s="19">
        <v>0</v>
      </c>
      <c r="C3324" s="19">
        <v>0</v>
      </c>
      <c r="D3324" s="19" t="s">
        <v>15</v>
      </c>
      <c r="E3324" s="20">
        <v>7.2706965639069958</v>
      </c>
      <c r="F3324" s="20">
        <v>7.763030701347831</v>
      </c>
      <c r="G3324" s="20">
        <v>3.1167680306972345</v>
      </c>
      <c r="H3324" s="20">
        <v>2.6888007361779476</v>
      </c>
      <c r="I3324" s="20" t="s">
        <v>278</v>
      </c>
      <c r="J3324" s="20">
        <v>7.3997357739753289</v>
      </c>
      <c r="K3324" s="20">
        <v>5.5905645572282587</v>
      </c>
      <c r="L3324" s="20">
        <v>4.7289642897851945</v>
      </c>
      <c r="M3324" s="55" t="s">
        <v>278</v>
      </c>
    </row>
    <row r="3325" spans="1:13" x14ac:dyDescent="0.35">
      <c r="A3325" s="19" t="str">
        <f>B2178&amp;C3309&amp;D3325</f>
        <v>DISTRIBUCION VOLUMEN X CRITERIO (kg ó litros)Platano Ing.&gt;500MIL</v>
      </c>
      <c r="B3325" s="19">
        <v>0</v>
      </c>
      <c r="C3325" s="19">
        <v>0</v>
      </c>
      <c r="D3325" s="19" t="s">
        <v>16</v>
      </c>
      <c r="E3325" s="20">
        <v>7.8827947689503644</v>
      </c>
      <c r="F3325" s="20">
        <v>8.3548981302920282</v>
      </c>
      <c r="G3325" s="20">
        <v>7.0245630238298702</v>
      </c>
      <c r="H3325" s="20">
        <v>1.5058003605363923</v>
      </c>
      <c r="I3325" s="20">
        <v>1.7562385415686115</v>
      </c>
      <c r="J3325" s="20">
        <v>10.660100278551532</v>
      </c>
      <c r="K3325" s="20">
        <v>26.464236889151348</v>
      </c>
      <c r="L3325" s="20">
        <v>42.844993991553167</v>
      </c>
      <c r="M3325" s="55">
        <v>26.537431326220933</v>
      </c>
    </row>
    <row r="3326" spans="1:13" x14ac:dyDescent="0.35">
      <c r="A3326" s="19" t="str">
        <f>B2178&amp;C3309&amp;D3326</f>
        <v>DISTRIBUCION VOLUMEN X CRITERIO (kg ó litros)Platano Ing.DE 15 A 19 AÑOS</v>
      </c>
      <c r="B3326" s="19">
        <v>0</v>
      </c>
      <c r="C3326" s="19">
        <v>0</v>
      </c>
      <c r="D3326" s="19" t="s">
        <v>39</v>
      </c>
      <c r="E3326" s="20" t="s">
        <v>278</v>
      </c>
      <c r="F3326" s="20" t="s">
        <v>278</v>
      </c>
      <c r="G3326" s="20" t="s">
        <v>278</v>
      </c>
      <c r="H3326" s="20" t="s">
        <v>278</v>
      </c>
      <c r="I3326" s="20" t="s">
        <v>278</v>
      </c>
      <c r="J3326" s="20" t="s">
        <v>278</v>
      </c>
      <c r="K3326" s="20" t="s">
        <v>278</v>
      </c>
      <c r="L3326" s="20" t="s">
        <v>278</v>
      </c>
      <c r="M3326" s="55" t="s">
        <v>278</v>
      </c>
    </row>
    <row r="3327" spans="1:13" x14ac:dyDescent="0.35">
      <c r="A3327" s="19" t="str">
        <f>B2178&amp;C3309&amp;D3327</f>
        <v>DISTRIBUCION VOLUMEN X CRITERIO (kg ó litros)Platano Ing.DE 20 A 24 AÑOS</v>
      </c>
      <c r="B3327" s="19">
        <v>0</v>
      </c>
      <c r="C3327" s="19">
        <v>0</v>
      </c>
      <c r="D3327" s="19" t="s">
        <v>40</v>
      </c>
      <c r="E3327" s="20">
        <v>1.0333509404318961</v>
      </c>
      <c r="F3327" s="20" t="s">
        <v>278</v>
      </c>
      <c r="G3327" s="20">
        <v>0.31992301887870356</v>
      </c>
      <c r="H3327" s="20">
        <v>24.475896112695121</v>
      </c>
      <c r="I3327" s="20">
        <v>1.1292249580511216</v>
      </c>
      <c r="J3327" s="20">
        <v>1.1428657381615599</v>
      </c>
      <c r="K3327" s="20" t="s">
        <v>278</v>
      </c>
      <c r="L3327" s="20" t="s">
        <v>278</v>
      </c>
      <c r="M3327" s="55">
        <v>9.2207879941429916</v>
      </c>
    </row>
    <row r="3328" spans="1:13" x14ac:dyDescent="0.35">
      <c r="A3328" s="19" t="str">
        <f>B2178&amp;C3309&amp;D3328</f>
        <v>DISTRIBUCION VOLUMEN X CRITERIO (kg ó litros)Platano Ing.DE 25 A 34 AÑOS</v>
      </c>
      <c r="B3328" s="19">
        <v>0</v>
      </c>
      <c r="C3328" s="19">
        <v>0</v>
      </c>
      <c r="D3328" s="19" t="s">
        <v>41</v>
      </c>
      <c r="E3328" s="20">
        <v>28.322507869986087</v>
      </c>
      <c r="F3328" s="20">
        <v>8.8746660737944669</v>
      </c>
      <c r="G3328" s="20">
        <v>1.8088249786361916</v>
      </c>
      <c r="H3328" s="20" t="s">
        <v>278</v>
      </c>
      <c r="I3328" s="20">
        <v>3.9480879828229987</v>
      </c>
      <c r="J3328" s="20">
        <v>7.420189415041782</v>
      </c>
      <c r="K3328" s="20">
        <v>13.873282019754246</v>
      </c>
      <c r="L3328" s="20">
        <v>0.38437967722012673</v>
      </c>
      <c r="M3328" s="55">
        <v>1.4740344293553067</v>
      </c>
    </row>
    <row r="3329" spans="1:13" x14ac:dyDescent="0.35">
      <c r="A3329" s="19" t="str">
        <f>B2178&amp;C3309&amp;D3329</f>
        <v>DISTRIBUCION VOLUMEN X CRITERIO (kg ó litros)Platano Ing.DE 35 A 49 AÑOS</v>
      </c>
      <c r="B3329" s="19">
        <v>0</v>
      </c>
      <c r="C3329" s="19">
        <v>0</v>
      </c>
      <c r="D3329" s="19" t="s">
        <v>42</v>
      </c>
      <c r="E3329" s="20">
        <v>11.577102645514929</v>
      </c>
      <c r="F3329" s="20">
        <v>30.175213249299738</v>
      </c>
      <c r="G3329" s="20">
        <v>13.26802712668084</v>
      </c>
      <c r="H3329" s="20">
        <v>41.940688826353124</v>
      </c>
      <c r="I3329" s="20">
        <v>63.369178519185908</v>
      </c>
      <c r="J3329" s="20">
        <v>52.583589335455628</v>
      </c>
      <c r="K3329" s="20">
        <v>35.967549486729389</v>
      </c>
      <c r="L3329" s="20">
        <v>36.19657492454985</v>
      </c>
      <c r="M3329" s="55">
        <v>28.350938422018846</v>
      </c>
    </row>
    <row r="3330" spans="1:13" x14ac:dyDescent="0.35">
      <c r="A3330" s="19" t="str">
        <f>B2178&amp;C3309&amp;D3330</f>
        <v>DISTRIBUCION VOLUMEN X CRITERIO (kg ó litros)Platano Ing.DE 50 A 59 AÑOS</v>
      </c>
      <c r="B3330" s="19">
        <v>0</v>
      </c>
      <c r="C3330" s="19">
        <v>0</v>
      </c>
      <c r="D3330" s="19" t="s">
        <v>43</v>
      </c>
      <c r="E3330" s="20">
        <v>27.236406255744072</v>
      </c>
      <c r="F3330" s="20">
        <v>36.155365505013506</v>
      </c>
      <c r="G3330" s="20">
        <v>34.925058854614228</v>
      </c>
      <c r="H3330" s="20">
        <v>33.583415060951765</v>
      </c>
      <c r="I3330" s="20">
        <v>17.948793231998593</v>
      </c>
      <c r="J3330" s="20">
        <v>28.450454436927973</v>
      </c>
      <c r="K3330" s="20">
        <v>43.810912966453387</v>
      </c>
      <c r="L3330" s="20">
        <v>32.073282936383478</v>
      </c>
      <c r="M3330" s="55">
        <v>48.944116897000733</v>
      </c>
    </row>
    <row r="3331" spans="1:13" x14ac:dyDescent="0.35">
      <c r="A3331" s="19" t="str">
        <f>B2178&amp;C3309&amp;D3331</f>
        <v>DISTRIBUCION VOLUMEN X CRITERIO (kg ó litros)Platano Ing.DE 60 A 75 AÑOS</v>
      </c>
      <c r="B3331" s="19">
        <v>0</v>
      </c>
      <c r="C3331" s="19">
        <v>0</v>
      </c>
      <c r="D3331" s="19" t="s">
        <v>44</v>
      </c>
      <c r="E3331" s="20">
        <v>31.830630353477012</v>
      </c>
      <c r="F3331" s="20">
        <v>24.79474471764113</v>
      </c>
      <c r="G3331" s="20">
        <v>49.678150358364491</v>
      </c>
      <c r="H3331" s="20" t="s">
        <v>278</v>
      </c>
      <c r="I3331" s="20">
        <v>13.604697377877589</v>
      </c>
      <c r="J3331" s="20">
        <v>10.402890569040988</v>
      </c>
      <c r="K3331" s="20">
        <v>6.3482656387772103</v>
      </c>
      <c r="L3331" s="20">
        <v>31.34575054180322</v>
      </c>
      <c r="M3331" s="55">
        <v>12.010117190864552</v>
      </c>
    </row>
    <row r="3332" spans="1:13" x14ac:dyDescent="0.35">
      <c r="A3332" s="19" t="str">
        <f>B2178&amp;C3309&amp;D3332</f>
        <v>DISTRIBUCION VOLUMEN X CRITERIO (kg ó litros)Platano Ing.ALTA Y MEDIA ALTA</v>
      </c>
      <c r="B3332" s="19">
        <v>0</v>
      </c>
      <c r="C3332" s="19">
        <v>0</v>
      </c>
      <c r="D3332" s="19" t="s">
        <v>17</v>
      </c>
      <c r="E3332" s="20">
        <v>11.897503468211445</v>
      </c>
      <c r="F3332" s="20">
        <v>19.77588524856376</v>
      </c>
      <c r="G3332" s="20">
        <v>36.436869053541635</v>
      </c>
      <c r="H3332" s="20" t="s">
        <v>278</v>
      </c>
      <c r="I3332" s="20">
        <v>4.3560940551379339</v>
      </c>
      <c r="J3332" s="20">
        <v>9.4558726621567857</v>
      </c>
      <c r="K3332" s="20">
        <v>27.818023523891959</v>
      </c>
      <c r="L3332" s="20">
        <v>4.3003232566750382</v>
      </c>
      <c r="M3332" s="55">
        <v>11.156620126969436</v>
      </c>
    </row>
    <row r="3333" spans="1:13" x14ac:dyDescent="0.35">
      <c r="A3333" s="19" t="str">
        <f>B2178&amp;C3309&amp;D3333</f>
        <v>DISTRIBUCION VOLUMEN X CRITERIO (kg ó litros)Platano Ing.MEDIA</v>
      </c>
      <c r="B3333" s="19">
        <v>0</v>
      </c>
      <c r="C3333" s="19">
        <v>0</v>
      </c>
      <c r="D3333" s="19" t="s">
        <v>18</v>
      </c>
      <c r="E3333" s="20">
        <v>10.756316788465218</v>
      </c>
      <c r="F3333" s="20">
        <v>17.441945800980328</v>
      </c>
      <c r="G3333" s="20">
        <v>23.946127497304236</v>
      </c>
      <c r="H3333" s="20">
        <v>68.605232525656149</v>
      </c>
      <c r="I3333" s="20">
        <v>66.274446521343506</v>
      </c>
      <c r="J3333" s="20">
        <v>54.373832073219262</v>
      </c>
      <c r="K3333" s="20">
        <v>27.204879508813377</v>
      </c>
      <c r="L3333" s="20">
        <v>46.114065874629453</v>
      </c>
      <c r="M3333" s="55">
        <v>26.424040424852773</v>
      </c>
    </row>
    <row r="3334" spans="1:13" x14ac:dyDescent="0.35">
      <c r="A3334" s="19" t="str">
        <f>B2178&amp;C3309&amp;D3334</f>
        <v>DISTRIBUCION VOLUMEN X CRITERIO (kg ó litros)Platano Ing.MEDIA BAJA</v>
      </c>
      <c r="B3334" s="19">
        <v>0</v>
      </c>
      <c r="C3334" s="19">
        <v>0</v>
      </c>
      <c r="D3334" s="19" t="s">
        <v>19</v>
      </c>
      <c r="E3334" s="20">
        <v>6.1295098841607691</v>
      </c>
      <c r="F3334" s="20">
        <v>3.4696098403775237</v>
      </c>
      <c r="G3334" s="20">
        <v>2.6624623009119195</v>
      </c>
      <c r="H3334" s="20">
        <v>9.8222835605696055</v>
      </c>
      <c r="I3334" s="20">
        <v>7.9045732121858681</v>
      </c>
      <c r="J3334" s="20">
        <v>17.068329486669324</v>
      </c>
      <c r="K3334" s="20">
        <v>22.109702998729965</v>
      </c>
      <c r="L3334" s="20">
        <v>23.544171583063704</v>
      </c>
      <c r="M3334" s="55">
        <v>18.310325259959708</v>
      </c>
    </row>
    <row r="3335" spans="1:13" x14ac:dyDescent="0.35">
      <c r="A3335" s="19" t="str">
        <f>B2178&amp;C3309&amp;D3335</f>
        <v>DISTRIBUCION VOLUMEN X CRITERIO (kg ó litros)Platano Ing.BAJA</v>
      </c>
      <c r="B3335" s="19">
        <v>0</v>
      </c>
      <c r="C3335" s="19">
        <v>0</v>
      </c>
      <c r="D3335" s="19" t="s">
        <v>20</v>
      </c>
      <c r="E3335" s="20">
        <v>71.216650510702593</v>
      </c>
      <c r="F3335" s="20">
        <v>59.31257723078037</v>
      </c>
      <c r="G3335" s="20">
        <v>36.954546861126914</v>
      </c>
      <c r="H3335" s="20">
        <v>21.57249164302436</v>
      </c>
      <c r="I3335" s="20">
        <v>21.464871269612875</v>
      </c>
      <c r="J3335" s="20">
        <v>19.101965777954636</v>
      </c>
      <c r="K3335" s="20">
        <v>22.867404080278924</v>
      </c>
      <c r="L3335" s="20">
        <v>26.04143183560473</v>
      </c>
      <c r="M3335" s="55">
        <v>44.109001521674138</v>
      </c>
    </row>
    <row r="3336" spans="1:13" x14ac:dyDescent="0.35">
      <c r="A3336" s="19" t="str">
        <f>B2178&amp;C3309&amp;D3336</f>
        <v>DISTRIBUCION VOLUMEN X CRITERIO (kg ó litros)Platano Ing.HOMBRE</v>
      </c>
      <c r="B3336" s="19">
        <v>0</v>
      </c>
      <c r="C3336" s="19">
        <v>0</v>
      </c>
      <c r="D3336" s="19" t="s">
        <v>21</v>
      </c>
      <c r="E3336" s="20">
        <v>4.8060137915822585</v>
      </c>
      <c r="F3336" s="20">
        <v>18.991753686691666</v>
      </c>
      <c r="G3336" s="20">
        <v>10.643742129906238</v>
      </c>
      <c r="H3336" s="20">
        <v>35.74722967113366</v>
      </c>
      <c r="I3336" s="20">
        <v>70.176364589917014</v>
      </c>
      <c r="J3336" s="20">
        <v>62.881146040588931</v>
      </c>
      <c r="K3336" s="20">
        <v>45.864738632410891</v>
      </c>
      <c r="L3336" s="20">
        <v>39.897279026609269</v>
      </c>
      <c r="M3336" s="55">
        <v>40.016770504179121</v>
      </c>
    </row>
    <row r="3337" spans="1:13" x14ac:dyDescent="0.35">
      <c r="A3337" s="19" t="str">
        <f>B2178&amp;C3309&amp;D3337</f>
        <v>DISTRIBUCION VOLUMEN X CRITERIO (kg ó litros)Platano Ing.MUJER</v>
      </c>
      <c r="B3337" s="19">
        <v>0</v>
      </c>
      <c r="C3337" s="19">
        <v>0</v>
      </c>
      <c r="D3337" s="19" t="s">
        <v>22</v>
      </c>
      <c r="E3337" s="20">
        <v>95.193987659552235</v>
      </c>
      <c r="F3337" s="20">
        <v>81.008249798058714</v>
      </c>
      <c r="G3337" s="20">
        <v>89.356276913042748</v>
      </c>
      <c r="H3337" s="20">
        <v>64.252781370652215</v>
      </c>
      <c r="I3337" s="20">
        <v>29.823657822662703</v>
      </c>
      <c r="J3337" s="20">
        <v>37.118853959411055</v>
      </c>
      <c r="K3337" s="20">
        <v>54.135286646874683</v>
      </c>
      <c r="L3337" s="20">
        <v>60.102683723255332</v>
      </c>
      <c r="M3337" s="55">
        <v>59.983221051458258</v>
      </c>
    </row>
    <row r="3338" spans="1:13" x14ac:dyDescent="0.35">
      <c r="A3338" s="19" t="str">
        <f>B2178&amp;C3338&amp;D3338</f>
        <v>DISTRIBUCION VOLUMEN X CRITERIO (kg ó litros)Naranja/Mandarina InT.ESPAÑA</v>
      </c>
      <c r="B3338" s="19">
        <v>0</v>
      </c>
      <c r="C3338" s="19" t="s">
        <v>186</v>
      </c>
      <c r="D3338" s="19" t="s">
        <v>36</v>
      </c>
      <c r="E3338" s="20">
        <v>100</v>
      </c>
      <c r="F3338" s="20">
        <v>100</v>
      </c>
      <c r="G3338" s="20">
        <v>100</v>
      </c>
      <c r="H3338" s="20">
        <v>100</v>
      </c>
      <c r="I3338" s="20">
        <v>100</v>
      </c>
      <c r="J3338" s="20">
        <v>100</v>
      </c>
      <c r="K3338" s="20">
        <v>100</v>
      </c>
      <c r="L3338" s="20">
        <v>100</v>
      </c>
      <c r="M3338" s="55">
        <v>100</v>
      </c>
    </row>
    <row r="3339" spans="1:13" x14ac:dyDescent="0.35">
      <c r="A3339" s="19" t="str">
        <f>B2178&amp;C3338&amp;D3339</f>
        <v>DISTRIBUCION VOLUMEN X CRITERIO (kg ó litros)Naranja/Mandarina InBCN AM</v>
      </c>
      <c r="B3339" s="19">
        <v>0</v>
      </c>
      <c r="C3339" s="19">
        <v>0</v>
      </c>
      <c r="D3339" s="19" t="s">
        <v>1</v>
      </c>
      <c r="E3339" s="20" t="s">
        <v>278</v>
      </c>
      <c r="F3339" s="20">
        <v>11.80808480885786</v>
      </c>
      <c r="G3339" s="20">
        <v>2.3895433186197863</v>
      </c>
      <c r="H3339" s="20">
        <v>4.5469681987414479</v>
      </c>
      <c r="I3339" s="20">
        <v>2.6062580017509571</v>
      </c>
      <c r="J3339" s="20" t="s">
        <v>278</v>
      </c>
      <c r="K3339" s="20">
        <v>15.29985197408541</v>
      </c>
      <c r="L3339" s="20">
        <v>2.0154501387573549</v>
      </c>
      <c r="M3339" s="55">
        <v>1.5244664737932578</v>
      </c>
    </row>
    <row r="3340" spans="1:13" x14ac:dyDescent="0.35">
      <c r="A3340" s="19" t="str">
        <f>B2178&amp;C3338&amp;D3340</f>
        <v>DISTRIBUCION VOLUMEN X CRITERIO (kg ó litros)Naranja/Mandarina InREST.CAT ARAGON</v>
      </c>
      <c r="B3340" s="19">
        <v>0</v>
      </c>
      <c r="C3340" s="19">
        <v>0</v>
      </c>
      <c r="D3340" s="19" t="s">
        <v>2</v>
      </c>
      <c r="E3340" s="20">
        <v>24.83156928472593</v>
      </c>
      <c r="F3340" s="20">
        <v>15.047592909331497</v>
      </c>
      <c r="G3340" s="20">
        <v>1.2987830025636233</v>
      </c>
      <c r="H3340" s="20">
        <v>1.2294834923097759</v>
      </c>
      <c r="I3340" s="20">
        <v>2.4030648436597488</v>
      </c>
      <c r="J3340" s="20" t="s">
        <v>278</v>
      </c>
      <c r="K3340" s="20">
        <v>8.894050847479388</v>
      </c>
      <c r="L3340" s="20">
        <v>4.3329357652170231</v>
      </c>
      <c r="M3340" s="55">
        <v>4.9292519102154788</v>
      </c>
    </row>
    <row r="3341" spans="1:13" x14ac:dyDescent="0.35">
      <c r="A3341" s="19" t="str">
        <f>B2178&amp;C3338&amp;D3341</f>
        <v>DISTRIBUCION VOLUMEN X CRITERIO (kg ó litros)Naranja/Mandarina InLEVANTE</v>
      </c>
      <c r="B3341" s="19">
        <v>0</v>
      </c>
      <c r="C3341" s="19">
        <v>0</v>
      </c>
      <c r="D3341" s="19" t="s">
        <v>3</v>
      </c>
      <c r="E3341" s="20">
        <v>22.498854443279512</v>
      </c>
      <c r="F3341" s="20">
        <v>12.9406865248516</v>
      </c>
      <c r="G3341" s="20">
        <v>8.7770925825602184</v>
      </c>
      <c r="H3341" s="20">
        <v>4.6776905415693779</v>
      </c>
      <c r="I3341" s="20">
        <v>6.8758777461340985</v>
      </c>
      <c r="J3341" s="20" t="s">
        <v>278</v>
      </c>
      <c r="K3341" s="20">
        <v>5.9502758742579989</v>
      </c>
      <c r="L3341" s="20">
        <v>16.951171033962094</v>
      </c>
      <c r="M3341" s="55">
        <v>21.231454387415287</v>
      </c>
    </row>
    <row r="3342" spans="1:13" x14ac:dyDescent="0.35">
      <c r="A3342" s="19" t="str">
        <f>B2178&amp;C3338&amp;D3342</f>
        <v>DISTRIBUCION VOLUMEN X CRITERIO (kg ó litros)Naranja/Mandarina InANDALUCIA</v>
      </c>
      <c r="B3342" s="19">
        <v>0</v>
      </c>
      <c r="C3342" s="19">
        <v>0</v>
      </c>
      <c r="D3342" s="19" t="s">
        <v>4</v>
      </c>
      <c r="E3342" s="20">
        <v>9.3783478989260125</v>
      </c>
      <c r="F3342" s="20" t="s">
        <v>278</v>
      </c>
      <c r="G3342" s="20">
        <v>18.531471213091283</v>
      </c>
      <c r="H3342" s="20">
        <v>11.182442867300939</v>
      </c>
      <c r="I3342" s="20">
        <v>3.9902828550342884</v>
      </c>
      <c r="J3342" s="20">
        <v>13.287923234962328</v>
      </c>
      <c r="K3342" s="20">
        <v>20.752503580823475</v>
      </c>
      <c r="L3342" s="20">
        <v>5.6060157059096758</v>
      </c>
      <c r="M3342" s="55">
        <v>13.500994320405466</v>
      </c>
    </row>
    <row r="3343" spans="1:13" x14ac:dyDescent="0.35">
      <c r="A3343" s="19" t="str">
        <f>B2178&amp;C3338&amp;D3343</f>
        <v>DISTRIBUCION VOLUMEN X CRITERIO (kg ó litros)Naranja/Mandarina InMDD AM</v>
      </c>
      <c r="B3343" s="19">
        <v>0</v>
      </c>
      <c r="C3343" s="19">
        <v>0</v>
      </c>
      <c r="D3343" s="19" t="s">
        <v>5</v>
      </c>
      <c r="E3343" s="20">
        <v>1.3981794556635672</v>
      </c>
      <c r="F3343" s="20">
        <v>19.221581480410748</v>
      </c>
      <c r="G3343" s="20">
        <v>8.2666273670470432</v>
      </c>
      <c r="H3343" s="20">
        <v>21.020330571708758</v>
      </c>
      <c r="I3343" s="20">
        <v>11.688678542752861</v>
      </c>
      <c r="J3343" s="20" t="s">
        <v>278</v>
      </c>
      <c r="K3343" s="20">
        <v>8.6156570677345883</v>
      </c>
      <c r="L3343" s="20">
        <v>21.993603583179063</v>
      </c>
      <c r="M3343" s="55">
        <v>1.6703655788043199</v>
      </c>
    </row>
    <row r="3344" spans="1:13" x14ac:dyDescent="0.35">
      <c r="A3344" s="19" t="str">
        <f>B2178&amp;C3338&amp;D3344</f>
        <v>DISTRIBUCION VOLUMEN X CRITERIO (kg ó litros)Naranja/Mandarina InRTO CENTRO</v>
      </c>
      <c r="B3344" s="19">
        <v>0</v>
      </c>
      <c r="C3344" s="19">
        <v>0</v>
      </c>
      <c r="D3344" s="19" t="s">
        <v>6</v>
      </c>
      <c r="E3344" s="20">
        <v>26.109006811106354</v>
      </c>
      <c r="F3344" s="20">
        <v>40.034328789698435</v>
      </c>
      <c r="G3344" s="20">
        <v>21.818830507983925</v>
      </c>
      <c r="H3344" s="20">
        <v>35.371386502697369</v>
      </c>
      <c r="I3344" s="20">
        <v>23.932885060247635</v>
      </c>
      <c r="J3344" s="20">
        <v>13.249325867822579</v>
      </c>
      <c r="K3344" s="20">
        <v>17.50885202672255</v>
      </c>
      <c r="L3344" s="20">
        <v>26.30583858874294</v>
      </c>
      <c r="M3344" s="55">
        <v>32.50858349637145</v>
      </c>
    </row>
    <row r="3345" spans="1:13" x14ac:dyDescent="0.35">
      <c r="A3345" s="19" t="str">
        <f>B2178&amp;C3338&amp;D3345</f>
        <v>DISTRIBUCION VOLUMEN X CRITERIO (kg ó litros)Naranja/Mandarina InNORTE-CENTRO</v>
      </c>
      <c r="B3345" s="19">
        <v>0</v>
      </c>
      <c r="C3345" s="19">
        <v>0</v>
      </c>
      <c r="D3345" s="19" t="s">
        <v>7</v>
      </c>
      <c r="E3345" s="20">
        <v>11.76177338704861</v>
      </c>
      <c r="F3345" s="20" t="s">
        <v>278</v>
      </c>
      <c r="G3345" s="20">
        <v>26.333819189919044</v>
      </c>
      <c r="H3345" s="20">
        <v>12.35994315244991</v>
      </c>
      <c r="I3345" s="20">
        <v>10.254046344041161</v>
      </c>
      <c r="J3345" s="20">
        <v>3.7110885423695761</v>
      </c>
      <c r="K3345" s="20">
        <v>7.9093564873993962</v>
      </c>
      <c r="L3345" s="20">
        <v>3.9258412541108081</v>
      </c>
      <c r="M3345" s="55" t="s">
        <v>278</v>
      </c>
    </row>
    <row r="3346" spans="1:13" x14ac:dyDescent="0.35">
      <c r="A3346" s="19" t="str">
        <f>B2178&amp;C3338&amp;D3346</f>
        <v>DISTRIBUCION VOLUMEN X CRITERIO (kg ó litros)Naranja/Mandarina InNOROESTE</v>
      </c>
      <c r="B3346" s="19">
        <v>0</v>
      </c>
      <c r="C3346" s="19">
        <v>0</v>
      </c>
      <c r="D3346" s="19" t="s">
        <v>8</v>
      </c>
      <c r="E3346" s="20">
        <v>4.0222817683079537</v>
      </c>
      <c r="F3346" s="20">
        <v>0.94775159481457627</v>
      </c>
      <c r="G3346" s="20">
        <v>12.583842217039917</v>
      </c>
      <c r="H3346" s="20">
        <v>9.6117732118331638</v>
      </c>
      <c r="I3346" s="20">
        <v>38.248894672373353</v>
      </c>
      <c r="J3346" s="20">
        <v>69.751634750206918</v>
      </c>
      <c r="K3346" s="20">
        <v>15.069452141497198</v>
      </c>
      <c r="L3346" s="20">
        <v>18.86914998883449</v>
      </c>
      <c r="M3346" s="55">
        <v>24.634864155604259</v>
      </c>
    </row>
    <row r="3347" spans="1:13" x14ac:dyDescent="0.35">
      <c r="A3347" s="19" t="str">
        <f>B2178&amp;C3338&amp;D3347</f>
        <v>DISTRIBUCION VOLUMEN X CRITERIO (kg ó litros)Naranja/Mandarina In&lt;2MIL</v>
      </c>
      <c r="B3347" s="19">
        <v>0</v>
      </c>
      <c r="C3347" s="19">
        <v>0</v>
      </c>
      <c r="D3347" s="19" t="s">
        <v>9</v>
      </c>
      <c r="E3347" s="20">
        <v>16.72744181751294</v>
      </c>
      <c r="F3347" s="20">
        <v>20.788231293643282</v>
      </c>
      <c r="G3347" s="20">
        <v>14.816014244107029</v>
      </c>
      <c r="H3347" s="20">
        <v>22.813073931036996</v>
      </c>
      <c r="I3347" s="20">
        <v>19.838318088038591</v>
      </c>
      <c r="J3347" s="20" t="s">
        <v>278</v>
      </c>
      <c r="K3347" s="20">
        <v>8.069177615263575</v>
      </c>
      <c r="L3347" s="20">
        <v>8.9245688077717276</v>
      </c>
      <c r="M3347" s="55">
        <v>28.332875506047827</v>
      </c>
    </row>
    <row r="3348" spans="1:13" x14ac:dyDescent="0.35">
      <c r="A3348" s="19" t="str">
        <f>B2178&amp;C3338&amp;D3348</f>
        <v>DISTRIBUCION VOLUMEN X CRITERIO (kg ó litros)Naranja/Mandarina In2-5MIL</v>
      </c>
      <c r="B3348" s="19">
        <v>0</v>
      </c>
      <c r="C3348" s="19">
        <v>0</v>
      </c>
      <c r="D3348" s="19" t="s">
        <v>10</v>
      </c>
      <c r="E3348" s="20" t="s">
        <v>278</v>
      </c>
      <c r="F3348" s="20">
        <v>20.645248796168119</v>
      </c>
      <c r="G3348" s="20" t="s">
        <v>278</v>
      </c>
      <c r="H3348" s="20" t="s">
        <v>278</v>
      </c>
      <c r="I3348" s="20">
        <v>4.2502198243887159</v>
      </c>
      <c r="J3348" s="20">
        <v>0.72646753101468864</v>
      </c>
      <c r="K3348" s="20">
        <v>10.942496917731571</v>
      </c>
      <c r="L3348" s="20" t="s">
        <v>278</v>
      </c>
      <c r="M3348" s="55" t="s">
        <v>278</v>
      </c>
    </row>
    <row r="3349" spans="1:13" x14ac:dyDescent="0.35">
      <c r="A3349" s="19" t="str">
        <f>B2178&amp;C3338&amp;D3349</f>
        <v>DISTRIBUCION VOLUMEN X CRITERIO (kg ó litros)Naranja/Mandarina In5-10MIL</v>
      </c>
      <c r="B3349" s="19">
        <v>0</v>
      </c>
      <c r="C3349" s="19">
        <v>0</v>
      </c>
      <c r="D3349" s="19" t="s">
        <v>11</v>
      </c>
      <c r="E3349" s="20">
        <v>4.3426471820810342</v>
      </c>
      <c r="F3349" s="20">
        <v>8.3571658721779514</v>
      </c>
      <c r="G3349" s="20">
        <v>5.6365015769348314</v>
      </c>
      <c r="H3349" s="20">
        <v>8.0693670824028665</v>
      </c>
      <c r="I3349" s="20">
        <v>31.926091269367696</v>
      </c>
      <c r="J3349" s="20">
        <v>71.887485177420274</v>
      </c>
      <c r="K3349" s="20">
        <v>14.373465017483664</v>
      </c>
      <c r="L3349" s="20">
        <v>17.352062121573635</v>
      </c>
      <c r="M3349" s="55">
        <v>13.115558405424736</v>
      </c>
    </row>
    <row r="3350" spans="1:13" x14ac:dyDescent="0.35">
      <c r="A3350" s="19" t="str">
        <f>B2178&amp;C3338&amp;D3350</f>
        <v>DISTRIBUCION VOLUMEN X CRITERIO (kg ó litros)Naranja/Mandarina In10-30MIL</v>
      </c>
      <c r="B3350" s="19">
        <v>0</v>
      </c>
      <c r="C3350" s="19">
        <v>0</v>
      </c>
      <c r="D3350" s="19" t="s">
        <v>12</v>
      </c>
      <c r="E3350" s="20">
        <v>14.12265913702565</v>
      </c>
      <c r="F3350" s="20">
        <v>10.261862886063568</v>
      </c>
      <c r="G3350" s="20">
        <v>14.831086199630287</v>
      </c>
      <c r="H3350" s="20">
        <v>13.744877923248266</v>
      </c>
      <c r="I3350" s="20">
        <v>4.9633172526581806</v>
      </c>
      <c r="J3350" s="20">
        <v>12.528870533519761</v>
      </c>
      <c r="K3350" s="20">
        <v>22.928974521483443</v>
      </c>
      <c r="L3350" s="20">
        <v>14.138626766030498</v>
      </c>
      <c r="M3350" s="55">
        <v>21.54714925772948</v>
      </c>
    </row>
    <row r="3351" spans="1:13" x14ac:dyDescent="0.35">
      <c r="A3351" s="19" t="str">
        <f>B2178&amp;C3338&amp;D3351</f>
        <v>DISTRIBUCION VOLUMEN X CRITERIO (kg ó litros)Naranja/Mandarina In30-100MIL</v>
      </c>
      <c r="B3351" s="19">
        <v>0</v>
      </c>
      <c r="C3351" s="19">
        <v>0</v>
      </c>
      <c r="D3351" s="19" t="s">
        <v>13</v>
      </c>
      <c r="E3351" s="20">
        <v>29.125918892074754</v>
      </c>
      <c r="F3351" s="20">
        <v>3.5816421527736217</v>
      </c>
      <c r="G3351" s="20">
        <v>18.659298990528615</v>
      </c>
      <c r="H3351" s="20">
        <v>18.584580212012579</v>
      </c>
      <c r="I3351" s="20">
        <v>12.971486318378272</v>
      </c>
      <c r="J3351" s="20">
        <v>4.6625343458434036</v>
      </c>
      <c r="K3351" s="20">
        <v>19.492849693570527</v>
      </c>
      <c r="L3351" s="20">
        <v>18.813018338956631</v>
      </c>
      <c r="M3351" s="55">
        <v>6.5577785467993506</v>
      </c>
    </row>
    <row r="3352" spans="1:13" x14ac:dyDescent="0.35">
      <c r="A3352" s="19" t="str">
        <f>B2178&amp;C3338&amp;D3352</f>
        <v>DISTRIBUCION VOLUMEN X CRITERIO (kg ó litros)Naranja/Mandarina In100-200MIL</v>
      </c>
      <c r="B3352" s="19">
        <v>0</v>
      </c>
      <c r="C3352" s="19">
        <v>0</v>
      </c>
      <c r="D3352" s="19" t="s">
        <v>14</v>
      </c>
      <c r="E3352" s="20">
        <v>12.17470580647946</v>
      </c>
      <c r="F3352" s="20">
        <v>10.303731146547189</v>
      </c>
      <c r="G3352" s="20">
        <v>14.466295250172278</v>
      </c>
      <c r="H3352" s="20">
        <v>5.3555218508948963</v>
      </c>
      <c r="I3352" s="20">
        <v>4.0876643431952777</v>
      </c>
      <c r="J3352" s="20" t="s">
        <v>278</v>
      </c>
      <c r="K3352" s="20">
        <v>7.9093564873993962</v>
      </c>
      <c r="L3352" s="20">
        <v>1.4044433346124212</v>
      </c>
      <c r="M3352" s="55">
        <v>1.9287135368115438</v>
      </c>
    </row>
    <row r="3353" spans="1:13" x14ac:dyDescent="0.35">
      <c r="A3353" s="19" t="str">
        <f>B2178&amp;C3338&amp;D3353</f>
        <v>DISTRIBUCION VOLUMEN X CRITERIO (kg ó litros)Naranja/Mandarina In200-500MIL</v>
      </c>
      <c r="B3353" s="19">
        <v>0</v>
      </c>
      <c r="C3353" s="19">
        <v>0</v>
      </c>
      <c r="D3353" s="19" t="s">
        <v>15</v>
      </c>
      <c r="E3353" s="20">
        <v>15.806589874633687</v>
      </c>
      <c r="F3353" s="20">
        <v>7.5574980164314614</v>
      </c>
      <c r="G3353" s="20">
        <v>9.6721351535974769</v>
      </c>
      <c r="H3353" s="20">
        <v>8.8920509265063483</v>
      </c>
      <c r="I3353" s="20">
        <v>7.6385848369385165</v>
      </c>
      <c r="J3353" s="20">
        <v>3.8020247721687412</v>
      </c>
      <c r="K3353" s="20" t="s">
        <v>278</v>
      </c>
      <c r="L3353" s="20">
        <v>12.71470653188266</v>
      </c>
      <c r="M3353" s="55">
        <v>22.516129556988478</v>
      </c>
    </row>
    <row r="3354" spans="1:13" x14ac:dyDescent="0.35">
      <c r="A3354" s="19" t="str">
        <f>B2178&amp;C3338&amp;D3354</f>
        <v>DISTRIBUCION VOLUMEN X CRITERIO (kg ó litros)Naranja/Mandarina In&gt;500MIL</v>
      </c>
      <c r="B3354" s="19">
        <v>0</v>
      </c>
      <c r="C3354" s="19">
        <v>0</v>
      </c>
      <c r="D3354" s="19" t="s">
        <v>16</v>
      </c>
      <c r="E3354" s="20">
        <v>7.7000483317030382</v>
      </c>
      <c r="F3354" s="20">
        <v>18.504644033820639</v>
      </c>
      <c r="G3354" s="20">
        <v>21.91867610408935</v>
      </c>
      <c r="H3354" s="20">
        <v>22.540528073898042</v>
      </c>
      <c r="I3354" s="20">
        <v>14.324303746227663</v>
      </c>
      <c r="J3354" s="20">
        <v>6.3925699167596148</v>
      </c>
      <c r="K3354" s="20">
        <v>16.283690445673976</v>
      </c>
      <c r="L3354" s="20">
        <v>26.652570137705933</v>
      </c>
      <c r="M3354" s="55">
        <v>6.001787756517742</v>
      </c>
    </row>
    <row r="3355" spans="1:13" x14ac:dyDescent="0.35">
      <c r="A3355" s="19" t="str">
        <f>B2178&amp;C3338&amp;D3355</f>
        <v>DISTRIBUCION VOLUMEN X CRITERIO (kg ó litros)Naranja/Mandarina InDE 15 A 19 AÑOS</v>
      </c>
      <c r="B3355" s="19">
        <v>0</v>
      </c>
      <c r="C3355" s="19">
        <v>0</v>
      </c>
      <c r="D3355" s="19" t="s">
        <v>39</v>
      </c>
      <c r="E3355" s="20">
        <v>14.12265913702565</v>
      </c>
      <c r="F3355" s="20" t="s">
        <v>278</v>
      </c>
      <c r="G3355" s="20" t="s">
        <v>278</v>
      </c>
      <c r="H3355" s="20" t="s">
        <v>278</v>
      </c>
      <c r="I3355" s="20" t="s">
        <v>278</v>
      </c>
      <c r="J3355" s="20" t="s">
        <v>278</v>
      </c>
      <c r="K3355" s="20" t="s">
        <v>278</v>
      </c>
      <c r="L3355" s="20" t="s">
        <v>278</v>
      </c>
      <c r="M3355" s="55" t="s">
        <v>278</v>
      </c>
    </row>
    <row r="3356" spans="1:13" x14ac:dyDescent="0.35">
      <c r="A3356" s="19" t="str">
        <f>B2178&amp;C3338&amp;D3356</f>
        <v>DISTRIBUCION VOLUMEN X CRITERIO (kg ó litros)Naranja/Mandarina InDE 20 A 24 AÑOS</v>
      </c>
      <c r="B3356" s="19">
        <v>0</v>
      </c>
      <c r="C3356" s="19">
        <v>0</v>
      </c>
      <c r="D3356" s="19" t="s">
        <v>40</v>
      </c>
      <c r="E3356" s="20" t="s">
        <v>278</v>
      </c>
      <c r="F3356" s="20" t="s">
        <v>278</v>
      </c>
      <c r="G3356" s="20" t="s">
        <v>278</v>
      </c>
      <c r="H3356" s="20" t="s">
        <v>278</v>
      </c>
      <c r="I3356" s="20" t="s">
        <v>278</v>
      </c>
      <c r="J3356" s="20">
        <v>3.359369420222349</v>
      </c>
      <c r="K3356" s="20">
        <v>0.95634037915004289</v>
      </c>
      <c r="L3356" s="20" t="s">
        <v>278</v>
      </c>
      <c r="M3356" s="55" t="s">
        <v>278</v>
      </c>
    </row>
    <row r="3357" spans="1:13" x14ac:dyDescent="0.35">
      <c r="A3357" s="19" t="str">
        <f>B2178&amp;C3338&amp;D3357</f>
        <v>DISTRIBUCION VOLUMEN X CRITERIO (kg ó litros)Naranja/Mandarina InDE 25 A 34 AÑOS</v>
      </c>
      <c r="B3357" s="19">
        <v>0</v>
      </c>
      <c r="C3357" s="19">
        <v>0</v>
      </c>
      <c r="D3357" s="19" t="s">
        <v>41</v>
      </c>
      <c r="E3357" s="20">
        <v>11.473605018065417</v>
      </c>
      <c r="F3357" s="20">
        <v>1.6759269282642277</v>
      </c>
      <c r="G3357" s="20">
        <v>17.231843068197499</v>
      </c>
      <c r="H3357" s="20">
        <v>1.9169036623811055</v>
      </c>
      <c r="I3357" s="20">
        <v>4.1417206163293478</v>
      </c>
      <c r="J3357" s="20" t="s">
        <v>278</v>
      </c>
      <c r="K3357" s="20">
        <v>4.0470478694153815</v>
      </c>
      <c r="L3357" s="20">
        <v>3.2370843783740186</v>
      </c>
      <c r="M3357" s="55" t="s">
        <v>278</v>
      </c>
    </row>
    <row r="3358" spans="1:13" x14ac:dyDescent="0.35">
      <c r="A3358" s="19" t="str">
        <f>B2178&amp;C3338&amp;D3358</f>
        <v>DISTRIBUCION VOLUMEN X CRITERIO (kg ó litros)Naranja/Mandarina InDE 35 A 49 AÑOS</v>
      </c>
      <c r="B3358" s="19">
        <v>0</v>
      </c>
      <c r="C3358" s="19">
        <v>0</v>
      </c>
      <c r="D3358" s="19" t="s">
        <v>42</v>
      </c>
      <c r="E3358" s="20">
        <v>34.15196430982278</v>
      </c>
      <c r="F3358" s="20">
        <v>51.748450396777379</v>
      </c>
      <c r="G3358" s="20">
        <v>30.622694703235865</v>
      </c>
      <c r="H3358" s="20">
        <v>59.622874383316251</v>
      </c>
      <c r="I3358" s="20">
        <v>64.907888568845365</v>
      </c>
      <c r="J3358" s="20">
        <v>77.97720881498455</v>
      </c>
      <c r="K3358" s="20">
        <v>42.070391051172287</v>
      </c>
      <c r="L3358" s="20">
        <v>45.34534561826036</v>
      </c>
      <c r="M3358" s="55">
        <v>50.043666753159734</v>
      </c>
    </row>
    <row r="3359" spans="1:13" x14ac:dyDescent="0.35">
      <c r="A3359" s="19" t="str">
        <f>B2178&amp;C3338&amp;D3359</f>
        <v>DISTRIBUCION VOLUMEN X CRITERIO (kg ó litros)Naranja/Mandarina InDE 50 A 59 AÑOS</v>
      </c>
      <c r="B3359" s="19">
        <v>0</v>
      </c>
      <c r="C3359" s="19">
        <v>0</v>
      </c>
      <c r="D3359" s="19" t="s">
        <v>43</v>
      </c>
      <c r="E3359" s="20">
        <v>25.029583719995323</v>
      </c>
      <c r="F3359" s="20">
        <v>26.355251712618806</v>
      </c>
      <c r="G3359" s="20">
        <v>22.47002996721314</v>
      </c>
      <c r="H3359" s="20">
        <v>13.447097560538776</v>
      </c>
      <c r="I3359" s="20">
        <v>13.622094904943257</v>
      </c>
      <c r="J3359" s="20">
        <v>14.508148854223856</v>
      </c>
      <c r="K3359" s="20">
        <v>40.03655927691117</v>
      </c>
      <c r="L3359" s="20">
        <v>17.075498164314688</v>
      </c>
      <c r="M3359" s="55">
        <v>22.004771023826873</v>
      </c>
    </row>
    <row r="3360" spans="1:13" x14ac:dyDescent="0.35">
      <c r="A3360" s="19" t="str">
        <f>B2178&amp;C3338&amp;D3360</f>
        <v>DISTRIBUCION VOLUMEN X CRITERIO (kg ó litros)Naranja/Mandarina InDE 60 A 75 AÑOS</v>
      </c>
      <c r="B3360" s="19">
        <v>0</v>
      </c>
      <c r="C3360" s="19">
        <v>0</v>
      </c>
      <c r="D3360" s="19" t="s">
        <v>44</v>
      </c>
      <c r="E3360" s="20">
        <v>15.222207890564579</v>
      </c>
      <c r="F3360" s="20">
        <v>20.220395796745038</v>
      </c>
      <c r="G3360" s="20">
        <v>29.675439780413377</v>
      </c>
      <c r="H3360" s="20">
        <v>25.013123136908899</v>
      </c>
      <c r="I3360" s="20">
        <v>17.328288749478485</v>
      </c>
      <c r="J3360" s="20">
        <v>4.1552471774315514</v>
      </c>
      <c r="K3360" s="20">
        <v>12.889669982236034</v>
      </c>
      <c r="L3360" s="20">
        <v>34.342071839050931</v>
      </c>
      <c r="M3360" s="55">
        <v>27.951553477506515</v>
      </c>
    </row>
    <row r="3361" spans="1:13" x14ac:dyDescent="0.35">
      <c r="A3361" s="19" t="str">
        <f>B2178&amp;C3338&amp;D3361</f>
        <v>DISTRIBUCION VOLUMEN X CRITERIO (kg ó litros)Naranja/Mandarina InALTA Y MEDIA ALTA</v>
      </c>
      <c r="B3361" s="19">
        <v>0</v>
      </c>
      <c r="C3361" s="19">
        <v>0</v>
      </c>
      <c r="D3361" s="19" t="s">
        <v>17</v>
      </c>
      <c r="E3361" s="20">
        <v>25.135838183651437</v>
      </c>
      <c r="F3361" s="20">
        <v>21.331557142693402</v>
      </c>
      <c r="G3361" s="20">
        <v>32.936264313000422</v>
      </c>
      <c r="H3361" s="20">
        <v>19.621765208809169</v>
      </c>
      <c r="I3361" s="20">
        <v>17.328288749478485</v>
      </c>
      <c r="J3361" s="20">
        <v>13.163648555614188</v>
      </c>
      <c r="K3361" s="20">
        <v>20.516214165553656</v>
      </c>
      <c r="L3361" s="20">
        <v>10.923418304692282</v>
      </c>
      <c r="M3361" s="55">
        <v>15.984988949614776</v>
      </c>
    </row>
    <row r="3362" spans="1:13" x14ac:dyDescent="0.35">
      <c r="A3362" s="19" t="str">
        <f>B2178&amp;C3338&amp;D3362</f>
        <v>DISTRIBUCION VOLUMEN X CRITERIO (kg ó litros)Naranja/Mandarina InMEDIA</v>
      </c>
      <c r="B3362" s="19">
        <v>0</v>
      </c>
      <c r="C3362" s="19">
        <v>0</v>
      </c>
      <c r="D3362" s="19" t="s">
        <v>18</v>
      </c>
      <c r="E3362" s="20">
        <v>41.007628178135704</v>
      </c>
      <c r="F3362" s="20">
        <v>43.548562724703608</v>
      </c>
      <c r="G3362" s="20">
        <v>29.638660299025489</v>
      </c>
      <c r="H3362" s="20">
        <v>42.111334098129575</v>
      </c>
      <c r="I3362" s="20">
        <v>53.919055934208302</v>
      </c>
      <c r="J3362" s="20">
        <v>69.388657146388269</v>
      </c>
      <c r="K3362" s="20">
        <v>32.626544183317627</v>
      </c>
      <c r="L3362" s="20">
        <v>53.18103312296315</v>
      </c>
      <c r="M3362" s="55">
        <v>64.089873026609169</v>
      </c>
    </row>
    <row r="3363" spans="1:13" x14ac:dyDescent="0.35">
      <c r="A3363" s="19" t="str">
        <f>B2178&amp;C3338&amp;D3363</f>
        <v>DISTRIBUCION VOLUMEN X CRITERIO (kg ó litros)Naranja/Mandarina InMEDIA BAJA</v>
      </c>
      <c r="B3363" s="19">
        <v>0</v>
      </c>
      <c r="C3363" s="19">
        <v>0</v>
      </c>
      <c r="D3363" s="19" t="s">
        <v>19</v>
      </c>
      <c r="E3363" s="20">
        <v>31.908600383140417</v>
      </c>
      <c r="F3363" s="20">
        <v>15.874833322932597</v>
      </c>
      <c r="G3363" s="20">
        <v>21.061507037652071</v>
      </c>
      <c r="H3363" s="20">
        <v>32.962372590255541</v>
      </c>
      <c r="I3363" s="20">
        <v>18.261449246582337</v>
      </c>
      <c r="J3363" s="20">
        <v>12.750573211490202</v>
      </c>
      <c r="K3363" s="20">
        <v>38.663484116635352</v>
      </c>
      <c r="L3363" s="20">
        <v>26.939805120549643</v>
      </c>
      <c r="M3363" s="55">
        <v>1.8319222020696593</v>
      </c>
    </row>
    <row r="3364" spans="1:13" x14ac:dyDescent="0.35">
      <c r="A3364" s="19" t="str">
        <f>B2178&amp;C3338&amp;D3364</f>
        <v>DISTRIBUCION VOLUMEN X CRITERIO (kg ó litros)Naranja/Mandarina InBAJA</v>
      </c>
      <c r="B3364" s="19">
        <v>0</v>
      </c>
      <c r="C3364" s="19">
        <v>0</v>
      </c>
      <c r="D3364" s="19" t="s">
        <v>20</v>
      </c>
      <c r="E3364" s="20">
        <v>1.947952828659345</v>
      </c>
      <c r="F3364" s="20">
        <v>19.245072280855474</v>
      </c>
      <c r="G3364" s="20">
        <v>16.363575869381897</v>
      </c>
      <c r="H3364" s="20">
        <v>5.3045438134927778</v>
      </c>
      <c r="I3364" s="20">
        <v>10.491208456532055</v>
      </c>
      <c r="J3364" s="20">
        <v>4.6971070502504313</v>
      </c>
      <c r="K3364" s="20">
        <v>8.1937682330995205</v>
      </c>
      <c r="L3364" s="20">
        <v>8.9557432187674895</v>
      </c>
      <c r="M3364" s="55">
        <v>18.093203577996761</v>
      </c>
    </row>
    <row r="3365" spans="1:13" x14ac:dyDescent="0.35">
      <c r="A3365" s="19" t="str">
        <f>B2178&amp;C3338&amp;D3365</f>
        <v>DISTRIBUCION VOLUMEN X CRITERIO (kg ó litros)Naranja/Mandarina InHOMBRE</v>
      </c>
      <c r="B3365" s="19">
        <v>0</v>
      </c>
      <c r="C3365" s="19">
        <v>0</v>
      </c>
      <c r="D3365" s="19" t="s">
        <v>21</v>
      </c>
      <c r="E3365" s="20">
        <v>28.657447674532406</v>
      </c>
      <c r="F3365" s="20">
        <v>14.794320180437875</v>
      </c>
      <c r="G3365" s="20">
        <v>47.627454644090939</v>
      </c>
      <c r="H3365" s="20">
        <v>55.289395569020662</v>
      </c>
      <c r="I3365" s="20">
        <v>49.235984942148711</v>
      </c>
      <c r="J3365" s="20">
        <v>78.319178820953937</v>
      </c>
      <c r="K3365" s="20">
        <v>56.508422156727732</v>
      </c>
      <c r="L3365" s="20">
        <v>58.89263123190819</v>
      </c>
      <c r="M3365" s="55">
        <v>49.798997642473715</v>
      </c>
    </row>
    <row r="3366" spans="1:13" x14ac:dyDescent="0.35">
      <c r="A3366" s="19" t="str">
        <f>B2178&amp;C3338&amp;D3366</f>
        <v>DISTRIBUCION VOLUMEN X CRITERIO (kg ó litros)Naranja/Mandarina InMUJER</v>
      </c>
      <c r="B3366" s="19">
        <v>0</v>
      </c>
      <c r="C3366" s="19">
        <v>0</v>
      </c>
      <c r="D3366" s="19" t="s">
        <v>22</v>
      </c>
      <c r="E3366" s="20">
        <v>71.342562363204479</v>
      </c>
      <c r="F3366" s="20">
        <v>85.205698922950958</v>
      </c>
      <c r="G3366" s="20">
        <v>52.372545355909061</v>
      </c>
      <c r="H3366" s="20">
        <v>44.71060443097933</v>
      </c>
      <c r="I3366" s="20">
        <v>50.764015057851289</v>
      </c>
      <c r="J3366" s="20">
        <v>21.680816500293744</v>
      </c>
      <c r="K3366" s="20">
        <v>43.491588541878414</v>
      </c>
      <c r="L3366" s="20">
        <v>41.107368768091817</v>
      </c>
      <c r="M3366" s="55">
        <v>50.201002357526306</v>
      </c>
    </row>
    <row r="3367" spans="1:13" x14ac:dyDescent="0.35">
      <c r="A3367" s="19" t="str">
        <f>B2178&amp;C3367&amp;D3367</f>
        <v>DISTRIBUCION VOLUMEN X CRITERIO (kg ó litros)Melon/sandia Ing.T.ESPAÑA</v>
      </c>
      <c r="B3367" s="19">
        <v>0</v>
      </c>
      <c r="C3367" s="19" t="s">
        <v>156</v>
      </c>
      <c r="D3367" s="19" t="s">
        <v>36</v>
      </c>
      <c r="E3367" s="20">
        <v>100</v>
      </c>
      <c r="F3367" s="20">
        <v>100</v>
      </c>
      <c r="G3367" s="20">
        <v>100</v>
      </c>
      <c r="H3367" s="20">
        <v>100</v>
      </c>
      <c r="I3367" s="20">
        <v>100</v>
      </c>
      <c r="J3367" s="20">
        <v>100</v>
      </c>
      <c r="K3367" s="20">
        <v>100</v>
      </c>
      <c r="L3367" s="20">
        <v>100</v>
      </c>
      <c r="M3367" s="55">
        <v>100</v>
      </c>
    </row>
    <row r="3368" spans="1:13" x14ac:dyDescent="0.35">
      <c r="A3368" s="19" t="str">
        <f>B2178&amp;C3367&amp;D3368</f>
        <v>DISTRIBUCION VOLUMEN X CRITERIO (kg ó litros)Melon/sandia Ing.BCN AM</v>
      </c>
      <c r="B3368" s="19">
        <v>0</v>
      </c>
      <c r="C3368" s="19">
        <v>0</v>
      </c>
      <c r="D3368" s="19" t="s">
        <v>1</v>
      </c>
      <c r="E3368" s="20">
        <v>13.896737654378072</v>
      </c>
      <c r="F3368" s="20">
        <v>5.9810556122509659</v>
      </c>
      <c r="G3368" s="20">
        <v>2.2309041163544276</v>
      </c>
      <c r="H3368" s="20" t="s">
        <v>278</v>
      </c>
      <c r="I3368" s="20">
        <v>42.751048882376175</v>
      </c>
      <c r="J3368" s="20">
        <v>2.744266386411724</v>
      </c>
      <c r="K3368" s="20" t="s">
        <v>278</v>
      </c>
      <c r="L3368" s="20">
        <v>29.245729539279125</v>
      </c>
      <c r="M3368" s="55">
        <v>7.3078448970611447</v>
      </c>
    </row>
    <row r="3369" spans="1:13" x14ac:dyDescent="0.35">
      <c r="A3369" s="19" t="str">
        <f>B2178&amp;C3367&amp;D3369</f>
        <v>DISTRIBUCION VOLUMEN X CRITERIO (kg ó litros)Melon/sandia Ing.REST.CAT ARAGON</v>
      </c>
      <c r="B3369" s="19">
        <v>0</v>
      </c>
      <c r="C3369" s="19">
        <v>0</v>
      </c>
      <c r="D3369" s="19" t="s">
        <v>2</v>
      </c>
      <c r="E3369" s="20">
        <v>10.886634146721349</v>
      </c>
      <c r="F3369" s="20">
        <v>5.1688060089581915</v>
      </c>
      <c r="G3369" s="20">
        <v>2.0002298612032381</v>
      </c>
      <c r="H3369" s="20">
        <v>7.6084917871116362</v>
      </c>
      <c r="I3369" s="20">
        <v>4.9435822323793825</v>
      </c>
      <c r="J3369" s="20">
        <v>10.105114135518964</v>
      </c>
      <c r="K3369" s="20" t="s">
        <v>278</v>
      </c>
      <c r="L3369" s="20">
        <v>11.666918704186159</v>
      </c>
      <c r="M3369" s="55">
        <v>4.1562348954234407</v>
      </c>
    </row>
    <row r="3370" spans="1:13" x14ac:dyDescent="0.35">
      <c r="A3370" s="19" t="str">
        <f>B2178&amp;C3367&amp;D3370</f>
        <v>DISTRIBUCION VOLUMEN X CRITERIO (kg ó litros)Melon/sandia Ing.LEVANTE</v>
      </c>
      <c r="B3370" s="19">
        <v>0</v>
      </c>
      <c r="C3370" s="19">
        <v>0</v>
      </c>
      <c r="D3370" s="19" t="s">
        <v>3</v>
      </c>
      <c r="E3370" s="20">
        <v>7.8749721348003971</v>
      </c>
      <c r="F3370" s="20">
        <v>32.970346424408966</v>
      </c>
      <c r="G3370" s="20">
        <v>0.66253025958554068</v>
      </c>
      <c r="H3370" s="20">
        <v>5.1592470980296783</v>
      </c>
      <c r="I3370" s="20">
        <v>16.249071620525218</v>
      </c>
      <c r="J3370" s="20">
        <v>18.211264252643485</v>
      </c>
      <c r="K3370" s="20">
        <v>15.797876847095743</v>
      </c>
      <c r="L3370" s="20">
        <v>23.336422646164159</v>
      </c>
      <c r="M3370" s="55">
        <v>40.212911373375917</v>
      </c>
    </row>
    <row r="3371" spans="1:13" x14ac:dyDescent="0.35">
      <c r="A3371" s="19" t="str">
        <f>B2178&amp;C3367&amp;D3371</f>
        <v>DISTRIBUCION VOLUMEN X CRITERIO (kg ó litros)Melon/sandia Ing.ANDALUCIA</v>
      </c>
      <c r="B3371" s="19">
        <v>0</v>
      </c>
      <c r="C3371" s="19">
        <v>0</v>
      </c>
      <c r="D3371" s="19" t="s">
        <v>4</v>
      </c>
      <c r="E3371" s="20">
        <v>27.901198033227971</v>
      </c>
      <c r="F3371" s="20">
        <v>22.085868981456581</v>
      </c>
      <c r="G3371" s="20">
        <v>16.232509204299326</v>
      </c>
      <c r="H3371" s="20" t="s">
        <v>278</v>
      </c>
      <c r="I3371" s="20">
        <v>13.823657943194251</v>
      </c>
      <c r="J3371" s="20">
        <v>18.799415193753898</v>
      </c>
      <c r="K3371" s="20">
        <v>18.910330998399093</v>
      </c>
      <c r="L3371" s="20" t="s">
        <v>278</v>
      </c>
      <c r="M3371" s="55">
        <v>3.9066992017067954</v>
      </c>
    </row>
    <row r="3372" spans="1:13" x14ac:dyDescent="0.35">
      <c r="A3372" s="19" t="str">
        <f>B2178&amp;C3367&amp;D3372</f>
        <v>DISTRIBUCION VOLUMEN X CRITERIO (kg ó litros)Melon/sandia Ing.MDD AM</v>
      </c>
      <c r="B3372" s="19">
        <v>0</v>
      </c>
      <c r="C3372" s="19">
        <v>0</v>
      </c>
      <c r="D3372" s="19" t="s">
        <v>5</v>
      </c>
      <c r="E3372" s="20">
        <v>1.9843555764956919</v>
      </c>
      <c r="F3372" s="20">
        <v>7.6189248373909253</v>
      </c>
      <c r="G3372" s="20">
        <v>9.2770011387980755</v>
      </c>
      <c r="H3372" s="20">
        <v>13.950456844904641</v>
      </c>
      <c r="I3372" s="20">
        <v>9.3315557748185665</v>
      </c>
      <c r="J3372" s="20">
        <v>15.795966056499481</v>
      </c>
      <c r="K3372" s="20">
        <v>47.326971530142657</v>
      </c>
      <c r="L3372" s="20">
        <v>29.78476181157157</v>
      </c>
      <c r="M3372" s="55">
        <v>26.855515251795627</v>
      </c>
    </row>
    <row r="3373" spans="1:13" x14ac:dyDescent="0.35">
      <c r="A3373" s="19" t="str">
        <f>B2178&amp;C3367&amp;D3373</f>
        <v>DISTRIBUCION VOLUMEN X CRITERIO (kg ó litros)Melon/sandia Ing.RTO CENTRO</v>
      </c>
      <c r="B3373" s="19">
        <v>0</v>
      </c>
      <c r="C3373" s="19">
        <v>0</v>
      </c>
      <c r="D3373" s="19" t="s">
        <v>6</v>
      </c>
      <c r="E3373" s="20">
        <v>22.45553492908854</v>
      </c>
      <c r="F3373" s="20">
        <v>13.002024518017343</v>
      </c>
      <c r="G3373" s="20">
        <v>26.452749074316102</v>
      </c>
      <c r="H3373" s="20">
        <v>15.584836558260154</v>
      </c>
      <c r="I3373" s="20">
        <v>8.0602289210863542</v>
      </c>
      <c r="J3373" s="20">
        <v>7.4447180798566714</v>
      </c>
      <c r="K3373" s="20">
        <v>6.4915134677681605</v>
      </c>
      <c r="L3373" s="20">
        <v>5.9661747116672252</v>
      </c>
      <c r="M3373" s="55">
        <v>6.7092021498214711</v>
      </c>
    </row>
    <row r="3374" spans="1:13" x14ac:dyDescent="0.35">
      <c r="A3374" s="19" t="str">
        <f>B2178&amp;C3367&amp;D3374</f>
        <v>DISTRIBUCION VOLUMEN X CRITERIO (kg ó litros)Melon/sandia Ing.NORTE-CENTRO</v>
      </c>
      <c r="B3374" s="19">
        <v>0</v>
      </c>
      <c r="C3374" s="19">
        <v>0</v>
      </c>
      <c r="D3374" s="19" t="s">
        <v>7</v>
      </c>
      <c r="E3374" s="20">
        <v>1.9546914288106207</v>
      </c>
      <c r="F3374" s="20">
        <v>11.178128253152229</v>
      </c>
      <c r="G3374" s="20">
        <v>41.966488863553074</v>
      </c>
      <c r="H3374" s="20">
        <v>51.252551353924268</v>
      </c>
      <c r="I3374" s="20">
        <v>0.81247237385737003</v>
      </c>
      <c r="J3374" s="20">
        <v>11.025083819266186</v>
      </c>
      <c r="K3374" s="20">
        <v>5.5676978140267819</v>
      </c>
      <c r="L3374" s="20" t="s">
        <v>278</v>
      </c>
      <c r="M3374" s="55">
        <v>5.4055356359739184</v>
      </c>
    </row>
    <row r="3375" spans="1:13" x14ac:dyDescent="0.35">
      <c r="A3375" s="19" t="str">
        <f>B2178&amp;C3367&amp;D3375</f>
        <v>DISTRIBUCION VOLUMEN X CRITERIO (kg ó litros)Melon/sandia Ing.NOROESTE</v>
      </c>
      <c r="B3375" s="19">
        <v>0</v>
      </c>
      <c r="C3375" s="19">
        <v>0</v>
      </c>
      <c r="D3375" s="19" t="s">
        <v>8</v>
      </c>
      <c r="E3375" s="20">
        <v>13.045848839688221</v>
      </c>
      <c r="F3375" s="20">
        <v>1.9948484719369934</v>
      </c>
      <c r="G3375" s="20">
        <v>1.1775973330846454</v>
      </c>
      <c r="H3375" s="20">
        <v>6.4444018634993396</v>
      </c>
      <c r="I3375" s="20">
        <v>4.0283631865717089</v>
      </c>
      <c r="J3375" s="20">
        <v>15.874153002928345</v>
      </c>
      <c r="K3375" s="20">
        <v>5.905603552676908</v>
      </c>
      <c r="L3375" s="20">
        <v>0</v>
      </c>
      <c r="M3375" s="55">
        <v>5.4460451458526533</v>
      </c>
    </row>
    <row r="3376" spans="1:13" x14ac:dyDescent="0.35">
      <c r="A3376" s="19" t="str">
        <f>B2178&amp;C3367&amp;D3376</f>
        <v>DISTRIBUCION VOLUMEN X CRITERIO (kg ó litros)Melon/sandia Ing.&lt;2MIL</v>
      </c>
      <c r="B3376" s="19">
        <v>0</v>
      </c>
      <c r="C3376" s="19">
        <v>0</v>
      </c>
      <c r="D3376" s="19" t="s">
        <v>9</v>
      </c>
      <c r="E3376" s="20">
        <v>5.4113107887238669</v>
      </c>
      <c r="F3376" s="20">
        <v>9.952809434347996</v>
      </c>
      <c r="G3376" s="20" t="s">
        <v>278</v>
      </c>
      <c r="H3376" s="20">
        <v>10.523373605180135</v>
      </c>
      <c r="I3376" s="20">
        <v>4.0651121592656807</v>
      </c>
      <c r="J3376" s="20">
        <v>2.9089964707015286</v>
      </c>
      <c r="K3376" s="20" t="s">
        <v>278</v>
      </c>
      <c r="L3376" s="20" t="s">
        <v>278</v>
      </c>
      <c r="M3376" s="55">
        <v>4.3830861596158313</v>
      </c>
    </row>
    <row r="3377" spans="1:13" x14ac:dyDescent="0.35">
      <c r="A3377" s="19" t="str">
        <f>B2178&amp;C3367&amp;D3377</f>
        <v>DISTRIBUCION VOLUMEN X CRITERIO (kg ó litros)Melon/sandia Ing.2-5MIL</v>
      </c>
      <c r="B3377" s="19">
        <v>0</v>
      </c>
      <c r="C3377" s="19">
        <v>0</v>
      </c>
      <c r="D3377" s="19" t="s">
        <v>10</v>
      </c>
      <c r="E3377" s="20">
        <v>19.678058382095408</v>
      </c>
      <c r="F3377" s="20">
        <v>4.6520712930384418</v>
      </c>
      <c r="G3377" s="20">
        <v>8.0293604998627401</v>
      </c>
      <c r="H3377" s="20" t="s">
        <v>278</v>
      </c>
      <c r="I3377" s="20">
        <v>7.4512485907964097</v>
      </c>
      <c r="J3377" s="20">
        <v>12.282056617600002</v>
      </c>
      <c r="K3377" s="20" t="s">
        <v>278</v>
      </c>
      <c r="L3377" s="20" t="s">
        <v>278</v>
      </c>
      <c r="M3377" s="55">
        <v>1.8164289010314545</v>
      </c>
    </row>
    <row r="3378" spans="1:13" x14ac:dyDescent="0.35">
      <c r="A3378" s="19" t="str">
        <f>B2178&amp;C3367&amp;D3378</f>
        <v>DISTRIBUCION VOLUMEN X CRITERIO (kg ó litros)Melon/sandia Ing.5-10MIL</v>
      </c>
      <c r="B3378" s="19">
        <v>0</v>
      </c>
      <c r="C3378" s="19">
        <v>0</v>
      </c>
      <c r="D3378" s="19" t="s">
        <v>11</v>
      </c>
      <c r="E3378" s="20">
        <v>7.2176834260226403</v>
      </c>
      <c r="F3378" s="20">
        <v>4.4935788966289643</v>
      </c>
      <c r="G3378" s="20">
        <v>10.11069458801648</v>
      </c>
      <c r="H3378" s="20">
        <v>7.4315515333633453</v>
      </c>
      <c r="I3378" s="20">
        <v>3.3686356756503768</v>
      </c>
      <c r="J3378" s="20">
        <v>11.938100606331821</v>
      </c>
      <c r="K3378" s="20">
        <v>20.937769290226953</v>
      </c>
      <c r="L3378" s="20">
        <v>2.4854031358656439</v>
      </c>
      <c r="M3378" s="55">
        <v>9.7289924740319496</v>
      </c>
    </row>
    <row r="3379" spans="1:13" x14ac:dyDescent="0.35">
      <c r="A3379" s="19" t="str">
        <f>B2178&amp;C3367&amp;D3379</f>
        <v>DISTRIBUCION VOLUMEN X CRITERIO (kg ó litros)Melon/sandia Ing.10-30MIL</v>
      </c>
      <c r="B3379" s="19">
        <v>0</v>
      </c>
      <c r="C3379" s="19">
        <v>0</v>
      </c>
      <c r="D3379" s="19" t="s">
        <v>12</v>
      </c>
      <c r="E3379" s="20">
        <v>9.2519987500815262</v>
      </c>
      <c r="F3379" s="20">
        <v>2.6512422984378268</v>
      </c>
      <c r="G3379" s="20">
        <v>5.0259585540548182</v>
      </c>
      <c r="H3379" s="20">
        <v>7.6084917871116362</v>
      </c>
      <c r="I3379" s="20">
        <v>5.5136880935409307</v>
      </c>
      <c r="J3379" s="20">
        <v>15.546284695985879</v>
      </c>
      <c r="K3379" s="20">
        <v>13.702241363171858</v>
      </c>
      <c r="L3379" s="20">
        <v>18.519876308880878</v>
      </c>
      <c r="M3379" s="55">
        <v>6.3024892591060517</v>
      </c>
    </row>
    <row r="3380" spans="1:13" x14ac:dyDescent="0.35">
      <c r="A3380" s="19" t="str">
        <f>B2178&amp;C3367&amp;D3380</f>
        <v>DISTRIBUCION VOLUMEN X CRITERIO (kg ó litros)Melon/sandia Ing.30-100MIL</v>
      </c>
      <c r="B3380" s="19">
        <v>0</v>
      </c>
      <c r="C3380" s="19">
        <v>0</v>
      </c>
      <c r="D3380" s="19" t="s">
        <v>13</v>
      </c>
      <c r="E3380" s="20">
        <v>23.090968560267193</v>
      </c>
      <c r="F3380" s="20">
        <v>15.89574445864643</v>
      </c>
      <c r="G3380" s="20">
        <v>12.327902917135694</v>
      </c>
      <c r="H3380" s="20">
        <v>29.903157982617891</v>
      </c>
      <c r="I3380" s="20">
        <v>50.422789130457446</v>
      </c>
      <c r="J3380" s="20">
        <v>14.448132831384697</v>
      </c>
      <c r="K3380" s="20">
        <v>20.141061036062336</v>
      </c>
      <c r="L3380" s="20">
        <v>27.755257484124424</v>
      </c>
      <c r="M3380" s="55">
        <v>12.649375706539512</v>
      </c>
    </row>
    <row r="3381" spans="1:13" x14ac:dyDescent="0.35">
      <c r="A3381" s="19" t="str">
        <f>B2178&amp;C3367&amp;D3381</f>
        <v>DISTRIBUCION VOLUMEN X CRITERIO (kg ó litros)Melon/sandia Ing.100-200MIL</v>
      </c>
      <c r="B3381" s="19">
        <v>0</v>
      </c>
      <c r="C3381" s="19">
        <v>0</v>
      </c>
      <c r="D3381" s="19" t="s">
        <v>14</v>
      </c>
      <c r="E3381" s="20">
        <v>1.0694600332727517</v>
      </c>
      <c r="F3381" s="20">
        <v>15.153371101916226</v>
      </c>
      <c r="G3381" s="20">
        <v>40.017233022779905</v>
      </c>
      <c r="H3381" s="20">
        <v>6.4444018634993396</v>
      </c>
      <c r="I3381" s="20">
        <v>0.77872371750394043</v>
      </c>
      <c r="J3381" s="20">
        <v>14.746241658367044</v>
      </c>
      <c r="K3381" s="20">
        <v>8.8506545953879669</v>
      </c>
      <c r="L3381" s="20" t="s">
        <v>278</v>
      </c>
      <c r="M3381" s="55">
        <v>4.6634091803967426</v>
      </c>
    </row>
    <row r="3382" spans="1:13" x14ac:dyDescent="0.35">
      <c r="A3382" s="19" t="str">
        <f>B2178&amp;C3367&amp;D3382</f>
        <v>DISTRIBUCION VOLUMEN X CRITERIO (kg ó litros)Melon/sandia Ing.200-500MIL</v>
      </c>
      <c r="B3382" s="19">
        <v>0</v>
      </c>
      <c r="C3382" s="19">
        <v>0</v>
      </c>
      <c r="D3382" s="19" t="s">
        <v>15</v>
      </c>
      <c r="E3382" s="20">
        <v>25.604589653906917</v>
      </c>
      <c r="F3382" s="20">
        <v>31.628652134973411</v>
      </c>
      <c r="G3382" s="20">
        <v>8.3716829386507019</v>
      </c>
      <c r="H3382" s="20">
        <v>18.979322184147382</v>
      </c>
      <c r="I3382" s="20">
        <v>17.81089751282164</v>
      </c>
      <c r="J3382" s="20">
        <v>14.092236505134329</v>
      </c>
      <c r="K3382" s="20" t="s">
        <v>278</v>
      </c>
      <c r="L3382" s="20">
        <v>0</v>
      </c>
      <c r="M3382" s="55">
        <v>25.377341256033741</v>
      </c>
    </row>
    <row r="3383" spans="1:13" x14ac:dyDescent="0.35">
      <c r="A3383" s="19" t="str">
        <f>B2178&amp;C3367&amp;D3383</f>
        <v>DISTRIBUCION VOLUMEN X CRITERIO (kg ó litros)Melon/sandia Ing.&gt;500MIL</v>
      </c>
      <c r="B3383" s="19">
        <v>0</v>
      </c>
      <c r="C3383" s="19">
        <v>0</v>
      </c>
      <c r="D3383" s="19" t="s">
        <v>16</v>
      </c>
      <c r="E3383" s="20">
        <v>8.67589633464328</v>
      </c>
      <c r="F3383" s="20">
        <v>15.572542812299437</v>
      </c>
      <c r="G3383" s="20">
        <v>16.117177987440385</v>
      </c>
      <c r="H3383" s="20">
        <v>19.109703942934321</v>
      </c>
      <c r="I3383" s="20">
        <v>10.588888778371306</v>
      </c>
      <c r="J3383" s="20">
        <v>14.037943715706175</v>
      </c>
      <c r="K3383" s="20">
        <v>36.368291084822857</v>
      </c>
      <c r="L3383" s="20">
        <v>51.239468630780237</v>
      </c>
      <c r="M3383" s="55">
        <v>35.078866112037808</v>
      </c>
    </row>
    <row r="3384" spans="1:13" x14ac:dyDescent="0.35">
      <c r="A3384" s="19" t="str">
        <f>B2178&amp;C3367&amp;D3384</f>
        <v>DISTRIBUCION VOLUMEN X CRITERIO (kg ó litros)Melon/sandia Ing.DE 15 A 19 AÑOS</v>
      </c>
      <c r="B3384" s="19">
        <v>0</v>
      </c>
      <c r="C3384" s="19">
        <v>0</v>
      </c>
      <c r="D3384" s="19" t="s">
        <v>39</v>
      </c>
      <c r="E3384" s="20" t="s">
        <v>278</v>
      </c>
      <c r="F3384" s="20">
        <v>2.7897965117297163</v>
      </c>
      <c r="G3384" s="20" t="s">
        <v>278</v>
      </c>
      <c r="H3384" s="20" t="s">
        <v>278</v>
      </c>
      <c r="I3384" s="20" t="s">
        <v>278</v>
      </c>
      <c r="J3384" s="20" t="s">
        <v>278</v>
      </c>
      <c r="K3384" s="20" t="s">
        <v>278</v>
      </c>
      <c r="L3384" s="20" t="s">
        <v>278</v>
      </c>
      <c r="M3384" s="55" t="s">
        <v>278</v>
      </c>
    </row>
    <row r="3385" spans="1:13" x14ac:dyDescent="0.35">
      <c r="A3385" s="19" t="str">
        <f>B2178&amp;C3367&amp;D3385</f>
        <v>DISTRIBUCION VOLUMEN X CRITERIO (kg ó litros)Melon/sandia Ing.DE 20 A 24 AÑOS</v>
      </c>
      <c r="B3385" s="19">
        <v>0</v>
      </c>
      <c r="C3385" s="19">
        <v>0</v>
      </c>
      <c r="D3385" s="19" t="s">
        <v>40</v>
      </c>
      <c r="E3385" s="20" t="s">
        <v>278</v>
      </c>
      <c r="F3385" s="20">
        <v>0.53079663542041167</v>
      </c>
      <c r="G3385" s="20" t="s">
        <v>278</v>
      </c>
      <c r="H3385" s="20" t="s">
        <v>278</v>
      </c>
      <c r="I3385" s="20">
        <v>4.1648585148754416</v>
      </c>
      <c r="J3385" s="20" t="s">
        <v>278</v>
      </c>
      <c r="K3385" s="20" t="s">
        <v>278</v>
      </c>
      <c r="L3385" s="20">
        <v>2.4854031358656439</v>
      </c>
      <c r="M3385" s="55" t="s">
        <v>278</v>
      </c>
    </row>
    <row r="3386" spans="1:13" x14ac:dyDescent="0.35">
      <c r="A3386" s="19" t="str">
        <f>B2178&amp;C3367&amp;D3386</f>
        <v>DISTRIBUCION VOLUMEN X CRITERIO (kg ó litros)Melon/sandia Ing.DE 25 A 34 AÑOS</v>
      </c>
      <c r="B3386" s="19">
        <v>0</v>
      </c>
      <c r="C3386" s="19">
        <v>0</v>
      </c>
      <c r="D3386" s="19" t="s">
        <v>41</v>
      </c>
      <c r="E3386" s="20" t="s">
        <v>278</v>
      </c>
      <c r="F3386" s="20">
        <v>2.7150376477553073</v>
      </c>
      <c r="G3386" s="20" t="s">
        <v>278</v>
      </c>
      <c r="H3386" s="20" t="s">
        <v>278</v>
      </c>
      <c r="I3386" s="20" t="s">
        <v>278</v>
      </c>
      <c r="J3386" s="20">
        <v>3.2514017425230626</v>
      </c>
      <c r="K3386" s="20" t="s">
        <v>278</v>
      </c>
      <c r="L3386" s="20">
        <v>7.4290653373911386</v>
      </c>
      <c r="M3386" s="55">
        <v>0.82476525839123782</v>
      </c>
    </row>
    <row r="3387" spans="1:13" x14ac:dyDescent="0.35">
      <c r="A3387" s="19" t="str">
        <f>B2178&amp;C3367&amp;D3387</f>
        <v>DISTRIBUCION VOLUMEN X CRITERIO (kg ó litros)Melon/sandia Ing.DE 35 A 49 AÑOS</v>
      </c>
      <c r="B3387" s="19">
        <v>0</v>
      </c>
      <c r="C3387" s="19">
        <v>0</v>
      </c>
      <c r="D3387" s="19" t="s">
        <v>42</v>
      </c>
      <c r="E3387" s="20">
        <v>6.8695227238877514</v>
      </c>
      <c r="F3387" s="20">
        <v>14.474549150087245</v>
      </c>
      <c r="G3387" s="20">
        <v>15.819192491025563</v>
      </c>
      <c r="H3387" s="20">
        <v>68.252938930711295</v>
      </c>
      <c r="I3387" s="20">
        <v>5.7599319213623845</v>
      </c>
      <c r="J3387" s="20">
        <v>34.279214506101596</v>
      </c>
      <c r="K3387" s="20">
        <v>34.488101292207105</v>
      </c>
      <c r="L3387" s="20">
        <v>2.4642894339570898</v>
      </c>
      <c r="M3387" s="55">
        <v>13.847149027507941</v>
      </c>
    </row>
    <row r="3388" spans="1:13" x14ac:dyDescent="0.35">
      <c r="A3388" s="19" t="str">
        <f>B2178&amp;C3367&amp;D3388</f>
        <v>DISTRIBUCION VOLUMEN X CRITERIO (kg ó litros)Melon/sandia Ing.DE 50 A 59 AÑOS</v>
      </c>
      <c r="B3388" s="19">
        <v>0</v>
      </c>
      <c r="C3388" s="19">
        <v>0</v>
      </c>
      <c r="D3388" s="19" t="s">
        <v>43</v>
      </c>
      <c r="E3388" s="20">
        <v>69.405607305598252</v>
      </c>
      <c r="F3388" s="20">
        <v>42.597598672696257</v>
      </c>
      <c r="G3388" s="20">
        <v>19.042733167920836</v>
      </c>
      <c r="H3388" s="20">
        <v>12.767738885141314</v>
      </c>
      <c r="I3388" s="20">
        <v>22.422490493305936</v>
      </c>
      <c r="J3388" s="20">
        <v>28.913012133765132</v>
      </c>
      <c r="K3388" s="20">
        <v>39.67759958853177</v>
      </c>
      <c r="L3388" s="20">
        <v>25.912755730054478</v>
      </c>
      <c r="M3388" s="55">
        <v>18.890289315952767</v>
      </c>
    </row>
    <row r="3389" spans="1:13" x14ac:dyDescent="0.35">
      <c r="A3389" s="19" t="str">
        <f>B2178&amp;C3367&amp;D3389</f>
        <v>DISTRIBUCION VOLUMEN X CRITERIO (kg ó litros)Melon/sandia Ing.DE 60 A 75 AÑOS</v>
      </c>
      <c r="B3389" s="19">
        <v>0</v>
      </c>
      <c r="C3389" s="19">
        <v>0</v>
      </c>
      <c r="D3389" s="19" t="s">
        <v>44</v>
      </c>
      <c r="E3389" s="20">
        <v>23.724834926070827</v>
      </c>
      <c r="F3389" s="20">
        <v>36.892238473958074</v>
      </c>
      <c r="G3389" s="20">
        <v>65.13807434105361</v>
      </c>
      <c r="H3389" s="20">
        <v>18.979322184147382</v>
      </c>
      <c r="I3389" s="20">
        <v>67.652721249335215</v>
      </c>
      <c r="J3389" s="20">
        <v>33.556374323017486</v>
      </c>
      <c r="K3389" s="20">
        <v>25.834299119261132</v>
      </c>
      <c r="L3389" s="20">
        <v>61.708495628816948</v>
      </c>
      <c r="M3389" s="55">
        <v>66.437786442505413</v>
      </c>
    </row>
    <row r="3390" spans="1:13" x14ac:dyDescent="0.35">
      <c r="A3390" s="19" t="str">
        <f>B2178&amp;C3367&amp;D3390</f>
        <v>DISTRIBUCION VOLUMEN X CRITERIO (kg ó litros)Melon/sandia Ing.ALTA Y MEDIA ALTA</v>
      </c>
      <c r="B3390" s="19">
        <v>0</v>
      </c>
      <c r="C3390" s="19">
        <v>0</v>
      </c>
      <c r="D3390" s="19" t="s">
        <v>17</v>
      </c>
      <c r="E3390" s="20">
        <v>39.737069330563521</v>
      </c>
      <c r="F3390" s="20">
        <v>36.183401259319389</v>
      </c>
      <c r="G3390" s="20">
        <v>35.125149573968685</v>
      </c>
      <c r="H3390" s="20">
        <v>18.979322184147382</v>
      </c>
      <c r="I3390" s="20">
        <v>20.661546656972689</v>
      </c>
      <c r="J3390" s="20">
        <v>26.004753427625886</v>
      </c>
      <c r="K3390" s="20">
        <v>43.603820941841512</v>
      </c>
      <c r="L3390" s="20">
        <v>3.4807715758015814</v>
      </c>
      <c r="M3390" s="55">
        <v>44.989827822138459</v>
      </c>
    </row>
    <row r="3391" spans="1:13" x14ac:dyDescent="0.35">
      <c r="A3391" s="19" t="str">
        <f>B2178&amp;C3367&amp;D3391</f>
        <v>DISTRIBUCION VOLUMEN X CRITERIO (kg ó litros)Melon/sandia Ing.MEDIA</v>
      </c>
      <c r="B3391" s="19">
        <v>0</v>
      </c>
      <c r="C3391" s="19">
        <v>0</v>
      </c>
      <c r="D3391" s="19" t="s">
        <v>18</v>
      </c>
      <c r="E3391" s="20">
        <v>19.407963070944554</v>
      </c>
      <c r="F3391" s="20">
        <v>23.290656692370966</v>
      </c>
      <c r="G3391" s="20">
        <v>50.111705977310727</v>
      </c>
      <c r="H3391" s="20">
        <v>55.466557515148686</v>
      </c>
      <c r="I3391" s="20">
        <v>12.351581165077306</v>
      </c>
      <c r="J3391" s="20">
        <v>31.803095102248371</v>
      </c>
      <c r="K3391" s="20">
        <v>35.994727339574197</v>
      </c>
      <c r="L3391" s="20">
        <v>28.81094257955213</v>
      </c>
      <c r="M3391" s="55">
        <v>24.070518803471135</v>
      </c>
    </row>
    <row r="3392" spans="1:13" x14ac:dyDescent="0.35">
      <c r="A3392" s="19" t="str">
        <f>B2178&amp;C3367&amp;D3392</f>
        <v>DISTRIBUCION VOLUMEN X CRITERIO (kg ó litros)Melon/sandia Ing.MEDIA BAJA</v>
      </c>
      <c r="B3392" s="19">
        <v>0</v>
      </c>
      <c r="C3392" s="19">
        <v>0</v>
      </c>
      <c r="D3392" s="19" t="s">
        <v>19</v>
      </c>
      <c r="E3392" s="20">
        <v>19.38142663981224</v>
      </c>
      <c r="F3392" s="20">
        <v>24.758291714991614</v>
      </c>
      <c r="G3392" s="20">
        <v>4.502886399966374</v>
      </c>
      <c r="H3392" s="20">
        <v>11.603648961529018</v>
      </c>
      <c r="I3392" s="20">
        <v>20.867167465292994</v>
      </c>
      <c r="J3392" s="20">
        <v>21.460683743260475</v>
      </c>
      <c r="K3392" s="20">
        <v>11.473301366703689</v>
      </c>
      <c r="L3392" s="20">
        <v>6.8951850085118265</v>
      </c>
      <c r="M3392" s="55">
        <v>17.112993059423733</v>
      </c>
    </row>
    <row r="3393" spans="1:13" x14ac:dyDescent="0.35">
      <c r="A3393" s="19" t="str">
        <f>B2178&amp;C3367&amp;D3393</f>
        <v>DISTRIBUCION VOLUMEN X CRITERIO (kg ó litros)Melon/sandia Ing.BAJA</v>
      </c>
      <c r="B3393" s="19">
        <v>0</v>
      </c>
      <c r="C3393" s="19">
        <v>0</v>
      </c>
      <c r="D3393" s="19" t="s">
        <v>20</v>
      </c>
      <c r="E3393" s="20">
        <v>21.473511754977036</v>
      </c>
      <c r="F3393" s="20">
        <v>15.767650333318036</v>
      </c>
      <c r="G3393" s="20">
        <v>10.260261989231989</v>
      </c>
      <c r="H3393" s="20">
        <v>13.950456844904641</v>
      </c>
      <c r="I3393" s="20">
        <v>46.119682923867323</v>
      </c>
      <c r="J3393" s="20">
        <v>20.731454064558566</v>
      </c>
      <c r="K3393" s="20">
        <v>8.9281561417712627</v>
      </c>
      <c r="L3393" s="20">
        <v>60.81309527648331</v>
      </c>
      <c r="M3393" s="55">
        <v>13.826650359324031</v>
      </c>
    </row>
    <row r="3394" spans="1:13" x14ac:dyDescent="0.35">
      <c r="A3394" s="19" t="str">
        <f>B2178&amp;C3367&amp;D3394</f>
        <v>DISTRIBUCION VOLUMEN X CRITERIO (kg ó litros)Melon/sandia Ing.HOMBRE</v>
      </c>
      <c r="B3394" s="19">
        <v>0</v>
      </c>
      <c r="C3394" s="19">
        <v>0</v>
      </c>
      <c r="D3394" s="19" t="s">
        <v>21</v>
      </c>
      <c r="E3394" s="20">
        <v>40.900204133881452</v>
      </c>
      <c r="F3394" s="20">
        <v>48.305356674129825</v>
      </c>
      <c r="G3394" s="20">
        <v>77.861607793739637</v>
      </c>
      <c r="H3394" s="20">
        <v>24.399327002042821</v>
      </c>
      <c r="I3394" s="20">
        <v>33.588361674865482</v>
      </c>
      <c r="J3394" s="20">
        <v>64.052686020996958</v>
      </c>
      <c r="K3394" s="20">
        <v>50.334028441872881</v>
      </c>
      <c r="L3394" s="20">
        <v>24.280942516542744</v>
      </c>
      <c r="M3394" s="55">
        <v>45.522439769606521</v>
      </c>
    </row>
    <row r="3395" spans="1:13" x14ac:dyDescent="0.35">
      <c r="A3395" s="19" t="str">
        <f>B2178&amp;C3367&amp;D3395</f>
        <v>DISTRIBUCION VOLUMEN X CRITERIO (kg ó litros)Melon/sandia Ing.MUJER</v>
      </c>
      <c r="B3395" s="19">
        <v>0</v>
      </c>
      <c r="C3395" s="19">
        <v>0</v>
      </c>
      <c r="D3395" s="19" t="s">
        <v>22</v>
      </c>
      <c r="E3395" s="20">
        <v>59.099756927848354</v>
      </c>
      <c r="F3395" s="20">
        <v>51.694643325870182</v>
      </c>
      <c r="G3395" s="20">
        <v>22.138405341186267</v>
      </c>
      <c r="H3395" s="20">
        <v>75.600664301395014</v>
      </c>
      <c r="I3395" s="20">
        <v>66.411600194752566</v>
      </c>
      <c r="J3395" s="20">
        <v>35.94731384373268</v>
      </c>
      <c r="K3395" s="20">
        <v>49.665971558127126</v>
      </c>
      <c r="L3395" s="20">
        <v>75.719057483457277</v>
      </c>
      <c r="M3395" s="55">
        <v>54.477575163857431</v>
      </c>
    </row>
    <row r="3396" spans="1:13" x14ac:dyDescent="0.35">
      <c r="A3396" s="19" t="str">
        <f>B2178&amp;C3396&amp;D3396</f>
        <v>DISTRIBUCION VOLUMEN X CRITERIO (kg ó litros)Fresa/freson Ing.T.ESPAÑA</v>
      </c>
      <c r="B3396" s="19">
        <v>0</v>
      </c>
      <c r="C3396" s="19" t="s">
        <v>157</v>
      </c>
      <c r="D3396" s="19" t="s">
        <v>36</v>
      </c>
      <c r="E3396" s="20">
        <v>100</v>
      </c>
      <c r="F3396" s="20">
        <v>100</v>
      </c>
      <c r="G3396" s="20">
        <v>100</v>
      </c>
      <c r="H3396" s="20">
        <v>100</v>
      </c>
      <c r="I3396" s="20">
        <v>100</v>
      </c>
      <c r="J3396" s="20">
        <v>100</v>
      </c>
      <c r="K3396" s="20">
        <v>100</v>
      </c>
      <c r="L3396" s="20">
        <v>100</v>
      </c>
      <c r="M3396" s="55">
        <v>100</v>
      </c>
    </row>
    <row r="3397" spans="1:13" x14ac:dyDescent="0.35">
      <c r="A3397" s="19" t="str">
        <f>B2178&amp;C3396&amp;D3397</f>
        <v>DISTRIBUCION VOLUMEN X CRITERIO (kg ó litros)Fresa/freson Ing.BCN AM</v>
      </c>
      <c r="B3397" s="19">
        <v>0</v>
      </c>
      <c r="C3397" s="19">
        <v>0</v>
      </c>
      <c r="D3397" s="19" t="s">
        <v>1</v>
      </c>
      <c r="E3397" s="20">
        <v>4.5077300768982402</v>
      </c>
      <c r="F3397" s="20" t="s">
        <v>278</v>
      </c>
      <c r="G3397" s="20">
        <v>13.149277799141318</v>
      </c>
      <c r="H3397" s="20" t="s">
        <v>278</v>
      </c>
      <c r="I3397" s="20">
        <v>23.771432799507391</v>
      </c>
      <c r="J3397" s="20">
        <v>12.947124286854233</v>
      </c>
      <c r="K3397" s="20">
        <v>57.87595977541875</v>
      </c>
      <c r="L3397" s="20">
        <v>3.0039518693807965</v>
      </c>
      <c r="M3397" s="55">
        <v>6.7127557102822593</v>
      </c>
    </row>
    <row r="3398" spans="1:13" x14ac:dyDescent="0.35">
      <c r="A3398" s="19" t="str">
        <f>B2178&amp;C3396&amp;D3398</f>
        <v>DISTRIBUCION VOLUMEN X CRITERIO (kg ó litros)Fresa/freson Ing.REST.CAT ARAGON</v>
      </c>
      <c r="B3398" s="19">
        <v>0</v>
      </c>
      <c r="C3398" s="19">
        <v>0</v>
      </c>
      <c r="D3398" s="19" t="s">
        <v>2</v>
      </c>
      <c r="E3398" s="20">
        <v>31.210634556769769</v>
      </c>
      <c r="F3398" s="20">
        <v>3.6915983450248455</v>
      </c>
      <c r="G3398" s="20" t="s">
        <v>278</v>
      </c>
      <c r="H3398" s="20">
        <v>25.513799234059913</v>
      </c>
      <c r="I3398" s="20">
        <v>4.2366242850843276</v>
      </c>
      <c r="J3398" s="20">
        <v>8.861164841820381</v>
      </c>
      <c r="K3398" s="20">
        <v>13.788313013195392</v>
      </c>
      <c r="L3398" s="20">
        <v>15.43198096263361</v>
      </c>
      <c r="M3398" s="55">
        <v>5.4660706489860136</v>
      </c>
    </row>
    <row r="3399" spans="1:13" x14ac:dyDescent="0.35">
      <c r="A3399" s="19" t="str">
        <f>B2178&amp;C3396&amp;D3399</f>
        <v>DISTRIBUCION VOLUMEN X CRITERIO (kg ó litros)Fresa/freson Ing.LEVANTE</v>
      </c>
      <c r="B3399" s="19">
        <v>0</v>
      </c>
      <c r="C3399" s="19">
        <v>0</v>
      </c>
      <c r="D3399" s="19" t="s">
        <v>3</v>
      </c>
      <c r="E3399" s="20">
        <v>6.6425365952515847</v>
      </c>
      <c r="F3399" s="20">
        <v>2.2972844742758083</v>
      </c>
      <c r="G3399" s="20">
        <v>5.6128370451723466</v>
      </c>
      <c r="H3399" s="20">
        <v>7.9788853096544319</v>
      </c>
      <c r="I3399" s="20">
        <v>15.140044977728204</v>
      </c>
      <c r="J3399" s="20">
        <v>13.830373882667162</v>
      </c>
      <c r="K3399" s="20">
        <v>4.1656817174571712</v>
      </c>
      <c r="L3399" s="20">
        <v>20.384236723509055</v>
      </c>
      <c r="M3399" s="55">
        <v>28.354477627620707</v>
      </c>
    </row>
    <row r="3400" spans="1:13" x14ac:dyDescent="0.35">
      <c r="A3400" s="19" t="str">
        <f>B2178&amp;C3396&amp;D3400</f>
        <v>DISTRIBUCION VOLUMEN X CRITERIO (kg ó litros)Fresa/freson Ing.ANDALUCIA</v>
      </c>
      <c r="B3400" s="19">
        <v>0</v>
      </c>
      <c r="C3400" s="19">
        <v>0</v>
      </c>
      <c r="D3400" s="19" t="s">
        <v>4</v>
      </c>
      <c r="E3400" s="20">
        <v>12.788423618135832</v>
      </c>
      <c r="F3400" s="20">
        <v>13.232634534157206</v>
      </c>
      <c r="G3400" s="20" t="s">
        <v>278</v>
      </c>
      <c r="H3400" s="20">
        <v>16.21812242004345</v>
      </c>
      <c r="I3400" s="20">
        <v>3.1224404454032366</v>
      </c>
      <c r="J3400" s="20">
        <v>17.457409507677031</v>
      </c>
      <c r="K3400" s="20" t="s">
        <v>278</v>
      </c>
      <c r="L3400" s="20">
        <v>18.88293502129941</v>
      </c>
      <c r="M3400" s="55">
        <v>1.4008410562824472</v>
      </c>
    </row>
    <row r="3401" spans="1:13" x14ac:dyDescent="0.35">
      <c r="A3401" s="19" t="str">
        <f>B2178&amp;C3396&amp;D3401</f>
        <v>DISTRIBUCION VOLUMEN X CRITERIO (kg ó litros)Fresa/freson Ing.MDD AM</v>
      </c>
      <c r="B3401" s="19">
        <v>0</v>
      </c>
      <c r="C3401" s="19">
        <v>0</v>
      </c>
      <c r="D3401" s="19" t="s">
        <v>5</v>
      </c>
      <c r="E3401" s="20">
        <v>16.55883158069966</v>
      </c>
      <c r="F3401" s="20" t="s">
        <v>278</v>
      </c>
      <c r="G3401" s="20" t="s">
        <v>278</v>
      </c>
      <c r="H3401" s="20">
        <v>17.206091562602115</v>
      </c>
      <c r="I3401" s="20">
        <v>25.276214675243942</v>
      </c>
      <c r="J3401" s="20">
        <v>10.666206944658503</v>
      </c>
      <c r="K3401" s="20">
        <v>8.555646597172041</v>
      </c>
      <c r="L3401" s="20">
        <v>16.910656768828755</v>
      </c>
      <c r="M3401" s="55">
        <v>20.126055395054234</v>
      </c>
    </row>
    <row r="3402" spans="1:13" x14ac:dyDescent="0.35">
      <c r="A3402" s="19" t="str">
        <f>B2178&amp;C3396&amp;D3402</f>
        <v>DISTRIBUCION VOLUMEN X CRITERIO (kg ó litros)Fresa/freson Ing.RTO CENTRO</v>
      </c>
      <c r="B3402" s="19">
        <v>0</v>
      </c>
      <c r="C3402" s="19">
        <v>0</v>
      </c>
      <c r="D3402" s="19" t="s">
        <v>6</v>
      </c>
      <c r="E3402" s="20">
        <v>2.9272514771492815</v>
      </c>
      <c r="F3402" s="20">
        <v>22.428609725300337</v>
      </c>
      <c r="G3402" s="20">
        <v>37.201967951888406</v>
      </c>
      <c r="H3402" s="20">
        <v>10.941505746680805</v>
      </c>
      <c r="I3402" s="20">
        <v>10.313327027822007</v>
      </c>
      <c r="J3402" s="20">
        <v>6.0616384952717679</v>
      </c>
      <c r="K3402" s="20">
        <v>7.0257685710708451</v>
      </c>
      <c r="L3402" s="20">
        <v>1.8979818651471376</v>
      </c>
      <c r="M3402" s="55">
        <v>8.9579192052829484</v>
      </c>
    </row>
    <row r="3403" spans="1:13" x14ac:dyDescent="0.35">
      <c r="A3403" s="19" t="str">
        <f>B2178&amp;C3396&amp;D3403</f>
        <v>DISTRIBUCION VOLUMEN X CRITERIO (kg ó litros)Fresa/freson Ing.NORTE-CENTRO</v>
      </c>
      <c r="B3403" s="19">
        <v>0</v>
      </c>
      <c r="C3403" s="19">
        <v>0</v>
      </c>
      <c r="D3403" s="19" t="s">
        <v>7</v>
      </c>
      <c r="E3403" s="20">
        <v>18.781215129747761</v>
      </c>
      <c r="F3403" s="20">
        <v>50.916090343445255</v>
      </c>
      <c r="G3403" s="20" t="s">
        <v>278</v>
      </c>
      <c r="H3403" s="20">
        <v>12.521123850269749</v>
      </c>
      <c r="I3403" s="20">
        <v>5.4653307823744788</v>
      </c>
      <c r="J3403" s="20">
        <v>26.492041023688152</v>
      </c>
      <c r="K3403" s="20" t="s">
        <v>278</v>
      </c>
      <c r="L3403" s="20">
        <v>11.396140534423223</v>
      </c>
      <c r="M3403" s="55">
        <v>6.9001063702018932</v>
      </c>
    </row>
    <row r="3404" spans="1:13" x14ac:dyDescent="0.35">
      <c r="A3404" s="19" t="str">
        <f>B2178&amp;C3396&amp;D3404</f>
        <v>DISTRIBUCION VOLUMEN X CRITERIO (kg ó litros)Fresa/freson Ing.NOROESTE</v>
      </c>
      <c r="B3404" s="19">
        <v>0</v>
      </c>
      <c r="C3404" s="19">
        <v>0</v>
      </c>
      <c r="D3404" s="19" t="s">
        <v>8</v>
      </c>
      <c r="E3404" s="20">
        <v>6.5833949699991958</v>
      </c>
      <c r="F3404" s="20">
        <v>7.433787724811042</v>
      </c>
      <c r="G3404" s="20">
        <v>44.035927130801539</v>
      </c>
      <c r="H3404" s="20">
        <v>9.620466423339316</v>
      </c>
      <c r="I3404" s="20">
        <v>12.674590107168191</v>
      </c>
      <c r="J3404" s="20">
        <v>3.6840495097644026</v>
      </c>
      <c r="K3404" s="20">
        <v>8.5886303256857932</v>
      </c>
      <c r="L3404" s="20">
        <v>12.092113374738201</v>
      </c>
      <c r="M3404" s="55">
        <v>22.081765734252421</v>
      </c>
    </row>
    <row r="3405" spans="1:13" x14ac:dyDescent="0.35">
      <c r="A3405" s="19" t="str">
        <f>B2178&amp;C3396&amp;D3405</f>
        <v>DISTRIBUCION VOLUMEN X CRITERIO (kg ó litros)Fresa/freson Ing.&lt;2MIL</v>
      </c>
      <c r="B3405" s="19">
        <v>0</v>
      </c>
      <c r="C3405" s="19">
        <v>0</v>
      </c>
      <c r="D3405" s="19" t="s">
        <v>9</v>
      </c>
      <c r="E3405" s="20">
        <v>2.2149207993302937</v>
      </c>
      <c r="F3405" s="20" t="s">
        <v>278</v>
      </c>
      <c r="G3405" s="20" t="s">
        <v>278</v>
      </c>
      <c r="H3405" s="20">
        <v>6.361200435756766</v>
      </c>
      <c r="I3405" s="20">
        <v>5.739108894395283</v>
      </c>
      <c r="J3405" s="20">
        <v>6.0407410375951889</v>
      </c>
      <c r="K3405" s="20">
        <v>13.788313013195392</v>
      </c>
      <c r="L3405" s="20">
        <v>1.6648048977654077</v>
      </c>
      <c r="M3405" s="55">
        <v>2.9534515152810279</v>
      </c>
    </row>
    <row r="3406" spans="1:13" x14ac:dyDescent="0.35">
      <c r="A3406" s="19" t="str">
        <f>B2178&amp;C3396&amp;D3406</f>
        <v>DISTRIBUCION VOLUMEN X CRITERIO (kg ó litros)Fresa/freson Ing.2-5MIL</v>
      </c>
      <c r="B3406" s="19">
        <v>0</v>
      </c>
      <c r="C3406" s="19">
        <v>0</v>
      </c>
      <c r="D3406" s="19" t="s">
        <v>10</v>
      </c>
      <c r="E3406" s="20">
        <v>8.4982168255702213</v>
      </c>
      <c r="F3406" s="20">
        <v>3.9375947552498882</v>
      </c>
      <c r="G3406" s="20" t="s">
        <v>278</v>
      </c>
      <c r="H3406" s="20">
        <v>19.013149816737609</v>
      </c>
      <c r="I3406" s="20">
        <v>9.0048174673915238</v>
      </c>
      <c r="J3406" s="20">
        <v>4.3739007647641941</v>
      </c>
      <c r="K3406" s="20" t="s">
        <v>278</v>
      </c>
      <c r="L3406" s="20">
        <v>10.456665480797639</v>
      </c>
      <c r="M3406" s="55">
        <v>1.5056023172479269</v>
      </c>
    </row>
    <row r="3407" spans="1:13" x14ac:dyDescent="0.35">
      <c r="A3407" s="19" t="str">
        <f>B2178&amp;C3396&amp;D3407</f>
        <v>DISTRIBUCION VOLUMEN X CRITERIO (kg ó litros)Fresa/freson Ing.5-10MIL</v>
      </c>
      <c r="B3407" s="19">
        <v>0</v>
      </c>
      <c r="C3407" s="19">
        <v>0</v>
      </c>
      <c r="D3407" s="19" t="s">
        <v>11</v>
      </c>
      <c r="E3407" s="20">
        <v>9.6295827673581567</v>
      </c>
      <c r="F3407" s="20">
        <v>3.0757817383390833</v>
      </c>
      <c r="G3407" s="20">
        <v>4.5703555960476452</v>
      </c>
      <c r="H3407" s="20">
        <v>1.4030979289624446</v>
      </c>
      <c r="I3407" s="20">
        <v>7.4247812546123715</v>
      </c>
      <c r="J3407" s="20">
        <v>13.750674157589632</v>
      </c>
      <c r="K3407" s="20">
        <v>8.5886303256857932</v>
      </c>
      <c r="L3407" s="20">
        <v>0.90719117143497685</v>
      </c>
      <c r="M3407" s="55">
        <v>5.5882072960480613</v>
      </c>
    </row>
    <row r="3408" spans="1:13" x14ac:dyDescent="0.35">
      <c r="A3408" s="19" t="str">
        <f>B2178&amp;C3396&amp;D3408</f>
        <v>DISTRIBUCION VOLUMEN X CRITERIO (kg ó litros)Fresa/freson Ing.10-30MIL</v>
      </c>
      <c r="B3408" s="19">
        <v>0</v>
      </c>
      <c r="C3408" s="19">
        <v>0</v>
      </c>
      <c r="D3408" s="19" t="s">
        <v>12</v>
      </c>
      <c r="E3408" s="20">
        <v>6.5745625298002599</v>
      </c>
      <c r="F3408" s="20">
        <v>31.19880637851799</v>
      </c>
      <c r="G3408" s="20">
        <v>28.521671187802283</v>
      </c>
      <c r="H3408" s="20">
        <v>6.0813423421542678</v>
      </c>
      <c r="I3408" s="20">
        <v>10.694608586112945</v>
      </c>
      <c r="J3408" s="20">
        <v>35.688992204648848</v>
      </c>
      <c r="K3408" s="20" t="s">
        <v>278</v>
      </c>
      <c r="L3408" s="20">
        <v>22.052361852447682</v>
      </c>
      <c r="M3408" s="55">
        <v>12.533460622930557</v>
      </c>
    </row>
    <row r="3409" spans="1:13" x14ac:dyDescent="0.35">
      <c r="A3409" s="19" t="str">
        <f>B2178&amp;C3396&amp;D3409</f>
        <v>DISTRIBUCION VOLUMEN X CRITERIO (kg ó litros)Fresa/freson Ing.30-100MIL</v>
      </c>
      <c r="B3409" s="19">
        <v>0</v>
      </c>
      <c r="C3409" s="19">
        <v>0</v>
      </c>
      <c r="D3409" s="19" t="s">
        <v>13</v>
      </c>
      <c r="E3409" s="20">
        <v>23.905353163081124</v>
      </c>
      <c r="F3409" s="20">
        <v>3.899622141196319</v>
      </c>
      <c r="G3409" s="20">
        <v>19.933003503438115</v>
      </c>
      <c r="H3409" s="20">
        <v>20.467083876360622</v>
      </c>
      <c r="I3409" s="20">
        <v>8.6327754007248405</v>
      </c>
      <c r="J3409" s="20">
        <v>13.857400804429568</v>
      </c>
      <c r="K3409" s="20">
        <v>7.0257685710708451</v>
      </c>
      <c r="L3409" s="20">
        <v>16.845811914300324</v>
      </c>
      <c r="M3409" s="55">
        <v>22.603663054085064</v>
      </c>
    </row>
    <row r="3410" spans="1:13" x14ac:dyDescent="0.35">
      <c r="A3410" s="19" t="str">
        <f>B2178&amp;C3396&amp;D3410</f>
        <v>DISTRIBUCION VOLUMEN X CRITERIO (kg ó litros)Fresa/freson Ing.100-200MIL</v>
      </c>
      <c r="B3410" s="19">
        <v>0</v>
      </c>
      <c r="C3410" s="19">
        <v>0</v>
      </c>
      <c r="D3410" s="19" t="s">
        <v>14</v>
      </c>
      <c r="E3410" s="20">
        <v>16.731361597853837</v>
      </c>
      <c r="F3410" s="20">
        <v>16.095199138710949</v>
      </c>
      <c r="G3410" s="20">
        <v>28.212864795401899</v>
      </c>
      <c r="H3410" s="20">
        <v>12.067487117525236</v>
      </c>
      <c r="I3410" s="20">
        <v>3.0519534750967279</v>
      </c>
      <c r="J3410" s="20">
        <v>6.5680421614356943</v>
      </c>
      <c r="K3410" s="20">
        <v>11.344312931642705</v>
      </c>
      <c r="L3410" s="20" t="s">
        <v>278</v>
      </c>
      <c r="M3410" s="55">
        <v>2.3362925145130173</v>
      </c>
    </row>
    <row r="3411" spans="1:13" x14ac:dyDescent="0.35">
      <c r="A3411" s="19" t="str">
        <f>B2178&amp;C3396&amp;D3411</f>
        <v>DISTRIBUCION VOLUMEN X CRITERIO (kg ó litros)Fresa/freson Ing.200-500MIL</v>
      </c>
      <c r="B3411" s="19">
        <v>0</v>
      </c>
      <c r="C3411" s="19">
        <v>0</v>
      </c>
      <c r="D3411" s="19" t="s">
        <v>15</v>
      </c>
      <c r="E3411" s="20">
        <v>12.321370840354424</v>
      </c>
      <c r="F3411" s="20">
        <v>41.792995847985772</v>
      </c>
      <c r="G3411" s="20">
        <v>5.6128370451723466</v>
      </c>
      <c r="H3411" s="20">
        <v>11.259915277091967</v>
      </c>
      <c r="I3411" s="20">
        <v>15.577591375470584</v>
      </c>
      <c r="J3411" s="20">
        <v>5.371787240271976</v>
      </c>
      <c r="K3411" s="20" t="s">
        <v>278</v>
      </c>
      <c r="L3411" s="20">
        <v>24.712433328972853</v>
      </c>
      <c r="M3411" s="55">
        <v>27.541360989122332</v>
      </c>
    </row>
    <row r="3412" spans="1:13" x14ac:dyDescent="0.35">
      <c r="A3412" s="19" t="str">
        <f>B2178&amp;C3396&amp;D3412</f>
        <v>DISTRIBUCION VOLUMEN X CRITERIO (kg ó litros)Fresa/freson Ing.&gt;500MIL</v>
      </c>
      <c r="B3412" s="19">
        <v>0</v>
      </c>
      <c r="C3412" s="19">
        <v>0</v>
      </c>
      <c r="D3412" s="19" t="s">
        <v>16</v>
      </c>
      <c r="E3412" s="20">
        <v>20.124644846442273</v>
      </c>
      <c r="F3412" s="20" t="s">
        <v>278</v>
      </c>
      <c r="G3412" s="20">
        <v>13.149277799141318</v>
      </c>
      <c r="H3412" s="20">
        <v>23.346719319899066</v>
      </c>
      <c r="I3412" s="20">
        <v>39.874372014671145</v>
      </c>
      <c r="J3412" s="20">
        <v>14.348465436203572</v>
      </c>
      <c r="K3412" s="20">
        <v>59.252975158405263</v>
      </c>
      <c r="L3412" s="20">
        <v>23.360741207048942</v>
      </c>
      <c r="M3412" s="55">
        <v>24.937956842700228</v>
      </c>
    </row>
    <row r="3413" spans="1:13" x14ac:dyDescent="0.35">
      <c r="A3413" s="19" t="str">
        <f>B2178&amp;C3396&amp;D3413</f>
        <v>DISTRIBUCION VOLUMEN X CRITERIO (kg ó litros)Fresa/freson Ing.DE 15 A 19 AÑOS</v>
      </c>
      <c r="B3413" s="19">
        <v>0</v>
      </c>
      <c r="C3413" s="19">
        <v>0</v>
      </c>
      <c r="D3413" s="19" t="s">
        <v>39</v>
      </c>
      <c r="E3413" s="20" t="s">
        <v>278</v>
      </c>
      <c r="F3413" s="20" t="s">
        <v>278</v>
      </c>
      <c r="G3413" s="20" t="s">
        <v>278</v>
      </c>
      <c r="H3413" s="20" t="s">
        <v>278</v>
      </c>
      <c r="I3413" s="20" t="s">
        <v>278</v>
      </c>
      <c r="J3413" s="20" t="s">
        <v>278</v>
      </c>
      <c r="K3413" s="20" t="s">
        <v>278</v>
      </c>
      <c r="L3413" s="20" t="s">
        <v>278</v>
      </c>
      <c r="M3413" s="55" t="s">
        <v>278</v>
      </c>
    </row>
    <row r="3414" spans="1:13" x14ac:dyDescent="0.35">
      <c r="A3414" s="19" t="str">
        <f>B2178&amp;C3396&amp;D3414</f>
        <v>DISTRIBUCION VOLUMEN X CRITERIO (kg ó litros)Fresa/freson Ing.DE 20 A 24 AÑOS</v>
      </c>
      <c r="B3414" s="19">
        <v>0</v>
      </c>
      <c r="C3414" s="19">
        <v>0</v>
      </c>
      <c r="D3414" s="19" t="s">
        <v>40</v>
      </c>
      <c r="E3414" s="20">
        <v>1.3603323407642385</v>
      </c>
      <c r="F3414" s="20">
        <v>23.528166429413318</v>
      </c>
      <c r="G3414" s="20">
        <v>28.521671187802283</v>
      </c>
      <c r="H3414" s="20" t="s">
        <v>278</v>
      </c>
      <c r="I3414" s="20" t="s">
        <v>278</v>
      </c>
      <c r="J3414" s="20" t="s">
        <v>278</v>
      </c>
      <c r="K3414" s="20">
        <v>8.5886303256857932</v>
      </c>
      <c r="L3414" s="20" t="s">
        <v>278</v>
      </c>
      <c r="M3414" s="55">
        <v>1.86689300408946</v>
      </c>
    </row>
    <row r="3415" spans="1:13" x14ac:dyDescent="0.35">
      <c r="A3415" s="19" t="str">
        <f>B2178&amp;C3396&amp;D3415</f>
        <v>DISTRIBUCION VOLUMEN X CRITERIO (kg ó litros)Fresa/freson Ing.DE 25 A 34 AÑOS</v>
      </c>
      <c r="B3415" s="19">
        <v>0</v>
      </c>
      <c r="C3415" s="19">
        <v>0</v>
      </c>
      <c r="D3415" s="19" t="s">
        <v>41</v>
      </c>
      <c r="E3415" s="20">
        <v>11.672573050944839</v>
      </c>
      <c r="F3415" s="20" t="s">
        <v>278</v>
      </c>
      <c r="G3415" s="20" t="s">
        <v>278</v>
      </c>
      <c r="H3415" s="20">
        <v>2.681372079954635</v>
      </c>
      <c r="I3415" s="20">
        <v>4.3295042140105675</v>
      </c>
      <c r="J3415" s="20">
        <v>34.838638072965139</v>
      </c>
      <c r="K3415" s="20">
        <v>4.1656817174571712</v>
      </c>
      <c r="L3415" s="20">
        <v>1.4506596882796474</v>
      </c>
      <c r="M3415" s="55">
        <v>1.7046670326046256</v>
      </c>
    </row>
    <row r="3416" spans="1:13" x14ac:dyDescent="0.35">
      <c r="A3416" s="19" t="str">
        <f>B2178&amp;C3396&amp;D3416</f>
        <v>DISTRIBUCION VOLUMEN X CRITERIO (kg ó litros)Fresa/freson Ing.DE 35 A 49 AÑOS</v>
      </c>
      <c r="B3416" s="19">
        <v>0</v>
      </c>
      <c r="C3416" s="19">
        <v>0</v>
      </c>
      <c r="D3416" s="19" t="s">
        <v>42</v>
      </c>
      <c r="E3416" s="20">
        <v>24.195545359400676</v>
      </c>
      <c r="F3416" s="20">
        <v>7.2254695194111109</v>
      </c>
      <c r="G3416" s="20">
        <v>15.823062335399642</v>
      </c>
      <c r="H3416" s="20">
        <v>19.175438110652738</v>
      </c>
      <c r="I3416" s="20">
        <v>11.480817995678116</v>
      </c>
      <c r="J3416" s="20">
        <v>5.987050610291802</v>
      </c>
      <c r="K3416" s="20">
        <v>8.555646597172041</v>
      </c>
      <c r="L3416" s="20">
        <v>15.009608116012854</v>
      </c>
      <c r="M3416" s="55">
        <v>10.405191998526961</v>
      </c>
    </row>
    <row r="3417" spans="1:13" x14ac:dyDescent="0.35">
      <c r="A3417" s="19" t="str">
        <f>B2178&amp;C3396&amp;D3417</f>
        <v>DISTRIBUCION VOLUMEN X CRITERIO (kg ó litros)Fresa/freson Ing.DE 50 A 59 AÑOS</v>
      </c>
      <c r="B3417" s="19">
        <v>0</v>
      </c>
      <c r="C3417" s="19">
        <v>0</v>
      </c>
      <c r="D3417" s="19" t="s">
        <v>43</v>
      </c>
      <c r="E3417" s="20">
        <v>32.288751653078783</v>
      </c>
      <c r="F3417" s="20">
        <v>24.186075320545253</v>
      </c>
      <c r="G3417" s="20">
        <v>42.505983005083245</v>
      </c>
      <c r="H3417" s="20">
        <v>47.24091699787958</v>
      </c>
      <c r="I3417" s="20">
        <v>40.55138697739519</v>
      </c>
      <c r="J3417" s="20">
        <v>34.76761699666919</v>
      </c>
      <c r="K3417" s="20">
        <v>7.0257685710708451</v>
      </c>
      <c r="L3417" s="20">
        <v>34.048960980159407</v>
      </c>
      <c r="M3417" s="55">
        <v>45.526190699992597</v>
      </c>
    </row>
    <row r="3418" spans="1:13" x14ac:dyDescent="0.35">
      <c r="A3418" s="19" t="str">
        <f>B2178&amp;C3396&amp;D3418</f>
        <v>DISTRIBUCION VOLUMEN X CRITERIO (kg ó litros)Fresa/freson Ing.DE 60 A 75 AÑOS</v>
      </c>
      <c r="B3418" s="19">
        <v>0</v>
      </c>
      <c r="C3418" s="19">
        <v>0</v>
      </c>
      <c r="D3418" s="19" t="s">
        <v>44</v>
      </c>
      <c r="E3418" s="20">
        <v>30.482814620011478</v>
      </c>
      <c r="F3418" s="20">
        <v>45.060289760033221</v>
      </c>
      <c r="G3418" s="20">
        <v>13.149277799141318</v>
      </c>
      <c r="H3418" s="20">
        <v>30.902275026936564</v>
      </c>
      <c r="I3418" s="20">
        <v>43.63829004305471</v>
      </c>
      <c r="J3418" s="20">
        <v>24.406689927452344</v>
      </c>
      <c r="K3418" s="20">
        <v>71.664272788614142</v>
      </c>
      <c r="L3418" s="20">
        <v>49.490766516535757</v>
      </c>
      <c r="M3418" s="55">
        <v>40.49705324191828</v>
      </c>
    </row>
    <row r="3419" spans="1:13" x14ac:dyDescent="0.35">
      <c r="A3419" s="19" t="str">
        <f>B2178&amp;C3396&amp;D3419</f>
        <v>DISTRIBUCION VOLUMEN X CRITERIO (kg ó litros)Fresa/freson Ing.ALTA Y MEDIA ALTA</v>
      </c>
      <c r="B3419" s="19">
        <v>0</v>
      </c>
      <c r="C3419" s="19">
        <v>0</v>
      </c>
      <c r="D3419" s="19" t="s">
        <v>17</v>
      </c>
      <c r="E3419" s="20">
        <v>33.568439734366642</v>
      </c>
      <c r="F3419" s="20">
        <v>6.8014615544679611</v>
      </c>
      <c r="G3419" s="20">
        <v>32.322805963440373</v>
      </c>
      <c r="H3419" s="20">
        <v>40.647957187792507</v>
      </c>
      <c r="I3419" s="20">
        <v>16.682478176387566</v>
      </c>
      <c r="J3419" s="20">
        <v>21.548277268010796</v>
      </c>
      <c r="K3419" s="20">
        <v>22.343959610367431</v>
      </c>
      <c r="L3419" s="20">
        <v>26.273898456768563</v>
      </c>
      <c r="M3419" s="55">
        <v>34.59590016889382</v>
      </c>
    </row>
    <row r="3420" spans="1:13" x14ac:dyDescent="0.35">
      <c r="A3420" s="19" t="str">
        <f>B2178&amp;C3396&amp;D3420</f>
        <v>DISTRIBUCION VOLUMEN X CRITERIO (kg ó litros)Fresa/freson Ing.MEDIA</v>
      </c>
      <c r="B3420" s="19">
        <v>0</v>
      </c>
      <c r="C3420" s="19">
        <v>0</v>
      </c>
      <c r="D3420" s="19" t="s">
        <v>18</v>
      </c>
      <c r="E3420" s="20">
        <v>24.951813447468368</v>
      </c>
      <c r="F3420" s="20">
        <v>69.556699171847427</v>
      </c>
      <c r="G3420" s="20">
        <v>62.064364082104142</v>
      </c>
      <c r="H3420" s="20">
        <v>44.811045760850988</v>
      </c>
      <c r="I3420" s="20">
        <v>32.232197297170202</v>
      </c>
      <c r="J3420" s="20">
        <v>25.756738435171922</v>
      </c>
      <c r="K3420" s="20">
        <v>69.067410063946767</v>
      </c>
      <c r="L3420" s="20">
        <v>31.681910060600586</v>
      </c>
      <c r="M3420" s="55">
        <v>21.701910976004999</v>
      </c>
    </row>
    <row r="3421" spans="1:13" x14ac:dyDescent="0.35">
      <c r="A3421" s="19" t="str">
        <f>B2178&amp;C3396&amp;D3421</f>
        <v>DISTRIBUCION VOLUMEN X CRITERIO (kg ó litros)Fresa/freson Ing.MEDIA BAJA</v>
      </c>
      <c r="B3421" s="19">
        <v>0</v>
      </c>
      <c r="C3421" s="19">
        <v>0</v>
      </c>
      <c r="D3421" s="19" t="s">
        <v>19</v>
      </c>
      <c r="E3421" s="20">
        <v>37.773305727413458</v>
      </c>
      <c r="F3421" s="20">
        <v>14.667100264892131</v>
      </c>
      <c r="G3421" s="20">
        <v>5.6128370451723466</v>
      </c>
      <c r="H3421" s="20">
        <v>9.4144436240750071</v>
      </c>
      <c r="I3421" s="20">
        <v>40.441430560230771</v>
      </c>
      <c r="J3421" s="20">
        <v>13.175596832076494</v>
      </c>
      <c r="K3421" s="20">
        <v>8.5886303256857932</v>
      </c>
      <c r="L3421" s="20">
        <v>21.393959283209629</v>
      </c>
      <c r="M3421" s="55">
        <v>37.766075284361534</v>
      </c>
    </row>
    <row r="3422" spans="1:13" x14ac:dyDescent="0.35">
      <c r="A3422" s="19" t="str">
        <f>B2178&amp;C3396&amp;D3422</f>
        <v>DISTRIBUCION VOLUMEN X CRITERIO (kg ó litros)Fresa/freson Ing.BAJA</v>
      </c>
      <c r="B3422" s="19">
        <v>0</v>
      </c>
      <c r="C3422" s="19">
        <v>0</v>
      </c>
      <c r="D3422" s="19" t="s">
        <v>20</v>
      </c>
      <c r="E3422" s="20">
        <v>3.7064624824164749</v>
      </c>
      <c r="F3422" s="20">
        <v>8.9747451852098603</v>
      </c>
      <c r="G3422" s="20" t="s">
        <v>278</v>
      </c>
      <c r="H3422" s="20">
        <v>5.1265479739312818</v>
      </c>
      <c r="I3422" s="20">
        <v>10.64390012510267</v>
      </c>
      <c r="J3422" s="20">
        <v>39.519395664300987</v>
      </c>
      <c r="K3422" s="20" t="s">
        <v>278</v>
      </c>
      <c r="L3422" s="20">
        <v>20.650232957326448</v>
      </c>
      <c r="M3422" s="55">
        <v>5.9361054218530365</v>
      </c>
    </row>
    <row r="3423" spans="1:13" x14ac:dyDescent="0.35">
      <c r="A3423" s="19" t="str">
        <f>B2178&amp;C3396&amp;D3423</f>
        <v>DISTRIBUCION VOLUMEN X CRITERIO (kg ó litros)Fresa/freson Ing.HOMBRE</v>
      </c>
      <c r="B3423" s="19">
        <v>0</v>
      </c>
      <c r="C3423" s="19">
        <v>0</v>
      </c>
      <c r="D3423" s="19" t="s">
        <v>21</v>
      </c>
      <c r="E3423" s="20">
        <v>56.918545048118084</v>
      </c>
      <c r="F3423" s="20">
        <v>36.883493436022725</v>
      </c>
      <c r="G3423" s="20">
        <v>57.493999977196239</v>
      </c>
      <c r="H3423" s="20">
        <v>39.34735327186101</v>
      </c>
      <c r="I3423" s="20">
        <v>47.934405175565722</v>
      </c>
      <c r="J3423" s="20">
        <v>38.386311326231123</v>
      </c>
      <c r="K3423" s="20">
        <v>50.697328561233213</v>
      </c>
      <c r="L3423" s="20">
        <v>53.110227764159909</v>
      </c>
      <c r="M3423" s="55">
        <v>38.871134264383301</v>
      </c>
    </row>
    <row r="3424" spans="1:13" x14ac:dyDescent="0.35">
      <c r="A3424" s="19" t="str">
        <f>B2178&amp;C3396&amp;D3424</f>
        <v>DISTRIBUCION VOLUMEN X CRITERIO (kg ó litros)Fresa/freson Ing.MUJER</v>
      </c>
      <c r="B3424" s="19">
        <v>0</v>
      </c>
      <c r="C3424" s="19">
        <v>0</v>
      </c>
      <c r="D3424" s="19" t="s">
        <v>22</v>
      </c>
      <c r="E3424" s="20">
        <v>43.08147411524844</v>
      </c>
      <c r="F3424" s="20">
        <v>63.116506563977268</v>
      </c>
      <c r="G3424" s="20">
        <v>42.505983005083245</v>
      </c>
      <c r="H3424" s="20">
        <v>60.652639911451224</v>
      </c>
      <c r="I3424" s="20">
        <v>52.065602523048284</v>
      </c>
      <c r="J3424" s="20">
        <v>61.613688673768877</v>
      </c>
      <c r="K3424" s="20">
        <v>49.302671438766779</v>
      </c>
      <c r="L3424" s="20">
        <v>46.889769962124447</v>
      </c>
      <c r="M3424" s="55">
        <v>61.128857339168974</v>
      </c>
    </row>
    <row r="3425" spans="1:13" x14ac:dyDescent="0.35">
      <c r="A3425" s="19" t="str">
        <f>B2178&amp;C3425&amp;D3425</f>
        <v>DISTRIBUCION VOLUMEN X CRITERIO (kg ó litros)Pina Ing.T.ESPAÑA</v>
      </c>
      <c r="B3425" s="19">
        <v>0</v>
      </c>
      <c r="C3425" s="19" t="s">
        <v>187</v>
      </c>
      <c r="D3425" s="19" t="s">
        <v>36</v>
      </c>
      <c r="E3425" s="20">
        <v>100</v>
      </c>
      <c r="F3425" s="20">
        <v>100</v>
      </c>
      <c r="G3425" s="20">
        <v>100</v>
      </c>
      <c r="H3425" s="20">
        <v>100</v>
      </c>
      <c r="I3425" s="20">
        <v>100</v>
      </c>
      <c r="J3425" s="20">
        <v>100</v>
      </c>
      <c r="K3425" s="20">
        <v>100</v>
      </c>
      <c r="L3425" s="20">
        <v>100</v>
      </c>
      <c r="M3425" s="55">
        <v>100</v>
      </c>
    </row>
    <row r="3426" spans="1:13" x14ac:dyDescent="0.35">
      <c r="A3426" s="19" t="str">
        <f>B2178&amp;C3425&amp;D3426</f>
        <v>DISTRIBUCION VOLUMEN X CRITERIO (kg ó litros)Pina Ing.BCN AM</v>
      </c>
      <c r="B3426" s="19">
        <v>0</v>
      </c>
      <c r="C3426" s="19">
        <v>0</v>
      </c>
      <c r="D3426" s="19" t="s">
        <v>1</v>
      </c>
      <c r="E3426" s="20">
        <v>3.4661199318050846</v>
      </c>
      <c r="F3426" s="20">
        <v>7.4553897253325978</v>
      </c>
      <c r="G3426" s="20">
        <v>10.322431160175233</v>
      </c>
      <c r="H3426" s="20">
        <v>7.5954252040496852</v>
      </c>
      <c r="I3426" s="20">
        <v>7.2912337965660639</v>
      </c>
      <c r="J3426" s="20">
        <v>8.6409043334169304</v>
      </c>
      <c r="K3426" s="20">
        <v>7.9477838672224372</v>
      </c>
      <c r="L3426" s="20">
        <v>0.40069344708014998</v>
      </c>
      <c r="M3426" s="55">
        <v>12.020538206290395</v>
      </c>
    </row>
    <row r="3427" spans="1:13" x14ac:dyDescent="0.35">
      <c r="A3427" s="19" t="str">
        <f>B2178&amp;C3425&amp;D3427</f>
        <v>DISTRIBUCION VOLUMEN X CRITERIO (kg ó litros)Pina Ing.REST.CAT ARAGON</v>
      </c>
      <c r="B3427" s="19">
        <v>0</v>
      </c>
      <c r="C3427" s="19">
        <v>0</v>
      </c>
      <c r="D3427" s="19" t="s">
        <v>2</v>
      </c>
      <c r="E3427" s="20">
        <v>24.928935650304037</v>
      </c>
      <c r="F3427" s="20">
        <v>30.39287534212033</v>
      </c>
      <c r="G3427" s="20">
        <v>17.413607210336636</v>
      </c>
      <c r="H3427" s="20">
        <v>7.2702242031056157</v>
      </c>
      <c r="I3427" s="20">
        <v>14.927365119018809</v>
      </c>
      <c r="J3427" s="20">
        <v>12.261594798259427</v>
      </c>
      <c r="K3427" s="20">
        <v>4.725374760043807</v>
      </c>
      <c r="L3427" s="20">
        <v>14.727493660425669</v>
      </c>
      <c r="M3427" s="55">
        <v>14.733932015969655</v>
      </c>
    </row>
    <row r="3428" spans="1:13" x14ac:dyDescent="0.35">
      <c r="A3428" s="19" t="str">
        <f>B2178&amp;C3425&amp;D3428</f>
        <v>DISTRIBUCION VOLUMEN X CRITERIO (kg ó litros)Pina Ing.LEVANTE</v>
      </c>
      <c r="B3428" s="19">
        <v>0</v>
      </c>
      <c r="C3428" s="19">
        <v>0</v>
      </c>
      <c r="D3428" s="19" t="s">
        <v>3</v>
      </c>
      <c r="E3428" s="20">
        <v>21.808061810404741</v>
      </c>
      <c r="F3428" s="20">
        <v>18.128342824953688</v>
      </c>
      <c r="G3428" s="20">
        <v>19.687997723245154</v>
      </c>
      <c r="H3428" s="20">
        <v>18.076105087681459</v>
      </c>
      <c r="I3428" s="20">
        <v>19.986480400134759</v>
      </c>
      <c r="J3428" s="20">
        <v>23.827287203654571</v>
      </c>
      <c r="K3428" s="20">
        <v>24.892245667196566</v>
      </c>
      <c r="L3428" s="20">
        <v>29.190178333663102</v>
      </c>
      <c r="M3428" s="55">
        <v>20.770156872106764</v>
      </c>
    </row>
    <row r="3429" spans="1:13" x14ac:dyDescent="0.35">
      <c r="A3429" s="19" t="str">
        <f>B2178&amp;C3425&amp;D3429</f>
        <v>DISTRIBUCION VOLUMEN X CRITERIO (kg ó litros)Pina Ing.ANDALUCIA</v>
      </c>
      <c r="B3429" s="19">
        <v>0</v>
      </c>
      <c r="C3429" s="19">
        <v>0</v>
      </c>
      <c r="D3429" s="19" t="s">
        <v>4</v>
      </c>
      <c r="E3429" s="20">
        <v>9.6490091593246703</v>
      </c>
      <c r="F3429" s="20">
        <v>16.676091752788921</v>
      </c>
      <c r="G3429" s="20">
        <v>10.314756798624035</v>
      </c>
      <c r="H3429" s="20">
        <v>9.5031751120412018</v>
      </c>
      <c r="I3429" s="20">
        <v>13.856458325534735</v>
      </c>
      <c r="J3429" s="20">
        <v>14.227521904424908</v>
      </c>
      <c r="K3429" s="20">
        <v>11.727521518833262</v>
      </c>
      <c r="L3429" s="20">
        <v>13.026146899399482</v>
      </c>
      <c r="M3429" s="55">
        <v>9.6384640499860836</v>
      </c>
    </row>
    <row r="3430" spans="1:13" x14ac:dyDescent="0.35">
      <c r="A3430" s="19" t="str">
        <f>B2178&amp;C3425&amp;D3430</f>
        <v>DISTRIBUCION VOLUMEN X CRITERIO (kg ó litros)Pina Ing.MDD AM</v>
      </c>
      <c r="B3430" s="19">
        <v>0</v>
      </c>
      <c r="C3430" s="19">
        <v>0</v>
      </c>
      <c r="D3430" s="19" t="s">
        <v>5</v>
      </c>
      <c r="E3430" s="20">
        <v>14.837590586477024</v>
      </c>
      <c r="F3430" s="20">
        <v>12.660882281937241</v>
      </c>
      <c r="G3430" s="20">
        <v>12.56928217711552</v>
      </c>
      <c r="H3430" s="20">
        <v>13.125201874985629</v>
      </c>
      <c r="I3430" s="20">
        <v>9.5976670150856123</v>
      </c>
      <c r="J3430" s="20">
        <v>15.59693579439034</v>
      </c>
      <c r="K3430" s="20">
        <v>15.357603033808919</v>
      </c>
      <c r="L3430" s="20">
        <v>20.901696793514592</v>
      </c>
      <c r="M3430" s="55">
        <v>14.647248070824309</v>
      </c>
    </row>
    <row r="3431" spans="1:13" x14ac:dyDescent="0.35">
      <c r="A3431" s="19" t="str">
        <f>B2178&amp;C3425&amp;D3431</f>
        <v>DISTRIBUCION VOLUMEN X CRITERIO (kg ó litros)Pina Ing.RTO CENTRO</v>
      </c>
      <c r="B3431" s="19">
        <v>0</v>
      </c>
      <c r="C3431" s="19">
        <v>0</v>
      </c>
      <c r="D3431" s="19" t="s">
        <v>6</v>
      </c>
      <c r="E3431" s="20">
        <v>3.2933435692954078</v>
      </c>
      <c r="F3431" s="20">
        <v>5.8948726999670127</v>
      </c>
      <c r="G3431" s="20">
        <v>6.9743130206094097</v>
      </c>
      <c r="H3431" s="20">
        <v>12.483988651194675</v>
      </c>
      <c r="I3431" s="20">
        <v>14.110999474685332</v>
      </c>
      <c r="J3431" s="20">
        <v>12.64868677588424</v>
      </c>
      <c r="K3431" s="20">
        <v>14.194264823721801</v>
      </c>
      <c r="L3431" s="20">
        <v>16.122643083498428</v>
      </c>
      <c r="M3431" s="55">
        <v>7.4903336870695387</v>
      </c>
    </row>
    <row r="3432" spans="1:13" x14ac:dyDescent="0.35">
      <c r="A3432" s="19" t="str">
        <f>B2178&amp;C3425&amp;D3432</f>
        <v>DISTRIBUCION VOLUMEN X CRITERIO (kg ó litros)Pina Ing.NORTE-CENTRO</v>
      </c>
      <c r="B3432" s="19">
        <v>0</v>
      </c>
      <c r="C3432" s="19">
        <v>0</v>
      </c>
      <c r="D3432" s="19" t="s">
        <v>7</v>
      </c>
      <c r="E3432" s="20">
        <v>19.931031175574986</v>
      </c>
      <c r="F3432" s="20">
        <v>7.9671954620307446</v>
      </c>
      <c r="G3432" s="20">
        <v>17.298887884674389</v>
      </c>
      <c r="H3432" s="20">
        <v>23.028323004555322</v>
      </c>
      <c r="I3432" s="20">
        <v>8.0462761305859853</v>
      </c>
      <c r="J3432" s="20">
        <v>5.3228277879701542</v>
      </c>
      <c r="K3432" s="20">
        <v>6.9463011182031842</v>
      </c>
      <c r="L3432" s="20">
        <v>0.9582682377030366</v>
      </c>
      <c r="M3432" s="55">
        <v>11.616620554952419</v>
      </c>
    </row>
    <row r="3433" spans="1:13" x14ac:dyDescent="0.35">
      <c r="A3433" s="19" t="str">
        <f>B2178&amp;C3425&amp;D3433</f>
        <v>DISTRIBUCION VOLUMEN X CRITERIO (kg ó litros)Pina Ing.NOROESTE</v>
      </c>
      <c r="B3433" s="19">
        <v>0</v>
      </c>
      <c r="C3433" s="19">
        <v>0</v>
      </c>
      <c r="D3433" s="19" t="s">
        <v>8</v>
      </c>
      <c r="E3433" s="20">
        <v>2.0858948203339081</v>
      </c>
      <c r="F3433" s="20">
        <v>0.82437257306084577</v>
      </c>
      <c r="G3433" s="20">
        <v>5.4187164579817964</v>
      </c>
      <c r="H3433" s="20">
        <v>8.9175670595379426</v>
      </c>
      <c r="I3433" s="20">
        <v>12.183521347235668</v>
      </c>
      <c r="J3433" s="20">
        <v>7.4742232616140356</v>
      </c>
      <c r="K3433" s="20">
        <v>14.208894022765445</v>
      </c>
      <c r="L3433" s="20">
        <v>4.6728845241333596</v>
      </c>
      <c r="M3433" s="55">
        <v>9.0827249785769126</v>
      </c>
    </row>
    <row r="3434" spans="1:13" x14ac:dyDescent="0.35">
      <c r="A3434" s="19" t="str">
        <f>B2178&amp;C3425&amp;D3434</f>
        <v>DISTRIBUCION VOLUMEN X CRITERIO (kg ó litros)Pina Ing.&lt;2MIL</v>
      </c>
      <c r="B3434" s="19">
        <v>0</v>
      </c>
      <c r="C3434" s="19">
        <v>0</v>
      </c>
      <c r="D3434" s="19" t="s">
        <v>9</v>
      </c>
      <c r="E3434" s="20">
        <v>3.6625824812321723</v>
      </c>
      <c r="F3434" s="20">
        <v>2.2650987983210942</v>
      </c>
      <c r="G3434" s="20" t="s">
        <v>278</v>
      </c>
      <c r="H3434" s="20">
        <v>5.3229848893822371</v>
      </c>
      <c r="I3434" s="20">
        <v>7.1287771929622297</v>
      </c>
      <c r="J3434" s="20">
        <v>0.851797153460643</v>
      </c>
      <c r="K3434" s="20">
        <v>7.7313820890591609</v>
      </c>
      <c r="L3434" s="20">
        <v>7.6028921343389788</v>
      </c>
      <c r="M3434" s="55">
        <v>4.4683220028684394</v>
      </c>
    </row>
    <row r="3435" spans="1:13" x14ac:dyDescent="0.35">
      <c r="A3435" s="19" t="str">
        <f>B2178&amp;C3425&amp;D3435</f>
        <v>DISTRIBUCION VOLUMEN X CRITERIO (kg ó litros)Pina Ing.2-5MIL</v>
      </c>
      <c r="B3435" s="19">
        <v>0</v>
      </c>
      <c r="C3435" s="19">
        <v>0</v>
      </c>
      <c r="D3435" s="19" t="s">
        <v>10</v>
      </c>
      <c r="E3435" s="20">
        <v>2.7762854262733585</v>
      </c>
      <c r="F3435" s="20">
        <v>9.0619491320298611</v>
      </c>
      <c r="G3435" s="20">
        <v>2.1731008872094506</v>
      </c>
      <c r="H3435" s="20">
        <v>4.5997051982685235</v>
      </c>
      <c r="I3435" s="20">
        <v>10.141398771625015</v>
      </c>
      <c r="J3435" s="20">
        <v>1.9993823379708966</v>
      </c>
      <c r="K3435" s="20">
        <v>4.3366175264372808</v>
      </c>
      <c r="L3435" s="20" t="s">
        <v>278</v>
      </c>
      <c r="M3435" s="55">
        <v>10.735077874030692</v>
      </c>
    </row>
    <row r="3436" spans="1:13" x14ac:dyDescent="0.35">
      <c r="A3436" s="19" t="str">
        <f>B2178&amp;C3425&amp;D3436</f>
        <v>DISTRIBUCION VOLUMEN X CRITERIO (kg ó litros)Pina Ing.5-10MIL</v>
      </c>
      <c r="B3436" s="19">
        <v>0</v>
      </c>
      <c r="C3436" s="19">
        <v>0</v>
      </c>
      <c r="D3436" s="19" t="s">
        <v>11</v>
      </c>
      <c r="E3436" s="20">
        <v>2.027198729836277</v>
      </c>
      <c r="F3436" s="20">
        <v>7.6743432236988003</v>
      </c>
      <c r="G3436" s="20">
        <v>7.2987795785827965</v>
      </c>
      <c r="H3436" s="20">
        <v>2.7900823804979686</v>
      </c>
      <c r="I3436" s="20">
        <v>2.8520073661958429</v>
      </c>
      <c r="J3436" s="20">
        <v>5.8735348144092301</v>
      </c>
      <c r="K3436" s="20">
        <v>6.2444427820605757</v>
      </c>
      <c r="L3436" s="20">
        <v>2.6446738243405679</v>
      </c>
      <c r="M3436" s="55">
        <v>0.57622754286807165</v>
      </c>
    </row>
    <row r="3437" spans="1:13" x14ac:dyDescent="0.35">
      <c r="A3437" s="19" t="str">
        <f>B2178&amp;C3425&amp;D3437</f>
        <v>DISTRIBUCION VOLUMEN X CRITERIO (kg ó litros)Pina Ing.10-30MIL</v>
      </c>
      <c r="B3437" s="19">
        <v>0</v>
      </c>
      <c r="C3437" s="19">
        <v>0</v>
      </c>
      <c r="D3437" s="19" t="s">
        <v>12</v>
      </c>
      <c r="E3437" s="20">
        <v>38.177817562856418</v>
      </c>
      <c r="F3437" s="20">
        <v>31.730514205557526</v>
      </c>
      <c r="G3437" s="20">
        <v>37.43547132521973</v>
      </c>
      <c r="H3437" s="20">
        <v>34.177995129715569</v>
      </c>
      <c r="I3437" s="20">
        <v>24.392395508947267</v>
      </c>
      <c r="J3437" s="20">
        <v>22.8164872987577</v>
      </c>
      <c r="K3437" s="20">
        <v>17.016252214244567</v>
      </c>
      <c r="L3437" s="20">
        <v>15.467036936176781</v>
      </c>
      <c r="M3437" s="55">
        <v>17.153732034694201</v>
      </c>
    </row>
    <row r="3438" spans="1:13" x14ac:dyDescent="0.35">
      <c r="A3438" s="19" t="str">
        <f>B2178&amp;C3425&amp;D3438</f>
        <v>DISTRIBUCION VOLUMEN X CRITERIO (kg ó litros)Pina Ing.30-100MIL</v>
      </c>
      <c r="B3438" s="19">
        <v>0</v>
      </c>
      <c r="C3438" s="19">
        <v>0</v>
      </c>
      <c r="D3438" s="19" t="s">
        <v>13</v>
      </c>
      <c r="E3438" s="20">
        <v>11.734168331542763</v>
      </c>
      <c r="F3438" s="20">
        <v>10.98778355914369</v>
      </c>
      <c r="G3438" s="20">
        <v>15.98767895713474</v>
      </c>
      <c r="H3438" s="20">
        <v>10.394418172905608</v>
      </c>
      <c r="I3438" s="20">
        <v>14.343646749015429</v>
      </c>
      <c r="J3438" s="20">
        <v>17.920155467575398</v>
      </c>
      <c r="K3438" s="20">
        <v>19.135821632371837</v>
      </c>
      <c r="L3438" s="20">
        <v>14.764877335261598</v>
      </c>
      <c r="M3438" s="55">
        <v>13.090670631006857</v>
      </c>
    </row>
    <row r="3439" spans="1:13" x14ac:dyDescent="0.35">
      <c r="A3439" s="19" t="str">
        <f>B2178&amp;C3425&amp;D3439</f>
        <v>DISTRIBUCION VOLUMEN X CRITERIO (kg ó litros)Pina Ing.100-200MIL</v>
      </c>
      <c r="B3439" s="19">
        <v>0</v>
      </c>
      <c r="C3439" s="19">
        <v>0</v>
      </c>
      <c r="D3439" s="19" t="s">
        <v>14</v>
      </c>
      <c r="E3439" s="20">
        <v>19.15932110610969</v>
      </c>
      <c r="F3439" s="20">
        <v>7.0916072485407833</v>
      </c>
      <c r="G3439" s="20">
        <v>6.688104998300588</v>
      </c>
      <c r="H3439" s="20">
        <v>9.1456330126329206</v>
      </c>
      <c r="I3439" s="20">
        <v>12.685693247073971</v>
      </c>
      <c r="J3439" s="20">
        <v>3.0897081150654095</v>
      </c>
      <c r="K3439" s="20">
        <v>14.818869850434746</v>
      </c>
      <c r="L3439" s="20">
        <v>11.783442652348718</v>
      </c>
      <c r="M3439" s="55">
        <v>15.227994586349276</v>
      </c>
    </row>
    <row r="3440" spans="1:13" x14ac:dyDescent="0.35">
      <c r="A3440" s="19" t="str">
        <f>B2178&amp;C3425&amp;D3440</f>
        <v>DISTRIBUCION VOLUMEN X CRITERIO (kg ó litros)Pina Ing.200-500MIL</v>
      </c>
      <c r="B3440" s="19">
        <v>0</v>
      </c>
      <c r="C3440" s="19">
        <v>0</v>
      </c>
      <c r="D3440" s="19" t="s">
        <v>15</v>
      </c>
      <c r="E3440" s="20">
        <v>8.1986161251404059</v>
      </c>
      <c r="F3440" s="20">
        <v>10.868043836670948</v>
      </c>
      <c r="G3440" s="20">
        <v>11.360352225409249</v>
      </c>
      <c r="H3440" s="20">
        <v>16.679938675579393</v>
      </c>
      <c r="I3440" s="20">
        <v>14.028505573710905</v>
      </c>
      <c r="J3440" s="20">
        <v>11.289405056683375</v>
      </c>
      <c r="K3440" s="20">
        <v>13.390678924144146</v>
      </c>
      <c r="L3440" s="20">
        <v>23.480400981502228</v>
      </c>
      <c r="M3440" s="55">
        <v>14.279285134824471</v>
      </c>
    </row>
    <row r="3441" spans="1:13" x14ac:dyDescent="0.35">
      <c r="A3441" s="19" t="str">
        <f>B2178&amp;C3425&amp;D3441</f>
        <v>DISTRIBUCION VOLUMEN X CRITERIO (kg ó litros)Pina Ing.&gt;500MIL</v>
      </c>
      <c r="B3441" s="19">
        <v>0</v>
      </c>
      <c r="C3441" s="19">
        <v>0</v>
      </c>
      <c r="D3441" s="19" t="s">
        <v>16</v>
      </c>
      <c r="E3441" s="20">
        <v>14.264004674195785</v>
      </c>
      <c r="F3441" s="20">
        <v>20.320678273129733</v>
      </c>
      <c r="G3441" s="20">
        <v>19.056506806749358</v>
      </c>
      <c r="H3441" s="20">
        <v>16.88925756100576</v>
      </c>
      <c r="I3441" s="20">
        <v>14.42756420657026</v>
      </c>
      <c r="J3441" s="20">
        <v>36.159504888439045</v>
      </c>
      <c r="K3441" s="20">
        <v>17.325925951575503</v>
      </c>
      <c r="L3441" s="20">
        <v>24.256669967394785</v>
      </c>
      <c r="M3441" s="55">
        <v>24.46871052640811</v>
      </c>
    </row>
    <row r="3442" spans="1:13" x14ac:dyDescent="0.35">
      <c r="A3442" s="19" t="str">
        <f>B2178&amp;C3425&amp;D3442</f>
        <v>DISTRIBUCION VOLUMEN X CRITERIO (kg ó litros)Pina Ing.DE 15 A 19 AÑOS</v>
      </c>
      <c r="B3442" s="19">
        <v>0</v>
      </c>
      <c r="C3442" s="19">
        <v>0</v>
      </c>
      <c r="D3442" s="19" t="s">
        <v>39</v>
      </c>
      <c r="E3442" s="20" t="s">
        <v>278</v>
      </c>
      <c r="F3442" s="20" t="s">
        <v>278</v>
      </c>
      <c r="G3442" s="20">
        <v>5.3094313549937713</v>
      </c>
      <c r="H3442" s="20" t="s">
        <v>278</v>
      </c>
      <c r="I3442" s="20" t="s">
        <v>278</v>
      </c>
      <c r="J3442" s="20" t="s">
        <v>278</v>
      </c>
      <c r="K3442" s="20" t="s">
        <v>278</v>
      </c>
      <c r="L3442" s="20">
        <v>10.373205989646017</v>
      </c>
      <c r="M3442" s="55" t="s">
        <v>278</v>
      </c>
    </row>
    <row r="3443" spans="1:13" x14ac:dyDescent="0.35">
      <c r="A3443" s="19" t="str">
        <f>B2178&amp;C3425&amp;D3443</f>
        <v>DISTRIBUCION VOLUMEN X CRITERIO (kg ó litros)Pina Ing.DE 20 A 24 AÑOS</v>
      </c>
      <c r="B3443" s="19">
        <v>0</v>
      </c>
      <c r="C3443" s="19">
        <v>0</v>
      </c>
      <c r="D3443" s="19" t="s">
        <v>40</v>
      </c>
      <c r="E3443" s="20">
        <v>18.645678892153626</v>
      </c>
      <c r="F3443" s="20">
        <v>6.6217692241471644</v>
      </c>
      <c r="G3443" s="20">
        <v>3.7324534672572995</v>
      </c>
      <c r="H3443" s="20">
        <v>11.421008962359712</v>
      </c>
      <c r="I3443" s="20">
        <v>3.3104658137590044</v>
      </c>
      <c r="J3443" s="20">
        <v>3.6941980438059767</v>
      </c>
      <c r="K3443" s="20">
        <v>3.4157385133692841</v>
      </c>
      <c r="L3443" s="20">
        <v>0</v>
      </c>
      <c r="M3443" s="55">
        <v>1.3899374742003545</v>
      </c>
    </row>
    <row r="3444" spans="1:13" x14ac:dyDescent="0.35">
      <c r="A3444" s="19" t="str">
        <f>B2178&amp;C3425&amp;D3444</f>
        <v>DISTRIBUCION VOLUMEN X CRITERIO (kg ó litros)Pina Ing.DE 25 A 34 AÑOS</v>
      </c>
      <c r="B3444" s="19">
        <v>0</v>
      </c>
      <c r="C3444" s="19">
        <v>0</v>
      </c>
      <c r="D3444" s="19" t="s">
        <v>41</v>
      </c>
      <c r="E3444" s="20">
        <v>4.3615358394809265</v>
      </c>
      <c r="F3444" s="20">
        <v>7.5298910480559504</v>
      </c>
      <c r="G3444" s="20">
        <v>6.4734589253924462</v>
      </c>
      <c r="H3444" s="20">
        <v>8.9137421912450794</v>
      </c>
      <c r="I3444" s="20">
        <v>6.8100068190136325</v>
      </c>
      <c r="J3444" s="20">
        <v>8.757660307799064</v>
      </c>
      <c r="K3444" s="20">
        <v>6.2469444193978081</v>
      </c>
      <c r="L3444" s="20">
        <v>21.889962407328703</v>
      </c>
      <c r="M3444" s="55">
        <v>15.809119840730171</v>
      </c>
    </row>
    <row r="3445" spans="1:13" x14ac:dyDescent="0.35">
      <c r="A3445" s="19" t="str">
        <f>B2178&amp;C3425&amp;D3445</f>
        <v>DISTRIBUCION VOLUMEN X CRITERIO (kg ó litros)Pina Ing.DE 35 A 49 AÑOS</v>
      </c>
      <c r="B3445" s="19">
        <v>0</v>
      </c>
      <c r="C3445" s="19">
        <v>0</v>
      </c>
      <c r="D3445" s="19" t="s">
        <v>42</v>
      </c>
      <c r="E3445" s="20">
        <v>18.129481944964688</v>
      </c>
      <c r="F3445" s="20">
        <v>21.840712205292039</v>
      </c>
      <c r="G3445" s="20">
        <v>16.757845418962582</v>
      </c>
      <c r="H3445" s="20">
        <v>13.942203689766439</v>
      </c>
      <c r="I3445" s="20">
        <v>31.145960491655501</v>
      </c>
      <c r="J3445" s="20">
        <v>10.903136402023842</v>
      </c>
      <c r="K3445" s="20">
        <v>21.591452563853583</v>
      </c>
      <c r="L3445" s="20">
        <v>18.213708779880186</v>
      </c>
      <c r="M3445" s="55">
        <v>20.284286587850005</v>
      </c>
    </row>
    <row r="3446" spans="1:13" x14ac:dyDescent="0.35">
      <c r="A3446" s="19" t="str">
        <f>B2178&amp;C3425&amp;D3446</f>
        <v>DISTRIBUCION VOLUMEN X CRITERIO (kg ó litros)Pina Ing.DE 50 A 59 AÑOS</v>
      </c>
      <c r="B3446" s="19">
        <v>0</v>
      </c>
      <c r="C3446" s="19">
        <v>0</v>
      </c>
      <c r="D3446" s="19" t="s">
        <v>43</v>
      </c>
      <c r="E3446" s="20">
        <v>36.516021665208768</v>
      </c>
      <c r="F3446" s="20">
        <v>27.115996137537486</v>
      </c>
      <c r="G3446" s="20">
        <v>28.445571960780676</v>
      </c>
      <c r="H3446" s="20">
        <v>30.033481514593323</v>
      </c>
      <c r="I3446" s="20">
        <v>36.217541548835811</v>
      </c>
      <c r="J3446" s="20">
        <v>31.046981418573111</v>
      </c>
      <c r="K3446" s="20">
        <v>41.80090634266481</v>
      </c>
      <c r="L3446" s="20">
        <v>35.4153136089719</v>
      </c>
      <c r="M3446" s="55">
        <v>45.179267159644496</v>
      </c>
    </row>
    <row r="3447" spans="1:13" x14ac:dyDescent="0.35">
      <c r="A3447" s="19" t="str">
        <f>B2178&amp;C3425&amp;D3447</f>
        <v>DISTRIBUCION VOLUMEN X CRITERIO (kg ó litros)Pina Ing.DE 60 A 75 AÑOS</v>
      </c>
      <c r="B3447" s="19">
        <v>0</v>
      </c>
      <c r="C3447" s="19">
        <v>0</v>
      </c>
      <c r="D3447" s="19" t="s">
        <v>44</v>
      </c>
      <c r="E3447" s="20">
        <v>22.347274783821302</v>
      </c>
      <c r="F3447" s="20">
        <v>36.891643768486787</v>
      </c>
      <c r="G3447" s="20">
        <v>39.281232014803948</v>
      </c>
      <c r="H3447" s="20">
        <v>35.689580394498662</v>
      </c>
      <c r="I3447" s="20">
        <v>22.516021342371374</v>
      </c>
      <c r="J3447" s="20">
        <v>45.597990098743821</v>
      </c>
      <c r="K3447" s="20">
        <v>26.944947481064681</v>
      </c>
      <c r="L3447" s="20">
        <v>14.107807058279992</v>
      </c>
      <c r="M3447" s="55">
        <v>17.337405344819057</v>
      </c>
    </row>
    <row r="3448" spans="1:13" x14ac:dyDescent="0.35">
      <c r="A3448" s="19" t="str">
        <f>B2178&amp;C3425&amp;D3448</f>
        <v>DISTRIBUCION VOLUMEN X CRITERIO (kg ó litros)Pina Ing.ALTA Y MEDIA ALTA</v>
      </c>
      <c r="B3448" s="19">
        <v>0</v>
      </c>
      <c r="C3448" s="19">
        <v>0</v>
      </c>
      <c r="D3448" s="19" t="s">
        <v>17</v>
      </c>
      <c r="E3448" s="20">
        <v>37.906538071408178</v>
      </c>
      <c r="F3448" s="20">
        <v>34.644365591337824</v>
      </c>
      <c r="G3448" s="20">
        <v>46.183796080647539</v>
      </c>
      <c r="H3448" s="20">
        <v>47.134355899525595</v>
      </c>
      <c r="I3448" s="20">
        <v>41.235499794842973</v>
      </c>
      <c r="J3448" s="20">
        <v>28.166870007396522</v>
      </c>
      <c r="K3448" s="20">
        <v>35.296166929928887</v>
      </c>
      <c r="L3448" s="20">
        <v>20.65091502108973</v>
      </c>
      <c r="M3448" s="55">
        <v>26.459986621712169</v>
      </c>
    </row>
    <row r="3449" spans="1:13" x14ac:dyDescent="0.35">
      <c r="A3449" s="19" t="str">
        <f>B2178&amp;C3425&amp;D3449</f>
        <v>DISTRIBUCION VOLUMEN X CRITERIO (kg ó litros)Pina Ing.MEDIA</v>
      </c>
      <c r="B3449" s="19">
        <v>0</v>
      </c>
      <c r="C3449" s="19">
        <v>0</v>
      </c>
      <c r="D3449" s="19" t="s">
        <v>18</v>
      </c>
      <c r="E3449" s="20">
        <v>16.11188318334132</v>
      </c>
      <c r="F3449" s="20">
        <v>32.077808850612335</v>
      </c>
      <c r="G3449" s="20">
        <v>30.392738130475301</v>
      </c>
      <c r="H3449" s="20">
        <v>29.902638013503317</v>
      </c>
      <c r="I3449" s="20">
        <v>19.362833875312447</v>
      </c>
      <c r="J3449" s="20">
        <v>41.435628096819549</v>
      </c>
      <c r="K3449" s="20">
        <v>15.057677047963608</v>
      </c>
      <c r="L3449" s="20">
        <v>26.947147898580869</v>
      </c>
      <c r="M3449" s="55">
        <v>16.593796109576335</v>
      </c>
    </row>
    <row r="3450" spans="1:13" x14ac:dyDescent="0.35">
      <c r="A3450" s="19" t="str">
        <f>B2178&amp;C3425&amp;D3450</f>
        <v>DISTRIBUCION VOLUMEN X CRITERIO (kg ó litros)Pina Ing.MEDIA BAJA</v>
      </c>
      <c r="B3450" s="19">
        <v>0</v>
      </c>
      <c r="C3450" s="19">
        <v>0</v>
      </c>
      <c r="D3450" s="19" t="s">
        <v>19</v>
      </c>
      <c r="E3450" s="20">
        <v>33.089336922661765</v>
      </c>
      <c r="F3450" s="20">
        <v>17.856292022657595</v>
      </c>
      <c r="G3450" s="20">
        <v>13.371952763182577</v>
      </c>
      <c r="H3450" s="20">
        <v>16.588309361182795</v>
      </c>
      <c r="I3450" s="20">
        <v>26.338607979724117</v>
      </c>
      <c r="J3450" s="20">
        <v>22.056237154478769</v>
      </c>
      <c r="K3450" s="20">
        <v>25.543194282175609</v>
      </c>
      <c r="L3450" s="20">
        <v>30.266153402185353</v>
      </c>
      <c r="M3450" s="55">
        <v>31.091127253558842</v>
      </c>
    </row>
    <row r="3451" spans="1:13" x14ac:dyDescent="0.35">
      <c r="A3451" s="19" t="str">
        <f>B2178&amp;C3425&amp;D3451</f>
        <v>DISTRIBUCION VOLUMEN X CRITERIO (kg ó litros)Pina Ing.BAJA</v>
      </c>
      <c r="B3451" s="19">
        <v>0</v>
      </c>
      <c r="C3451" s="19">
        <v>0</v>
      </c>
      <c r="D3451" s="19" t="s">
        <v>20</v>
      </c>
      <c r="E3451" s="20">
        <v>12.89223015424901</v>
      </c>
      <c r="F3451" s="20">
        <v>15.42154528745743</v>
      </c>
      <c r="G3451" s="20">
        <v>10.051506404361485</v>
      </c>
      <c r="H3451" s="20">
        <v>6.3747065587558316</v>
      </c>
      <c r="I3451" s="20">
        <v>13.063049928358392</v>
      </c>
      <c r="J3451" s="20">
        <v>8.3412354661563484</v>
      </c>
      <c r="K3451" s="20">
        <v>24.102949704136066</v>
      </c>
      <c r="L3451" s="20">
        <v>22.135783608599095</v>
      </c>
      <c r="M3451" s="55">
        <v>25.855111314738604</v>
      </c>
    </row>
    <row r="3452" spans="1:13" x14ac:dyDescent="0.35">
      <c r="A3452" s="19" t="str">
        <f>B2178&amp;C3425&amp;D3452</f>
        <v>DISTRIBUCION VOLUMEN X CRITERIO (kg ó litros)Pina Ing.HOMBRE</v>
      </c>
      <c r="B3452" s="19">
        <v>0</v>
      </c>
      <c r="C3452" s="19">
        <v>0</v>
      </c>
      <c r="D3452" s="19" t="s">
        <v>21</v>
      </c>
      <c r="E3452" s="20">
        <v>44.597474860571118</v>
      </c>
      <c r="F3452" s="20">
        <v>34.741516862249725</v>
      </c>
      <c r="G3452" s="20">
        <v>48.312037265770826</v>
      </c>
      <c r="H3452" s="20">
        <v>40.224641166920399</v>
      </c>
      <c r="I3452" s="20">
        <v>41.289680184746743</v>
      </c>
      <c r="J3452" s="20">
        <v>57.24304209720286</v>
      </c>
      <c r="K3452" s="20">
        <v>48.30260561508593</v>
      </c>
      <c r="L3452" s="20">
        <v>56.126572845616373</v>
      </c>
      <c r="M3452" s="55">
        <v>39.845754722846088</v>
      </c>
    </row>
    <row r="3453" spans="1:13" x14ac:dyDescent="0.35">
      <c r="A3453" s="19" t="str">
        <f>B2178&amp;C3425&amp;D3453</f>
        <v>DISTRIBUCION VOLUMEN X CRITERIO (kg ó litros)Pina Ing.MUJER</v>
      </c>
      <c r="B3453" s="19">
        <v>0</v>
      </c>
      <c r="C3453" s="19">
        <v>0</v>
      </c>
      <c r="D3453" s="19" t="s">
        <v>22</v>
      </c>
      <c r="E3453" s="20">
        <v>55.402512928375693</v>
      </c>
      <c r="F3453" s="20">
        <v>65.258499625722337</v>
      </c>
      <c r="G3453" s="20">
        <v>51.687942870229854</v>
      </c>
      <c r="H3453" s="20">
        <v>59.775365076233598</v>
      </c>
      <c r="I3453" s="20">
        <v>58.710312845519127</v>
      </c>
      <c r="J3453" s="20">
        <v>42.756943984342875</v>
      </c>
      <c r="K3453" s="20">
        <v>51.697373477663099</v>
      </c>
      <c r="L3453" s="20">
        <v>43.873426876203844</v>
      </c>
      <c r="M3453" s="55">
        <v>60.154252436678604</v>
      </c>
    </row>
    <row r="3454" spans="1:13" x14ac:dyDescent="0.35">
      <c r="A3454" s="19" t="str">
        <f>B2178&amp;C3454&amp;D3454</f>
        <v>DISTRIBUCION VOLUMEN X CRITERIO (kg ó litros)Resto frutas Ing.T.ESPAÑA</v>
      </c>
      <c r="B3454" s="19">
        <v>0</v>
      </c>
      <c r="C3454" s="19" t="s">
        <v>158</v>
      </c>
      <c r="D3454" s="19" t="s">
        <v>36</v>
      </c>
      <c r="E3454" s="20">
        <v>100</v>
      </c>
      <c r="F3454" s="20">
        <v>100</v>
      </c>
      <c r="G3454" s="20">
        <v>100</v>
      </c>
      <c r="H3454" s="20">
        <v>100</v>
      </c>
      <c r="I3454" s="20">
        <v>100</v>
      </c>
      <c r="J3454" s="20">
        <v>100</v>
      </c>
      <c r="K3454" s="20">
        <v>100</v>
      </c>
      <c r="L3454" s="20">
        <v>100</v>
      </c>
      <c r="M3454" s="55">
        <v>100</v>
      </c>
    </row>
    <row r="3455" spans="1:13" x14ac:dyDescent="0.35">
      <c r="A3455" s="19" t="str">
        <f>B2178&amp;C3454&amp;D3455</f>
        <v>DISTRIBUCION VOLUMEN X CRITERIO (kg ó litros)Resto frutas Ing.BCN AM</v>
      </c>
      <c r="B3455" s="19">
        <v>0</v>
      </c>
      <c r="C3455" s="19">
        <v>0</v>
      </c>
      <c r="D3455" s="19" t="s">
        <v>1</v>
      </c>
      <c r="E3455" s="20">
        <v>3.4977475034339629</v>
      </c>
      <c r="F3455" s="20">
        <v>11.383106591490941</v>
      </c>
      <c r="G3455" s="20">
        <v>18.747135099673599</v>
      </c>
      <c r="H3455" s="20">
        <v>8.1280556078169663</v>
      </c>
      <c r="I3455" s="20">
        <v>9.0309160991465038</v>
      </c>
      <c r="J3455" s="20">
        <v>0.16509298720888643</v>
      </c>
      <c r="K3455" s="20">
        <v>2.998353083005759</v>
      </c>
      <c r="L3455" s="20">
        <v>4.6699142238312321</v>
      </c>
      <c r="M3455" s="55">
        <v>6.001250370190002</v>
      </c>
    </row>
    <row r="3456" spans="1:13" x14ac:dyDescent="0.35">
      <c r="A3456" s="19" t="str">
        <f>B2178&amp;C3454&amp;D3456</f>
        <v>DISTRIBUCION VOLUMEN X CRITERIO (kg ó litros)Resto frutas Ing.REST.CAT ARAGON</v>
      </c>
      <c r="B3456" s="19">
        <v>0</v>
      </c>
      <c r="C3456" s="19">
        <v>0</v>
      </c>
      <c r="D3456" s="19" t="s">
        <v>2</v>
      </c>
      <c r="E3456" s="20">
        <v>7.6643564472894905</v>
      </c>
      <c r="F3456" s="20">
        <v>15.106769370257645</v>
      </c>
      <c r="G3456" s="20">
        <v>5.6186098586988669</v>
      </c>
      <c r="H3456" s="20">
        <v>13.003292199261345</v>
      </c>
      <c r="I3456" s="20">
        <v>8.8294365661532765</v>
      </c>
      <c r="J3456" s="20">
        <v>6.669128949102662</v>
      </c>
      <c r="K3456" s="20">
        <v>13.020140571197855</v>
      </c>
      <c r="L3456" s="20">
        <v>12.572577328971446</v>
      </c>
      <c r="M3456" s="55">
        <v>5.9100364424701972</v>
      </c>
    </row>
    <row r="3457" spans="1:13" x14ac:dyDescent="0.35">
      <c r="A3457" s="19" t="str">
        <f>B2178&amp;C3454&amp;D3457</f>
        <v>DISTRIBUCION VOLUMEN X CRITERIO (kg ó litros)Resto frutas Ing.LEVANTE</v>
      </c>
      <c r="B3457" s="19">
        <v>0</v>
      </c>
      <c r="C3457" s="19">
        <v>0</v>
      </c>
      <c r="D3457" s="19" t="s">
        <v>3</v>
      </c>
      <c r="E3457" s="20">
        <v>11.693043595316482</v>
      </c>
      <c r="F3457" s="20">
        <v>8.8988802808453862</v>
      </c>
      <c r="G3457" s="20">
        <v>7.9684989151483778</v>
      </c>
      <c r="H3457" s="20">
        <v>7.4991603732848304</v>
      </c>
      <c r="I3457" s="20">
        <v>11.741831410686723</v>
      </c>
      <c r="J3457" s="20">
        <v>7.7192850138133675</v>
      </c>
      <c r="K3457" s="20">
        <v>4.5531684226163271</v>
      </c>
      <c r="L3457" s="20">
        <v>10.721776496772392</v>
      </c>
      <c r="M3457" s="55">
        <v>16.703008420003524</v>
      </c>
    </row>
    <row r="3458" spans="1:13" x14ac:dyDescent="0.35">
      <c r="A3458" s="19" t="str">
        <f>B2178&amp;C3454&amp;D3458</f>
        <v>DISTRIBUCION VOLUMEN X CRITERIO (kg ó litros)Resto frutas Ing.ANDALUCIA</v>
      </c>
      <c r="B3458" s="19">
        <v>0</v>
      </c>
      <c r="C3458" s="19">
        <v>0</v>
      </c>
      <c r="D3458" s="19" t="s">
        <v>4</v>
      </c>
      <c r="E3458" s="20">
        <v>2.0724053160748666</v>
      </c>
      <c r="F3458" s="20">
        <v>7.6399493157240368</v>
      </c>
      <c r="G3458" s="20">
        <v>1.6210654373788806</v>
      </c>
      <c r="H3458" s="20">
        <v>7.7402909232443706</v>
      </c>
      <c r="I3458" s="20">
        <v>9.3448519537193775</v>
      </c>
      <c r="J3458" s="20">
        <v>21.255431301488183</v>
      </c>
      <c r="K3458" s="20">
        <v>31.065168205503248</v>
      </c>
      <c r="L3458" s="20">
        <v>7.2176567024523477</v>
      </c>
      <c r="M3458" s="55">
        <v>13.677299182616034</v>
      </c>
    </row>
    <row r="3459" spans="1:13" x14ac:dyDescent="0.35">
      <c r="A3459" s="19" t="str">
        <f>B2178&amp;C3454&amp;D3459</f>
        <v>DISTRIBUCION VOLUMEN X CRITERIO (kg ó litros)Resto frutas Ing.MDD AM</v>
      </c>
      <c r="B3459" s="19">
        <v>0</v>
      </c>
      <c r="C3459" s="19">
        <v>0</v>
      </c>
      <c r="D3459" s="19" t="s">
        <v>5</v>
      </c>
      <c r="E3459" s="20">
        <v>1.3310183218737215</v>
      </c>
      <c r="F3459" s="20">
        <v>16.36614361743937</v>
      </c>
      <c r="G3459" s="20">
        <v>4.5994491805489517</v>
      </c>
      <c r="H3459" s="20">
        <v>11.192897970933553</v>
      </c>
      <c r="I3459" s="20">
        <v>7.4369960550405523</v>
      </c>
      <c r="J3459" s="20">
        <v>9.9615499439424067</v>
      </c>
      <c r="K3459" s="20">
        <v>6.1508112220800202</v>
      </c>
      <c r="L3459" s="20">
        <v>3.9134647713828428</v>
      </c>
      <c r="M3459" s="55">
        <v>15.290885472266909</v>
      </c>
    </row>
    <row r="3460" spans="1:13" x14ac:dyDescent="0.35">
      <c r="A3460" s="19" t="str">
        <f>B2178&amp;C3454&amp;D3460</f>
        <v>DISTRIBUCION VOLUMEN X CRITERIO (kg ó litros)Resto frutas Ing.RTO CENTRO</v>
      </c>
      <c r="B3460" s="19">
        <v>0</v>
      </c>
      <c r="C3460" s="19">
        <v>0</v>
      </c>
      <c r="D3460" s="19" t="s">
        <v>6</v>
      </c>
      <c r="E3460" s="20">
        <v>16.002919685134046</v>
      </c>
      <c r="F3460" s="20">
        <v>25.031472318168319</v>
      </c>
      <c r="G3460" s="20">
        <v>20.031369034281873</v>
      </c>
      <c r="H3460" s="20">
        <v>16.511387386785163</v>
      </c>
      <c r="I3460" s="20">
        <v>13.479604461206199</v>
      </c>
      <c r="J3460" s="20">
        <v>5.3943034763102364</v>
      </c>
      <c r="K3460" s="20">
        <v>11.624631955236616</v>
      </c>
      <c r="L3460" s="20">
        <v>20.210038636667566</v>
      </c>
      <c r="M3460" s="55">
        <v>3.2501737921252896</v>
      </c>
    </row>
    <row r="3461" spans="1:13" x14ac:dyDescent="0.35">
      <c r="A3461" s="19" t="str">
        <f>B2178&amp;C3454&amp;D3461</f>
        <v>DISTRIBUCION VOLUMEN X CRITERIO (kg ó litros)Resto frutas Ing.NORTE-CENTRO</v>
      </c>
      <c r="B3461" s="19">
        <v>0</v>
      </c>
      <c r="C3461" s="19">
        <v>0</v>
      </c>
      <c r="D3461" s="19" t="s">
        <v>7</v>
      </c>
      <c r="E3461" s="20">
        <v>53.277183196519381</v>
      </c>
      <c r="F3461" s="20">
        <v>8.4274023657099661</v>
      </c>
      <c r="G3461" s="20">
        <v>34.975812971439851</v>
      </c>
      <c r="H3461" s="20">
        <v>22.813560820510716</v>
      </c>
      <c r="I3461" s="20">
        <v>23.323246381842466</v>
      </c>
      <c r="J3461" s="20">
        <v>31.044963458582544</v>
      </c>
      <c r="K3461" s="20">
        <v>21.115427979400923</v>
      </c>
      <c r="L3461" s="20">
        <v>29.39458260630196</v>
      </c>
      <c r="M3461" s="55">
        <v>7.7904483536903584</v>
      </c>
    </row>
    <row r="3462" spans="1:13" x14ac:dyDescent="0.35">
      <c r="A3462" s="19" t="str">
        <f>B2178&amp;C3454&amp;D3462</f>
        <v>DISTRIBUCION VOLUMEN X CRITERIO (kg ó litros)Resto frutas Ing.NOROESTE</v>
      </c>
      <c r="B3462" s="19">
        <v>0</v>
      </c>
      <c r="C3462" s="19">
        <v>0</v>
      </c>
      <c r="D3462" s="19" t="s">
        <v>8</v>
      </c>
      <c r="E3462" s="20">
        <v>4.4613193997001899</v>
      </c>
      <c r="F3462" s="20">
        <v>7.1462704754178858</v>
      </c>
      <c r="G3462" s="20">
        <v>6.4380735507625575</v>
      </c>
      <c r="H3462" s="20">
        <v>13.111346631870452</v>
      </c>
      <c r="I3462" s="20">
        <v>16.813120718530296</v>
      </c>
      <c r="J3462" s="20">
        <v>17.790258641326602</v>
      </c>
      <c r="K3462" s="20">
        <v>9.4722890384556795</v>
      </c>
      <c r="L3462" s="20">
        <v>11.300009282744581</v>
      </c>
      <c r="M3462" s="55">
        <v>31.376893523246824</v>
      </c>
    </row>
    <row r="3463" spans="1:13" x14ac:dyDescent="0.35">
      <c r="A3463" s="19" t="str">
        <f>B2178&amp;C3454&amp;D3463</f>
        <v>DISTRIBUCION VOLUMEN X CRITERIO (kg ó litros)Resto frutas Ing.&lt;2MIL</v>
      </c>
      <c r="B3463" s="19">
        <v>0</v>
      </c>
      <c r="C3463" s="19">
        <v>0</v>
      </c>
      <c r="D3463" s="19" t="s">
        <v>9</v>
      </c>
      <c r="E3463" s="20">
        <v>0.91599174542018513</v>
      </c>
      <c r="F3463" s="20">
        <v>4.1384671532950099</v>
      </c>
      <c r="G3463" s="20">
        <v>1.2387236890995768</v>
      </c>
      <c r="H3463" s="20">
        <v>0.79837934523671539</v>
      </c>
      <c r="I3463" s="20">
        <v>9.459942745398612</v>
      </c>
      <c r="J3463" s="20">
        <v>3.1242962761675277</v>
      </c>
      <c r="K3463" s="20">
        <v>1.3838847339031601</v>
      </c>
      <c r="L3463" s="20">
        <v>8.3347718580064871</v>
      </c>
      <c r="M3463" s="55">
        <v>0.45236118458134483</v>
      </c>
    </row>
    <row r="3464" spans="1:13" x14ac:dyDescent="0.35">
      <c r="A3464" s="19" t="str">
        <f>B2178&amp;C3454&amp;D3464</f>
        <v>DISTRIBUCION VOLUMEN X CRITERIO (kg ó litros)Resto frutas Ing.2-5MIL</v>
      </c>
      <c r="B3464" s="19">
        <v>0</v>
      </c>
      <c r="C3464" s="19">
        <v>0</v>
      </c>
      <c r="D3464" s="19" t="s">
        <v>10</v>
      </c>
      <c r="E3464" s="20">
        <v>12.348071165038013</v>
      </c>
      <c r="F3464" s="20">
        <v>20.613380575210165</v>
      </c>
      <c r="G3464" s="20">
        <v>10.760989171150886</v>
      </c>
      <c r="H3464" s="20">
        <v>9.1384998633416554</v>
      </c>
      <c r="I3464" s="20">
        <v>12.058988793748158</v>
      </c>
      <c r="J3464" s="20">
        <v>3.6663413200384869</v>
      </c>
      <c r="K3464" s="20">
        <v>7.3555817106987238</v>
      </c>
      <c r="L3464" s="20">
        <v>1.4386168991262391</v>
      </c>
      <c r="M3464" s="55">
        <v>5.9798887685964246</v>
      </c>
    </row>
    <row r="3465" spans="1:13" x14ac:dyDescent="0.35">
      <c r="A3465" s="19" t="str">
        <f>B2178&amp;C3454&amp;D3465</f>
        <v>DISTRIBUCION VOLUMEN X CRITERIO (kg ó litros)Resto frutas Ing.5-10MIL</v>
      </c>
      <c r="B3465" s="19">
        <v>0</v>
      </c>
      <c r="C3465" s="19">
        <v>0</v>
      </c>
      <c r="D3465" s="19" t="s">
        <v>11</v>
      </c>
      <c r="E3465" s="20">
        <v>4.4801849569562089</v>
      </c>
      <c r="F3465" s="20">
        <v>5.4052114958191986</v>
      </c>
      <c r="G3465" s="20">
        <v>2.4639287713607598</v>
      </c>
      <c r="H3465" s="20">
        <v>13.683721376545762</v>
      </c>
      <c r="I3465" s="20">
        <v>17.941472466414606</v>
      </c>
      <c r="J3465" s="20">
        <v>26.869777239230512</v>
      </c>
      <c r="K3465" s="20">
        <v>14.622373217387331</v>
      </c>
      <c r="L3465" s="20">
        <v>3.5813229575104923</v>
      </c>
      <c r="M3465" s="55">
        <v>6.7094824404968874</v>
      </c>
    </row>
    <row r="3466" spans="1:13" x14ac:dyDescent="0.35">
      <c r="A3466" s="19" t="str">
        <f>B2178&amp;C3454&amp;D3466</f>
        <v>DISTRIBUCION VOLUMEN X CRITERIO (kg ó litros)Resto frutas Ing.10-30MIL</v>
      </c>
      <c r="B3466" s="19">
        <v>0</v>
      </c>
      <c r="C3466" s="19">
        <v>0</v>
      </c>
      <c r="D3466" s="19" t="s">
        <v>12</v>
      </c>
      <c r="E3466" s="20">
        <v>2.8499498791741762</v>
      </c>
      <c r="F3466" s="20">
        <v>12.23735219269542</v>
      </c>
      <c r="G3466" s="20">
        <v>18.492951800839645</v>
      </c>
      <c r="H3466" s="20">
        <v>23.356746744323825</v>
      </c>
      <c r="I3466" s="20">
        <v>14.51483088160491</v>
      </c>
      <c r="J3466" s="20">
        <v>33.931508989087021</v>
      </c>
      <c r="K3466" s="20">
        <v>25.144575410610358</v>
      </c>
      <c r="L3466" s="20">
        <v>40.106488919149704</v>
      </c>
      <c r="M3466" s="55">
        <v>25.519304644876428</v>
      </c>
    </row>
    <row r="3467" spans="1:13" x14ac:dyDescent="0.35">
      <c r="A3467" s="19" t="str">
        <f>B2178&amp;C3454&amp;D3467</f>
        <v>DISTRIBUCION VOLUMEN X CRITERIO (kg ó litros)Resto frutas Ing.30-100MIL</v>
      </c>
      <c r="B3467" s="19">
        <v>0</v>
      </c>
      <c r="C3467" s="19">
        <v>0</v>
      </c>
      <c r="D3467" s="19" t="s">
        <v>13</v>
      </c>
      <c r="E3467" s="20">
        <v>64.50154283272191</v>
      </c>
      <c r="F3467" s="20">
        <v>27.48219896793173</v>
      </c>
      <c r="G3467" s="20">
        <v>41.301203837614331</v>
      </c>
      <c r="H3467" s="20">
        <v>34.304182607894049</v>
      </c>
      <c r="I3467" s="20">
        <v>21.771570840627504</v>
      </c>
      <c r="J3467" s="20">
        <v>9.4133963322713345</v>
      </c>
      <c r="K3467" s="20">
        <v>25.054849620623461</v>
      </c>
      <c r="L3467" s="20">
        <v>11.280220796996803</v>
      </c>
      <c r="M3467" s="55">
        <v>18.241810219665691</v>
      </c>
    </row>
    <row r="3468" spans="1:13" x14ac:dyDescent="0.35">
      <c r="A3468" s="19" t="str">
        <f>B2178&amp;C3454&amp;D3468</f>
        <v>DISTRIBUCION VOLUMEN X CRITERIO (kg ó litros)Resto frutas Ing.100-200MIL</v>
      </c>
      <c r="B3468" s="19">
        <v>0</v>
      </c>
      <c r="C3468" s="19">
        <v>0</v>
      </c>
      <c r="D3468" s="19" t="s">
        <v>14</v>
      </c>
      <c r="E3468" s="20">
        <v>6.1692149654120554</v>
      </c>
      <c r="F3468" s="20">
        <v>7.8125361582910671</v>
      </c>
      <c r="G3468" s="20">
        <v>8.2456913233644524</v>
      </c>
      <c r="H3468" s="20">
        <v>2.8644667278709171</v>
      </c>
      <c r="I3468" s="20">
        <v>10.860995877099874</v>
      </c>
      <c r="J3468" s="20">
        <v>4.4110412663378078</v>
      </c>
      <c r="K3468" s="20">
        <v>4.0732628096718164</v>
      </c>
      <c r="L3468" s="20">
        <v>1.1437855032400386</v>
      </c>
      <c r="M3468" s="55">
        <v>8.4267952465493181</v>
      </c>
    </row>
    <row r="3469" spans="1:13" x14ac:dyDescent="0.35">
      <c r="A3469" s="19" t="str">
        <f>B2178&amp;C3454&amp;D3469</f>
        <v>DISTRIBUCION VOLUMEN X CRITERIO (kg ó litros)Resto frutas Ing.200-500MIL</v>
      </c>
      <c r="B3469" s="19">
        <v>0</v>
      </c>
      <c r="C3469" s="19">
        <v>0</v>
      </c>
      <c r="D3469" s="19" t="s">
        <v>15</v>
      </c>
      <c r="E3469" s="20">
        <v>2.1725986112545108</v>
      </c>
      <c r="F3469" s="20">
        <v>2.8819494553649663</v>
      </c>
      <c r="G3469" s="20">
        <v>5.0348100754584726</v>
      </c>
      <c r="H3469" s="20">
        <v>5.2499284363104719</v>
      </c>
      <c r="I3469" s="20">
        <v>4.6364048398406261</v>
      </c>
      <c r="J3469" s="20">
        <v>6.5502720618750132</v>
      </c>
      <c r="K3469" s="20">
        <v>5.942789750738946</v>
      </c>
      <c r="L3469" s="20">
        <v>24.564347564402301</v>
      </c>
      <c r="M3469" s="55">
        <v>14.881813578869188</v>
      </c>
    </row>
    <row r="3470" spans="1:13" x14ac:dyDescent="0.35">
      <c r="A3470" s="19" t="str">
        <f>B2178&amp;C3454&amp;D3470</f>
        <v>DISTRIBUCION VOLUMEN X CRITERIO (kg ó litros)Resto frutas Ing.&gt;500MIL</v>
      </c>
      <c r="B3470" s="19">
        <v>0</v>
      </c>
      <c r="C3470" s="19">
        <v>0</v>
      </c>
      <c r="D3470" s="19" t="s">
        <v>16</v>
      </c>
      <c r="E3470" s="20">
        <v>6.5624419232282252</v>
      </c>
      <c r="F3470" s="20">
        <v>19.428896920209368</v>
      </c>
      <c r="G3470" s="20">
        <v>12.461704983574455</v>
      </c>
      <c r="H3470" s="20">
        <v>10.60407301167499</v>
      </c>
      <c r="I3470" s="20">
        <v>8.7557844394522206</v>
      </c>
      <c r="J3470" s="20">
        <v>12.033379454914998</v>
      </c>
      <c r="K3470" s="20">
        <v>16.422685841179877</v>
      </c>
      <c r="L3470" s="20">
        <v>9.5504404892868511</v>
      </c>
      <c r="M3470" s="55">
        <v>19.788539028634762</v>
      </c>
    </row>
    <row r="3471" spans="1:13" x14ac:dyDescent="0.35">
      <c r="A3471" s="19" t="str">
        <f>B2178&amp;C3454&amp;D3471</f>
        <v>DISTRIBUCION VOLUMEN X CRITERIO (kg ó litros)Resto frutas Ing.DE 15 A 19 AÑOS</v>
      </c>
      <c r="B3471" s="19">
        <v>0</v>
      </c>
      <c r="C3471" s="19">
        <v>0</v>
      </c>
      <c r="D3471" s="19" t="s">
        <v>39</v>
      </c>
      <c r="E3471" s="20" t="s">
        <v>278</v>
      </c>
      <c r="F3471" s="20" t="s">
        <v>278</v>
      </c>
      <c r="G3471" s="20">
        <v>3.4458062354559997</v>
      </c>
      <c r="H3471" s="20">
        <v>6.7931515570695504</v>
      </c>
      <c r="I3471" s="20" t="s">
        <v>278</v>
      </c>
      <c r="J3471" s="20" t="s">
        <v>278</v>
      </c>
      <c r="K3471" s="20">
        <v>1.0389651324008899</v>
      </c>
      <c r="L3471" s="20">
        <v>15.296778165861996</v>
      </c>
      <c r="M3471" s="55" t="s">
        <v>278</v>
      </c>
    </row>
    <row r="3472" spans="1:13" x14ac:dyDescent="0.35">
      <c r="A3472" s="19" t="str">
        <f>B2178&amp;C3454&amp;D3472</f>
        <v>DISTRIBUCION VOLUMEN X CRITERIO (kg ó litros)Resto frutas Ing.DE 20 A 24 AÑOS</v>
      </c>
      <c r="B3472" s="19">
        <v>0</v>
      </c>
      <c r="C3472" s="19">
        <v>0</v>
      </c>
      <c r="D3472" s="19" t="s">
        <v>40</v>
      </c>
      <c r="E3472" s="20">
        <v>1.7805243670857129</v>
      </c>
      <c r="F3472" s="20">
        <v>2.6311863516710958</v>
      </c>
      <c r="G3472" s="20">
        <v>4.9116363945418167</v>
      </c>
      <c r="H3472" s="20">
        <v>8.1063223487337677</v>
      </c>
      <c r="I3472" s="20">
        <v>1.2888340035887136</v>
      </c>
      <c r="J3472" s="20">
        <v>0.48874651892972043</v>
      </c>
      <c r="K3472" s="20">
        <v>13.722601376573119</v>
      </c>
      <c r="L3472" s="20">
        <v>3.1448976281685388</v>
      </c>
      <c r="M3472" s="55">
        <v>1.3194769151403436</v>
      </c>
    </row>
    <row r="3473" spans="1:13" x14ac:dyDescent="0.35">
      <c r="A3473" s="19" t="str">
        <f>B2178&amp;C3454&amp;D3473</f>
        <v>DISTRIBUCION VOLUMEN X CRITERIO (kg ó litros)Resto frutas Ing.DE 25 A 34 AÑOS</v>
      </c>
      <c r="B3473" s="19">
        <v>0</v>
      </c>
      <c r="C3473" s="19">
        <v>0</v>
      </c>
      <c r="D3473" s="19" t="s">
        <v>41</v>
      </c>
      <c r="E3473" s="20">
        <v>7.0338521416034219</v>
      </c>
      <c r="F3473" s="20">
        <v>8.238812049397767</v>
      </c>
      <c r="G3473" s="20">
        <v>5.0122392615844538</v>
      </c>
      <c r="H3473" s="20">
        <v>6.9115348807622237</v>
      </c>
      <c r="I3473" s="20">
        <v>3.6615068731410578</v>
      </c>
      <c r="J3473" s="20">
        <v>35.614863534650802</v>
      </c>
      <c r="K3473" s="20">
        <v>15.99830356598714</v>
      </c>
      <c r="L3473" s="20">
        <v>31.572879870258102</v>
      </c>
      <c r="M3473" s="55">
        <v>11.228031042417276</v>
      </c>
    </row>
    <row r="3474" spans="1:13" x14ac:dyDescent="0.35">
      <c r="A3474" s="19" t="str">
        <f>B2178&amp;C3454&amp;D3474</f>
        <v>DISTRIBUCION VOLUMEN X CRITERIO (kg ó litros)Resto frutas Ing.DE 35 A 49 AÑOS</v>
      </c>
      <c r="B3474" s="19">
        <v>0</v>
      </c>
      <c r="C3474" s="19">
        <v>0</v>
      </c>
      <c r="D3474" s="19" t="s">
        <v>42</v>
      </c>
      <c r="E3474" s="20">
        <v>7.5878499799386017</v>
      </c>
      <c r="F3474" s="20">
        <v>14.648404389936962</v>
      </c>
      <c r="G3474" s="20">
        <v>10.156014938571902</v>
      </c>
      <c r="H3474" s="20">
        <v>15.290438066815417</v>
      </c>
      <c r="I3474" s="20">
        <v>27.925036654686057</v>
      </c>
      <c r="J3474" s="20">
        <v>23.654114017356132</v>
      </c>
      <c r="K3474" s="20">
        <v>30.572807157875491</v>
      </c>
      <c r="L3474" s="20">
        <v>11.679142234302487</v>
      </c>
      <c r="M3474" s="55">
        <v>18.87366706605345</v>
      </c>
    </row>
    <row r="3475" spans="1:13" x14ac:dyDescent="0.35">
      <c r="A3475" s="19" t="str">
        <f>B2178&amp;C3454&amp;D3475</f>
        <v>DISTRIBUCION VOLUMEN X CRITERIO (kg ó litros)Resto frutas Ing.DE 50 A 59 AÑOS</v>
      </c>
      <c r="B3475" s="19">
        <v>0</v>
      </c>
      <c r="C3475" s="19">
        <v>0</v>
      </c>
      <c r="D3475" s="19" t="s">
        <v>43</v>
      </c>
      <c r="E3475" s="20">
        <v>26.884889387846322</v>
      </c>
      <c r="F3475" s="20">
        <v>53.781146406717397</v>
      </c>
      <c r="G3475" s="20">
        <v>29.100447637383521</v>
      </c>
      <c r="H3475" s="20">
        <v>32.307191786914338</v>
      </c>
      <c r="I3475" s="20">
        <v>29.282016651309561</v>
      </c>
      <c r="J3475" s="20">
        <v>26.179986930678062</v>
      </c>
      <c r="K3475" s="20">
        <v>29.637459243684678</v>
      </c>
      <c r="L3475" s="20">
        <v>21.09147834022923</v>
      </c>
      <c r="M3475" s="55">
        <v>44.565366389791578</v>
      </c>
    </row>
    <row r="3476" spans="1:13" x14ac:dyDescent="0.35">
      <c r="A3476" s="19" t="str">
        <f>B2178&amp;C3454&amp;D3476</f>
        <v>DISTRIBUCION VOLUMEN X CRITERIO (kg ó litros)Resto frutas Ing.DE 60 A 75 AÑOS</v>
      </c>
      <c r="B3476" s="19">
        <v>0</v>
      </c>
      <c r="C3476" s="19">
        <v>0</v>
      </c>
      <c r="D3476" s="19" t="s">
        <v>44</v>
      </c>
      <c r="E3476" s="20">
        <v>56.712884123525953</v>
      </c>
      <c r="F3476" s="20">
        <v>20.700450802276801</v>
      </c>
      <c r="G3476" s="20">
        <v>47.373858342048905</v>
      </c>
      <c r="H3476" s="20">
        <v>30.59136135970471</v>
      </c>
      <c r="I3476" s="20">
        <v>37.842604176428189</v>
      </c>
      <c r="J3476" s="20">
        <v>14.062303879296401</v>
      </c>
      <c r="K3476" s="20">
        <v>9.0298568577261786</v>
      </c>
      <c r="L3476" s="20">
        <v>17.214819751354767</v>
      </c>
      <c r="M3476" s="55">
        <v>24.01346169697096</v>
      </c>
    </row>
    <row r="3477" spans="1:13" x14ac:dyDescent="0.35">
      <c r="A3477" s="19" t="str">
        <f>B2178&amp;C3454&amp;D3477</f>
        <v>DISTRIBUCION VOLUMEN X CRITERIO (kg ó litros)Resto frutas Ing.ALTA Y MEDIA ALTA</v>
      </c>
      <c r="B3477" s="19">
        <v>0</v>
      </c>
      <c r="C3477" s="19">
        <v>0</v>
      </c>
      <c r="D3477" s="19" t="s">
        <v>17</v>
      </c>
      <c r="E3477" s="20">
        <v>4.1435520570449498</v>
      </c>
      <c r="F3477" s="20">
        <v>18.762486781201495</v>
      </c>
      <c r="G3477" s="20">
        <v>16.418507589746977</v>
      </c>
      <c r="H3477" s="20">
        <v>23.78722592185083</v>
      </c>
      <c r="I3477" s="20">
        <v>23.459764804719221</v>
      </c>
      <c r="J3477" s="20">
        <v>10.782393941158475</v>
      </c>
      <c r="K3477" s="20">
        <v>13.166982337660361</v>
      </c>
      <c r="L3477" s="20">
        <v>11.223231160990659</v>
      </c>
      <c r="M3477" s="55">
        <v>11.99190769655284</v>
      </c>
    </row>
    <row r="3478" spans="1:13" x14ac:dyDescent="0.35">
      <c r="A3478" s="19" t="str">
        <f>B2178&amp;C3454&amp;D3478</f>
        <v>DISTRIBUCION VOLUMEN X CRITERIO (kg ó litros)Resto frutas Ing.MEDIA</v>
      </c>
      <c r="B3478" s="19">
        <v>0</v>
      </c>
      <c r="C3478" s="19">
        <v>0</v>
      </c>
      <c r="D3478" s="19" t="s">
        <v>18</v>
      </c>
      <c r="E3478" s="20">
        <v>13.795734436732095</v>
      </c>
      <c r="F3478" s="20">
        <v>21.911432244337075</v>
      </c>
      <c r="G3478" s="20">
        <v>22.846659085465518</v>
      </c>
      <c r="H3478" s="20">
        <v>25.617668764969746</v>
      </c>
      <c r="I3478" s="20">
        <v>29.815674604838605</v>
      </c>
      <c r="J3478" s="20">
        <v>23.078426098714974</v>
      </c>
      <c r="K3478" s="20">
        <v>45.202300827315121</v>
      </c>
      <c r="L3478" s="20">
        <v>37.701476156879586</v>
      </c>
      <c r="M3478" s="55">
        <v>28.808235913839987</v>
      </c>
    </row>
    <row r="3479" spans="1:13" x14ac:dyDescent="0.35">
      <c r="A3479" s="19" t="str">
        <f>B2178&amp;C3454&amp;D3479</f>
        <v>DISTRIBUCION VOLUMEN X CRITERIO (kg ó litros)Resto frutas Ing.MEDIA BAJA</v>
      </c>
      <c r="B3479" s="19">
        <v>0</v>
      </c>
      <c r="C3479" s="19">
        <v>0</v>
      </c>
      <c r="D3479" s="19" t="s">
        <v>19</v>
      </c>
      <c r="E3479" s="20">
        <v>65.740330993490176</v>
      </c>
      <c r="F3479" s="20">
        <v>24.012291800825587</v>
      </c>
      <c r="G3479" s="20">
        <v>42.385367111119848</v>
      </c>
      <c r="H3479" s="20">
        <v>32.33153152764622</v>
      </c>
      <c r="I3479" s="20">
        <v>10.282265695334198</v>
      </c>
      <c r="J3479" s="20">
        <v>15.370807349506387</v>
      </c>
      <c r="K3479" s="20">
        <v>15.858884591065609</v>
      </c>
      <c r="L3479" s="20">
        <v>17.750379981029518</v>
      </c>
      <c r="M3479" s="55">
        <v>29.30569573836604</v>
      </c>
    </row>
    <row r="3480" spans="1:13" x14ac:dyDescent="0.35">
      <c r="A3480" s="19" t="str">
        <f>B2178&amp;C3454&amp;D3480</f>
        <v>DISTRIBUCION VOLUMEN X CRITERIO (kg ó litros)Resto frutas Ing.BAJA</v>
      </c>
      <c r="B3480" s="19">
        <v>0</v>
      </c>
      <c r="C3480" s="19">
        <v>0</v>
      </c>
      <c r="D3480" s="19" t="s">
        <v>20</v>
      </c>
      <c r="E3480" s="20">
        <v>16.320373364211772</v>
      </c>
      <c r="F3480" s="20">
        <v>35.313789173635854</v>
      </c>
      <c r="G3480" s="20">
        <v>18.349466213667657</v>
      </c>
      <c r="H3480" s="20">
        <v>18.263576480964055</v>
      </c>
      <c r="I3480" s="20">
        <v>36.442287602457185</v>
      </c>
      <c r="J3480" s="20">
        <v>50.768381853422106</v>
      </c>
      <c r="K3480" s="20">
        <v>25.771846527714299</v>
      </c>
      <c r="L3480" s="20">
        <v>33.324912701100232</v>
      </c>
      <c r="M3480" s="55">
        <v>29.894156207850269</v>
      </c>
    </row>
    <row r="3481" spans="1:13" x14ac:dyDescent="0.35">
      <c r="A3481" s="19" t="str">
        <f>B2178&amp;C3454&amp;D3481</f>
        <v>DISTRIBUCION VOLUMEN X CRITERIO (kg ó litros)Resto frutas Ing.HOMBRE</v>
      </c>
      <c r="B3481" s="19">
        <v>0</v>
      </c>
      <c r="C3481" s="19">
        <v>0</v>
      </c>
      <c r="D3481" s="19" t="s">
        <v>21</v>
      </c>
      <c r="E3481" s="20">
        <v>63.801341173180191</v>
      </c>
      <c r="F3481" s="20">
        <v>26.828889017609058</v>
      </c>
      <c r="G3481" s="20">
        <v>51.110046589969635</v>
      </c>
      <c r="H3481" s="20">
        <v>40.245855640269951</v>
      </c>
      <c r="I3481" s="20">
        <v>42.408441680853912</v>
      </c>
      <c r="J3481" s="20">
        <v>38.75927399639346</v>
      </c>
      <c r="K3481" s="20">
        <v>30.343362434104275</v>
      </c>
      <c r="L3481" s="20">
        <v>28.429437808518433</v>
      </c>
      <c r="M3481" s="55">
        <v>38.588294731004893</v>
      </c>
    </row>
    <row r="3482" spans="1:13" x14ac:dyDescent="0.35">
      <c r="A3482" s="19" t="str">
        <f>B2178&amp;C3454&amp;D3482</f>
        <v>DISTRIBUCION VOLUMEN X CRITERIO (kg ó litros)Resto frutas Ing.MUJER</v>
      </c>
      <c r="B3482" s="19">
        <v>0</v>
      </c>
      <c r="C3482" s="19">
        <v>0</v>
      </c>
      <c r="D3482" s="19" t="s">
        <v>22</v>
      </c>
      <c r="E3482" s="20">
        <v>36.198658826819809</v>
      </c>
      <c r="F3482" s="20">
        <v>73.171110982390957</v>
      </c>
      <c r="G3482" s="20">
        <v>48.889953410030365</v>
      </c>
      <c r="H3482" s="20">
        <v>59.754144359730041</v>
      </c>
      <c r="I3482" s="20">
        <v>57.591558319146088</v>
      </c>
      <c r="J3482" s="20">
        <v>61.240735246408477</v>
      </c>
      <c r="K3482" s="20">
        <v>69.656637565895736</v>
      </c>
      <c r="L3482" s="20">
        <v>71.57058224060593</v>
      </c>
      <c r="M3482" s="55">
        <v>61.411705268995107</v>
      </c>
    </row>
    <row r="3483" spans="1:13" x14ac:dyDescent="0.35">
      <c r="A3483" s="19" t="str">
        <f>B2178&amp;C3483&amp;D3483</f>
        <v>DISTRIBUCION VOLUMEN X CRITERIO (kg ó litros)Mermeladas Ing.T.ESPAÑA</v>
      </c>
      <c r="B3483" s="19">
        <v>0</v>
      </c>
      <c r="C3483" s="19" t="s">
        <v>188</v>
      </c>
      <c r="D3483" s="19" t="s">
        <v>36</v>
      </c>
      <c r="E3483" s="20">
        <v>100</v>
      </c>
      <c r="F3483" s="20">
        <v>100</v>
      </c>
      <c r="G3483" s="20">
        <v>100</v>
      </c>
      <c r="H3483" s="20">
        <v>100</v>
      </c>
      <c r="I3483" s="20">
        <v>100</v>
      </c>
      <c r="J3483" s="20">
        <v>100</v>
      </c>
      <c r="K3483" s="20">
        <v>100</v>
      </c>
      <c r="L3483" s="20">
        <v>100</v>
      </c>
      <c r="M3483" s="55">
        <v>100</v>
      </c>
    </row>
    <row r="3484" spans="1:13" x14ac:dyDescent="0.35">
      <c r="A3484" s="19" t="str">
        <f>B2178&amp;C3483&amp;D3484</f>
        <v>DISTRIBUCION VOLUMEN X CRITERIO (kg ó litros)Mermeladas Ing.BCN AM</v>
      </c>
      <c r="B3484" s="19">
        <v>0</v>
      </c>
      <c r="C3484" s="19">
        <v>0</v>
      </c>
      <c r="D3484" s="19" t="s">
        <v>1</v>
      </c>
      <c r="E3484" s="20">
        <v>5.7000832880112364</v>
      </c>
      <c r="F3484" s="20">
        <v>2.8445766110302291</v>
      </c>
      <c r="G3484" s="20">
        <v>5.506991110256088</v>
      </c>
      <c r="H3484" s="20">
        <v>2.9815330437293697</v>
      </c>
      <c r="I3484" s="20">
        <v>1.5799246577182191</v>
      </c>
      <c r="J3484" s="20">
        <v>3.0812660582052711</v>
      </c>
      <c r="K3484" s="20">
        <v>3.1721742977577212</v>
      </c>
      <c r="L3484" s="20">
        <v>0.72427890519939064</v>
      </c>
      <c r="M3484" s="55">
        <v>1.3585354180476268</v>
      </c>
    </row>
    <row r="3485" spans="1:13" x14ac:dyDescent="0.35">
      <c r="A3485" s="19" t="str">
        <f>B2178&amp;C3483&amp;D3485</f>
        <v>DISTRIBUCION VOLUMEN X CRITERIO (kg ó litros)Mermeladas Ing.REST.CAT ARAGON</v>
      </c>
      <c r="B3485" s="19">
        <v>0</v>
      </c>
      <c r="C3485" s="19">
        <v>0</v>
      </c>
      <c r="D3485" s="19" t="s">
        <v>2</v>
      </c>
      <c r="E3485" s="20" t="s">
        <v>278</v>
      </c>
      <c r="F3485" s="20">
        <v>1.4418873625895088</v>
      </c>
      <c r="G3485" s="20">
        <v>1.309838417607688</v>
      </c>
      <c r="H3485" s="20">
        <v>3.4917576447385477</v>
      </c>
      <c r="I3485" s="20">
        <v>0.3424949820648498</v>
      </c>
      <c r="J3485" s="20">
        <v>4.9686057166818305</v>
      </c>
      <c r="K3485" s="20">
        <v>1.1283075674387624</v>
      </c>
      <c r="L3485" s="20">
        <v>2.1295001465631032</v>
      </c>
      <c r="M3485" s="55">
        <v>3.5725937976966118</v>
      </c>
    </row>
    <row r="3486" spans="1:13" x14ac:dyDescent="0.35">
      <c r="A3486" s="19" t="str">
        <f>B2178&amp;C3483&amp;D3486</f>
        <v>DISTRIBUCION VOLUMEN X CRITERIO (kg ó litros)Mermeladas Ing.LEVANTE</v>
      </c>
      <c r="B3486" s="19">
        <v>0</v>
      </c>
      <c r="C3486" s="19">
        <v>0</v>
      </c>
      <c r="D3486" s="19" t="s">
        <v>3</v>
      </c>
      <c r="E3486" s="20">
        <v>18.538807873394838</v>
      </c>
      <c r="F3486" s="20">
        <v>19.15505900943192</v>
      </c>
      <c r="G3486" s="20">
        <v>27.54360985343331</v>
      </c>
      <c r="H3486" s="20">
        <v>19.212182744738335</v>
      </c>
      <c r="I3486" s="20">
        <v>22.81951793637112</v>
      </c>
      <c r="J3486" s="20">
        <v>25.212803277238638</v>
      </c>
      <c r="K3486" s="20">
        <v>23.965998615806644</v>
      </c>
      <c r="L3486" s="20">
        <v>18.564465746350695</v>
      </c>
      <c r="M3486" s="55">
        <v>18.497581180316597</v>
      </c>
    </row>
    <row r="3487" spans="1:13" x14ac:dyDescent="0.35">
      <c r="A3487" s="19" t="str">
        <f>B2178&amp;C3483&amp;D3487</f>
        <v>DISTRIBUCION VOLUMEN X CRITERIO (kg ó litros)Mermeladas Ing.ANDALUCIA</v>
      </c>
      <c r="B3487" s="19">
        <v>0</v>
      </c>
      <c r="C3487" s="19">
        <v>0</v>
      </c>
      <c r="D3487" s="19" t="s">
        <v>4</v>
      </c>
      <c r="E3487" s="20">
        <v>22.589666192362063</v>
      </c>
      <c r="F3487" s="20">
        <v>38.716524956381875</v>
      </c>
      <c r="G3487" s="20">
        <v>25.047997123248443</v>
      </c>
      <c r="H3487" s="20">
        <v>31.071351123258207</v>
      </c>
      <c r="I3487" s="20">
        <v>39.217116652951788</v>
      </c>
      <c r="J3487" s="20">
        <v>29.211477524111061</v>
      </c>
      <c r="K3487" s="20">
        <v>30.847977020113092</v>
      </c>
      <c r="L3487" s="20">
        <v>18.262762822084486</v>
      </c>
      <c r="M3487" s="55">
        <v>28.143854729952178</v>
      </c>
    </row>
    <row r="3488" spans="1:13" x14ac:dyDescent="0.35">
      <c r="A3488" s="19" t="str">
        <f>B2178&amp;C3483&amp;D3488</f>
        <v>DISTRIBUCION VOLUMEN X CRITERIO (kg ó litros)Mermeladas Ing.MDD AM</v>
      </c>
      <c r="B3488" s="19">
        <v>0</v>
      </c>
      <c r="C3488" s="19">
        <v>0</v>
      </c>
      <c r="D3488" s="19" t="s">
        <v>5</v>
      </c>
      <c r="E3488" s="20">
        <v>10.220500854579315</v>
      </c>
      <c r="F3488" s="20">
        <v>10.913182635269154</v>
      </c>
      <c r="G3488" s="20">
        <v>12.684708533169884</v>
      </c>
      <c r="H3488" s="20">
        <v>13.201840395385874</v>
      </c>
      <c r="I3488" s="20">
        <v>6.9366787862213117</v>
      </c>
      <c r="J3488" s="20">
        <v>5.2256041749062074</v>
      </c>
      <c r="K3488" s="20">
        <v>6.9085789897015042</v>
      </c>
      <c r="L3488" s="20">
        <v>9.8002013671200405</v>
      </c>
      <c r="M3488" s="55">
        <v>7.3674195631697472</v>
      </c>
    </row>
    <row r="3489" spans="1:13" x14ac:dyDescent="0.35">
      <c r="A3489" s="19" t="str">
        <f>B2178&amp;C3483&amp;D3489</f>
        <v>DISTRIBUCION VOLUMEN X CRITERIO (kg ó litros)Mermeladas Ing.RTO CENTRO</v>
      </c>
      <c r="B3489" s="19">
        <v>0</v>
      </c>
      <c r="C3489" s="19">
        <v>0</v>
      </c>
      <c r="D3489" s="19" t="s">
        <v>6</v>
      </c>
      <c r="E3489" s="20">
        <v>5.3181103409175909</v>
      </c>
      <c r="F3489" s="20">
        <v>6.1815636157055271</v>
      </c>
      <c r="G3489" s="20">
        <v>2.5892455685499023</v>
      </c>
      <c r="H3489" s="20">
        <v>8.0140837144979251</v>
      </c>
      <c r="I3489" s="20">
        <v>6.6690922054740671</v>
      </c>
      <c r="J3489" s="20">
        <v>9.652386512563556</v>
      </c>
      <c r="K3489" s="20">
        <v>8.3146900976498799</v>
      </c>
      <c r="L3489" s="20">
        <v>20.847480179834633</v>
      </c>
      <c r="M3489" s="55">
        <v>10.857178859040998</v>
      </c>
    </row>
    <row r="3490" spans="1:13" x14ac:dyDescent="0.35">
      <c r="A3490" s="19" t="str">
        <f>B2178&amp;C3483&amp;D3490</f>
        <v>DISTRIBUCION VOLUMEN X CRITERIO (kg ó litros)Mermeladas Ing.NORTE-CENTRO</v>
      </c>
      <c r="B3490" s="19">
        <v>0</v>
      </c>
      <c r="C3490" s="19">
        <v>0</v>
      </c>
      <c r="D3490" s="19" t="s">
        <v>7</v>
      </c>
      <c r="E3490" s="20">
        <v>32.35173672124094</v>
      </c>
      <c r="F3490" s="20">
        <v>16.773863195305346</v>
      </c>
      <c r="G3490" s="20">
        <v>22.248351348449326</v>
      </c>
      <c r="H3490" s="20">
        <v>20.810789833332439</v>
      </c>
      <c r="I3490" s="20">
        <v>21.405934471383119</v>
      </c>
      <c r="J3490" s="20">
        <v>21.54081518511904</v>
      </c>
      <c r="K3490" s="20">
        <v>21.731120033637037</v>
      </c>
      <c r="L3490" s="20">
        <v>26.812396445626241</v>
      </c>
      <c r="M3490" s="55">
        <v>24.141647010315165</v>
      </c>
    </row>
    <row r="3491" spans="1:13" x14ac:dyDescent="0.35">
      <c r="A3491" s="19" t="str">
        <f>B2178&amp;C3483&amp;D3491</f>
        <v>DISTRIBUCION VOLUMEN X CRITERIO (kg ó litros)Mermeladas Ing.NOROESTE</v>
      </c>
      <c r="B3491" s="19">
        <v>0</v>
      </c>
      <c r="C3491" s="19">
        <v>0</v>
      </c>
      <c r="D3491" s="19" t="s">
        <v>8</v>
      </c>
      <c r="E3491" s="20">
        <v>5.2810854957898927</v>
      </c>
      <c r="F3491" s="20">
        <v>3.9733327251374879</v>
      </c>
      <c r="G3491" s="20">
        <v>3.069262938671057</v>
      </c>
      <c r="H3491" s="20">
        <v>1.2164705623100467</v>
      </c>
      <c r="I3491" s="20">
        <v>1.0292360346347407</v>
      </c>
      <c r="J3491" s="20">
        <v>1.1070458026860415</v>
      </c>
      <c r="K3491" s="20">
        <v>3.9311611853314541</v>
      </c>
      <c r="L3491" s="20">
        <v>2.8589002316259635</v>
      </c>
      <c r="M3491" s="55">
        <v>6.0611935060603912</v>
      </c>
    </row>
    <row r="3492" spans="1:13" x14ac:dyDescent="0.35">
      <c r="A3492" s="19" t="str">
        <f>B2178&amp;C3483&amp;D3492</f>
        <v>DISTRIBUCION VOLUMEN X CRITERIO (kg ó litros)Mermeladas Ing.&lt;2MIL</v>
      </c>
      <c r="B3492" s="19">
        <v>0</v>
      </c>
      <c r="C3492" s="19">
        <v>0</v>
      </c>
      <c r="D3492" s="19" t="s">
        <v>9</v>
      </c>
      <c r="E3492" s="20">
        <v>0.99830238349604661</v>
      </c>
      <c r="F3492" s="20">
        <v>0.73340536872917117</v>
      </c>
      <c r="G3492" s="20" t="s">
        <v>278</v>
      </c>
      <c r="H3492" s="20">
        <v>4.0572129217428916</v>
      </c>
      <c r="I3492" s="20">
        <v>0.70355052486869141</v>
      </c>
      <c r="J3492" s="20">
        <v>1.9037344439673407</v>
      </c>
      <c r="K3492" s="20">
        <v>2.0406946340955612</v>
      </c>
      <c r="L3492" s="20">
        <v>3.2359408076981753</v>
      </c>
      <c r="M3492" s="55">
        <v>0.45363265546730136</v>
      </c>
    </row>
    <row r="3493" spans="1:13" x14ac:dyDescent="0.35">
      <c r="A3493" s="19" t="str">
        <f>B2178&amp;C3483&amp;D3493</f>
        <v>DISTRIBUCION VOLUMEN X CRITERIO (kg ó litros)Mermeladas Ing.2-5MIL</v>
      </c>
      <c r="B3493" s="19">
        <v>0</v>
      </c>
      <c r="C3493" s="19">
        <v>0</v>
      </c>
      <c r="D3493" s="19" t="s">
        <v>10</v>
      </c>
      <c r="E3493" s="20">
        <v>1.9902582113022385</v>
      </c>
      <c r="F3493" s="20">
        <v>1.8548260829887371</v>
      </c>
      <c r="G3493" s="20">
        <v>2.3544413487177649</v>
      </c>
      <c r="H3493" s="20">
        <v>5.057157571678764</v>
      </c>
      <c r="I3493" s="20">
        <v>17.046313343800595</v>
      </c>
      <c r="J3493" s="20">
        <v>4.0473402377875347</v>
      </c>
      <c r="K3493" s="20">
        <v>2.2737840121600823</v>
      </c>
      <c r="L3493" s="20">
        <v>0.38106469728863901</v>
      </c>
      <c r="M3493" s="55" t="s">
        <v>278</v>
      </c>
    </row>
    <row r="3494" spans="1:13" x14ac:dyDescent="0.35">
      <c r="A3494" s="19" t="str">
        <f>B2178&amp;C3483&amp;D3494</f>
        <v>DISTRIBUCION VOLUMEN X CRITERIO (kg ó litros)Mermeladas Ing.5-10MIL</v>
      </c>
      <c r="B3494" s="19">
        <v>0</v>
      </c>
      <c r="C3494" s="19">
        <v>0</v>
      </c>
      <c r="D3494" s="19" t="s">
        <v>11</v>
      </c>
      <c r="E3494" s="20">
        <v>1.1329080904792199</v>
      </c>
      <c r="F3494" s="20">
        <v>2.4729596995167062</v>
      </c>
      <c r="G3494" s="20">
        <v>8.3481775353889631</v>
      </c>
      <c r="H3494" s="20">
        <v>1.8957540804705928</v>
      </c>
      <c r="I3494" s="20">
        <v>5.7064987143830379</v>
      </c>
      <c r="J3494" s="20">
        <v>4.7318357382857483</v>
      </c>
      <c r="K3494" s="20">
        <v>3.9805220734923723</v>
      </c>
      <c r="L3494" s="20">
        <v>0.45201144067177534</v>
      </c>
      <c r="M3494" s="55">
        <v>1.2054343587217942</v>
      </c>
    </row>
    <row r="3495" spans="1:13" x14ac:dyDescent="0.35">
      <c r="A3495" s="19" t="str">
        <f>B2178&amp;C3483&amp;D3495</f>
        <v>DISTRIBUCION VOLUMEN X CRITERIO (kg ó litros)Mermeladas Ing.10-30MIL</v>
      </c>
      <c r="B3495" s="19">
        <v>0</v>
      </c>
      <c r="C3495" s="19">
        <v>0</v>
      </c>
      <c r="D3495" s="19" t="s">
        <v>12</v>
      </c>
      <c r="E3495" s="20">
        <v>24.978993323108543</v>
      </c>
      <c r="F3495" s="20">
        <v>23.987552342301196</v>
      </c>
      <c r="G3495" s="20">
        <v>18.056173830956169</v>
      </c>
      <c r="H3495" s="20">
        <v>19.958426031745045</v>
      </c>
      <c r="I3495" s="20">
        <v>17.775317985695832</v>
      </c>
      <c r="J3495" s="20">
        <v>11.056194205293577</v>
      </c>
      <c r="K3495" s="20">
        <v>17.657655313082259</v>
      </c>
      <c r="L3495" s="20">
        <v>16.614894227810122</v>
      </c>
      <c r="M3495" s="55">
        <v>17.160073763616815</v>
      </c>
    </row>
    <row r="3496" spans="1:13" x14ac:dyDescent="0.35">
      <c r="A3496" s="19" t="str">
        <f>B2178&amp;C3483&amp;D3496</f>
        <v>DISTRIBUCION VOLUMEN X CRITERIO (kg ó litros)Mermeladas Ing.30-100MIL</v>
      </c>
      <c r="B3496" s="19">
        <v>0</v>
      </c>
      <c r="C3496" s="19">
        <v>0</v>
      </c>
      <c r="D3496" s="19" t="s">
        <v>13</v>
      </c>
      <c r="E3496" s="20">
        <v>14.457376760059425</v>
      </c>
      <c r="F3496" s="20">
        <v>20.363574818248171</v>
      </c>
      <c r="G3496" s="20">
        <v>10.62477909858802</v>
      </c>
      <c r="H3496" s="20">
        <v>15.968926894015043</v>
      </c>
      <c r="I3496" s="20">
        <v>13.839704747625944</v>
      </c>
      <c r="J3496" s="20">
        <v>21.063816836179768</v>
      </c>
      <c r="K3496" s="20">
        <v>17.028928990555446</v>
      </c>
      <c r="L3496" s="20">
        <v>27.861514809425884</v>
      </c>
      <c r="M3496" s="55">
        <v>23.718384228040961</v>
      </c>
    </row>
    <row r="3497" spans="1:13" x14ac:dyDescent="0.35">
      <c r="A3497" s="19" t="str">
        <f>B2178&amp;C3483&amp;D3497</f>
        <v>DISTRIBUCION VOLUMEN X CRITERIO (kg ó litros)Mermeladas Ing.100-200MIL</v>
      </c>
      <c r="B3497" s="19">
        <v>0</v>
      </c>
      <c r="C3497" s="19">
        <v>0</v>
      </c>
      <c r="D3497" s="19" t="s">
        <v>14</v>
      </c>
      <c r="E3497" s="20">
        <v>14.766440379357501</v>
      </c>
      <c r="F3497" s="20">
        <v>26.456463622020937</v>
      </c>
      <c r="G3497" s="20">
        <v>19.470683866031958</v>
      </c>
      <c r="H3497" s="20">
        <v>27.847842788787087</v>
      </c>
      <c r="I3497" s="20">
        <v>19.722392810312282</v>
      </c>
      <c r="J3497" s="20">
        <v>27.463107133041575</v>
      </c>
      <c r="K3497" s="20">
        <v>31.857039338905345</v>
      </c>
      <c r="L3497" s="20">
        <v>27.505595954602608</v>
      </c>
      <c r="M3497" s="55">
        <v>30.693516913888093</v>
      </c>
    </row>
    <row r="3498" spans="1:13" x14ac:dyDescent="0.35">
      <c r="A3498" s="19" t="str">
        <f>B2178&amp;C3483&amp;D3498</f>
        <v>DISTRIBUCION VOLUMEN X CRITERIO (kg ó litros)Mermeladas Ing.200-500MIL</v>
      </c>
      <c r="B3498" s="19">
        <v>0</v>
      </c>
      <c r="C3498" s="19">
        <v>0</v>
      </c>
      <c r="D3498" s="19" t="s">
        <v>15</v>
      </c>
      <c r="E3498" s="20">
        <v>24.955285787759617</v>
      </c>
      <c r="F3498" s="20">
        <v>16.502282442278258</v>
      </c>
      <c r="G3498" s="20">
        <v>19.664238242452438</v>
      </c>
      <c r="H3498" s="20">
        <v>12.053901929237416</v>
      </c>
      <c r="I3498" s="20">
        <v>12.51017322253993</v>
      </c>
      <c r="J3498" s="20">
        <v>17.870782788355847</v>
      </c>
      <c r="K3498" s="20">
        <v>12.495734781395857</v>
      </c>
      <c r="L3498" s="20">
        <v>13.051465292319408</v>
      </c>
      <c r="M3498" s="55">
        <v>9.3616075072466565</v>
      </c>
    </row>
    <row r="3499" spans="1:13" x14ac:dyDescent="0.35">
      <c r="A3499" s="19" t="str">
        <f>B2178&amp;C3483&amp;D3499</f>
        <v>DISTRIBUCION VOLUMEN X CRITERIO (kg ó litros)Mermeladas Ing.&gt;500MIL</v>
      </c>
      <c r="B3499" s="19">
        <v>0</v>
      </c>
      <c r="C3499" s="19">
        <v>0</v>
      </c>
      <c r="D3499" s="19" t="s">
        <v>16</v>
      </c>
      <c r="E3499" s="20">
        <v>16.720442220558105</v>
      </c>
      <c r="F3499" s="20">
        <v>7.6289308029567069</v>
      </c>
      <c r="G3499" s="20">
        <v>21.481515864636087</v>
      </c>
      <c r="H3499" s="20">
        <v>13.160795330940161</v>
      </c>
      <c r="I3499" s="20">
        <v>12.696058112816855</v>
      </c>
      <c r="J3499" s="20">
        <v>11.863198182989803</v>
      </c>
      <c r="K3499" s="20">
        <v>12.665626217370408</v>
      </c>
      <c r="L3499" s="20">
        <v>10.897499086441123</v>
      </c>
      <c r="M3499" s="55">
        <v>17.407351792398167</v>
      </c>
    </row>
    <row r="3500" spans="1:13" x14ac:dyDescent="0.35">
      <c r="A3500" s="19" t="str">
        <f>B2178&amp;C3483&amp;D3500</f>
        <v>DISTRIBUCION VOLUMEN X CRITERIO (kg ó litros)Mermeladas Ing.DE 15 A 19 AÑOS</v>
      </c>
      <c r="B3500" s="19">
        <v>0</v>
      </c>
      <c r="C3500" s="19">
        <v>0</v>
      </c>
      <c r="D3500" s="19" t="s">
        <v>39</v>
      </c>
      <c r="E3500" s="20">
        <v>10.631987028492441</v>
      </c>
      <c r="F3500" s="20" t="s">
        <v>278</v>
      </c>
      <c r="G3500" s="20" t="s">
        <v>278</v>
      </c>
      <c r="H3500" s="20" t="s">
        <v>278</v>
      </c>
      <c r="I3500" s="20">
        <v>1.0271348505973907</v>
      </c>
      <c r="J3500" s="20">
        <v>2.8126141002759049</v>
      </c>
      <c r="K3500" s="20" t="s">
        <v>278</v>
      </c>
      <c r="L3500" s="20" t="s">
        <v>278</v>
      </c>
      <c r="M3500" s="55" t="s">
        <v>278</v>
      </c>
    </row>
    <row r="3501" spans="1:13" x14ac:dyDescent="0.35">
      <c r="A3501" s="19" t="str">
        <f>B2178&amp;C3483&amp;D3501</f>
        <v>DISTRIBUCION VOLUMEN X CRITERIO (kg ó litros)Mermeladas Ing.DE 20 A 24 AÑOS</v>
      </c>
      <c r="B3501" s="19">
        <v>0</v>
      </c>
      <c r="C3501" s="19">
        <v>0</v>
      </c>
      <c r="D3501" s="19" t="s">
        <v>40</v>
      </c>
      <c r="E3501" s="20">
        <v>0.16157954974611929</v>
      </c>
      <c r="F3501" s="20">
        <v>0.51688158717818522</v>
      </c>
      <c r="G3501" s="20" t="s">
        <v>278</v>
      </c>
      <c r="H3501" s="20" t="s">
        <v>278</v>
      </c>
      <c r="I3501" s="20">
        <v>0.34809819036898304</v>
      </c>
      <c r="J3501" s="20" t="s">
        <v>278</v>
      </c>
      <c r="K3501" s="20">
        <v>0.13735269360611646</v>
      </c>
      <c r="L3501" s="20">
        <v>2.3979279844682662</v>
      </c>
      <c r="M3501" s="55" t="s">
        <v>278</v>
      </c>
    </row>
    <row r="3502" spans="1:13" x14ac:dyDescent="0.35">
      <c r="A3502" s="19" t="str">
        <f>B2178&amp;C3483&amp;D3502</f>
        <v>DISTRIBUCION VOLUMEN X CRITERIO (kg ó litros)Mermeladas Ing.DE 25 A 34 AÑOS</v>
      </c>
      <c r="B3502" s="19">
        <v>0</v>
      </c>
      <c r="C3502" s="19">
        <v>0</v>
      </c>
      <c r="D3502" s="19" t="s">
        <v>41</v>
      </c>
      <c r="E3502" s="20">
        <v>4.063924010308507</v>
      </c>
      <c r="F3502" s="20">
        <v>4.3671532483299931</v>
      </c>
      <c r="G3502" s="20">
        <v>4.7309868197354987</v>
      </c>
      <c r="H3502" s="20">
        <v>3.3456193790125557</v>
      </c>
      <c r="I3502" s="20">
        <v>3.4990177788738821</v>
      </c>
      <c r="J3502" s="20">
        <v>2.2015315770967248</v>
      </c>
      <c r="K3502" s="20">
        <v>4.0616364548709862</v>
      </c>
      <c r="L3502" s="20">
        <v>3.0130809325235055</v>
      </c>
      <c r="M3502" s="55">
        <v>2.4321326687819123</v>
      </c>
    </row>
    <row r="3503" spans="1:13" x14ac:dyDescent="0.35">
      <c r="A3503" s="19" t="str">
        <f>B2178&amp;C3483&amp;D3503</f>
        <v>DISTRIBUCION VOLUMEN X CRITERIO (kg ó litros)Mermeladas Ing.DE 35 A 49 AÑOS</v>
      </c>
      <c r="B3503" s="19">
        <v>0</v>
      </c>
      <c r="C3503" s="19">
        <v>0</v>
      </c>
      <c r="D3503" s="19" t="s">
        <v>42</v>
      </c>
      <c r="E3503" s="20">
        <v>17.810880350585279</v>
      </c>
      <c r="F3503" s="20">
        <v>20.946353441692125</v>
      </c>
      <c r="G3503" s="20">
        <v>15.240925146298251</v>
      </c>
      <c r="H3503" s="20">
        <v>21.224879658201271</v>
      </c>
      <c r="I3503" s="20">
        <v>15.700566623772069</v>
      </c>
      <c r="J3503" s="20">
        <v>13.15371265629876</v>
      </c>
      <c r="K3503" s="20">
        <v>18.672361757551457</v>
      </c>
      <c r="L3503" s="20">
        <v>17.412404746781981</v>
      </c>
      <c r="M3503" s="55">
        <v>19.471237453300823</v>
      </c>
    </row>
    <row r="3504" spans="1:13" x14ac:dyDescent="0.35">
      <c r="A3504" s="19" t="str">
        <f>B2178&amp;C3483&amp;D3504</f>
        <v>DISTRIBUCION VOLUMEN X CRITERIO (kg ó litros)Mermeladas Ing.DE 50 A 59 AÑOS</v>
      </c>
      <c r="B3504" s="19">
        <v>0</v>
      </c>
      <c r="C3504" s="19">
        <v>0</v>
      </c>
      <c r="D3504" s="19" t="s">
        <v>43</v>
      </c>
      <c r="E3504" s="20">
        <v>30.990873406839775</v>
      </c>
      <c r="F3504" s="20">
        <v>32.705257430162121</v>
      </c>
      <c r="G3504" s="20">
        <v>41.79214239696487</v>
      </c>
      <c r="H3504" s="20">
        <v>43.810712101589573</v>
      </c>
      <c r="I3504" s="20">
        <v>40.693164864198316</v>
      </c>
      <c r="J3504" s="20">
        <v>51.695076045146628</v>
      </c>
      <c r="K3504" s="20">
        <v>46.560637347033222</v>
      </c>
      <c r="L3504" s="20">
        <v>40.807388796783933</v>
      </c>
      <c r="M3504" s="55">
        <v>46.280950458019468</v>
      </c>
    </row>
    <row r="3505" spans="1:13" x14ac:dyDescent="0.35">
      <c r="A3505" s="19" t="str">
        <f>B2178&amp;C3483&amp;D3505</f>
        <v>DISTRIBUCION VOLUMEN X CRITERIO (kg ó litros)Mermeladas Ing.DE 60 A 75 AÑOS</v>
      </c>
      <c r="B3505" s="19">
        <v>0</v>
      </c>
      <c r="C3505" s="19">
        <v>0</v>
      </c>
      <c r="D3505" s="19" t="s">
        <v>44</v>
      </c>
      <c r="E3505" s="20">
        <v>36.340743073106005</v>
      </c>
      <c r="F3505" s="20">
        <v>41.46434860637693</v>
      </c>
      <c r="G3505" s="20">
        <v>38.235951229442186</v>
      </c>
      <c r="H3505" s="20">
        <v>31.618781669140439</v>
      </c>
      <c r="I3505" s="20">
        <v>38.732019065711761</v>
      </c>
      <c r="J3505" s="20">
        <v>30.137074124205267</v>
      </c>
      <c r="K3505" s="20">
        <v>30.568015374142909</v>
      </c>
      <c r="L3505" s="20">
        <v>36.369184956690809</v>
      </c>
      <c r="M3505" s="55">
        <v>31.815671493929109</v>
      </c>
    </row>
    <row r="3506" spans="1:13" x14ac:dyDescent="0.35">
      <c r="A3506" s="19" t="str">
        <f>B2178&amp;C3483&amp;D3506</f>
        <v>DISTRIBUCION VOLUMEN X CRITERIO (kg ó litros)Mermeladas Ing.ALTA Y MEDIA ALTA</v>
      </c>
      <c r="B3506" s="19">
        <v>0</v>
      </c>
      <c r="C3506" s="19">
        <v>0</v>
      </c>
      <c r="D3506" s="19" t="s">
        <v>17</v>
      </c>
      <c r="E3506" s="20">
        <v>30.523209377011217</v>
      </c>
      <c r="F3506" s="20">
        <v>35.022322113350846</v>
      </c>
      <c r="G3506" s="20">
        <v>32.417757565453925</v>
      </c>
      <c r="H3506" s="20">
        <v>26.255334563807835</v>
      </c>
      <c r="I3506" s="20">
        <v>27.799208118555129</v>
      </c>
      <c r="J3506" s="20">
        <v>21.970866216725433</v>
      </c>
      <c r="K3506" s="20">
        <v>21.857893277228229</v>
      </c>
      <c r="L3506" s="20">
        <v>36.785483245612603</v>
      </c>
      <c r="M3506" s="55">
        <v>28.58783091358692</v>
      </c>
    </row>
    <row r="3507" spans="1:13" x14ac:dyDescent="0.35">
      <c r="A3507" s="19" t="str">
        <f>B2178&amp;C3483&amp;D3507</f>
        <v>DISTRIBUCION VOLUMEN X CRITERIO (kg ó litros)Mermeladas Ing.MEDIA</v>
      </c>
      <c r="B3507" s="19">
        <v>0</v>
      </c>
      <c r="C3507" s="19">
        <v>0</v>
      </c>
      <c r="D3507" s="19" t="s">
        <v>18</v>
      </c>
      <c r="E3507" s="20">
        <v>23.143171352617617</v>
      </c>
      <c r="F3507" s="20">
        <v>22.573983744426606</v>
      </c>
      <c r="G3507" s="20">
        <v>17.582242434546071</v>
      </c>
      <c r="H3507" s="20">
        <v>20.602105132095918</v>
      </c>
      <c r="I3507" s="20">
        <v>18.155035882509505</v>
      </c>
      <c r="J3507" s="20">
        <v>31.613741034862642</v>
      </c>
      <c r="K3507" s="20">
        <v>29.731920295836765</v>
      </c>
      <c r="L3507" s="20">
        <v>21.856726949795529</v>
      </c>
      <c r="M3507" s="55">
        <v>19.469489675593572</v>
      </c>
    </row>
    <row r="3508" spans="1:13" x14ac:dyDescent="0.35">
      <c r="A3508" s="19" t="str">
        <f>B2178&amp;C3483&amp;D3508</f>
        <v>DISTRIBUCION VOLUMEN X CRITERIO (kg ó litros)Mermeladas Ing.MEDIA BAJA</v>
      </c>
      <c r="B3508" s="19">
        <v>0</v>
      </c>
      <c r="C3508" s="19">
        <v>0</v>
      </c>
      <c r="D3508" s="19" t="s">
        <v>19</v>
      </c>
      <c r="E3508" s="20">
        <v>22.71673581172108</v>
      </c>
      <c r="F3508" s="20">
        <v>25.132196610339534</v>
      </c>
      <c r="G3508" s="20">
        <v>25.740131578947363</v>
      </c>
      <c r="H3508" s="20">
        <v>27.171000254483708</v>
      </c>
      <c r="I3508" s="20">
        <v>19.942797370650819</v>
      </c>
      <c r="J3508" s="20">
        <v>26.424784996618634</v>
      </c>
      <c r="K3508" s="20">
        <v>26.062587986145054</v>
      </c>
      <c r="L3508" s="20">
        <v>27.722097922725037</v>
      </c>
      <c r="M3508" s="55">
        <v>30.801781784583909</v>
      </c>
    </row>
    <row r="3509" spans="1:13" x14ac:dyDescent="0.35">
      <c r="A3509" s="19" t="str">
        <f>B2178&amp;C3483&amp;D3509</f>
        <v>DISTRIBUCION VOLUMEN X CRITERIO (kg ó litros)Mermeladas Ing.BAJA</v>
      </c>
      <c r="B3509" s="19">
        <v>0</v>
      </c>
      <c r="C3509" s="19">
        <v>0</v>
      </c>
      <c r="D3509" s="19" t="s">
        <v>20</v>
      </c>
      <c r="E3509" s="20">
        <v>23.616906542910407</v>
      </c>
      <c r="F3509" s="20">
        <v>17.27148517044683</v>
      </c>
      <c r="G3509" s="20">
        <v>24.259882402154652</v>
      </c>
      <c r="H3509" s="20">
        <v>25.971560337294775</v>
      </c>
      <c r="I3509" s="20">
        <v>34.102943366924599</v>
      </c>
      <c r="J3509" s="20">
        <v>19.990607751793299</v>
      </c>
      <c r="K3509" s="20">
        <v>22.347614706281817</v>
      </c>
      <c r="L3509" s="20">
        <v>13.635680871959263</v>
      </c>
      <c r="M3509" s="55">
        <v>21.140895593935927</v>
      </c>
    </row>
    <row r="3510" spans="1:13" x14ac:dyDescent="0.35">
      <c r="A3510" s="19" t="str">
        <f>B2178&amp;C3483&amp;D3510</f>
        <v>DISTRIBUCION VOLUMEN X CRITERIO (kg ó litros)Mermeladas Ing.HOMBRE</v>
      </c>
      <c r="B3510" s="19">
        <v>0</v>
      </c>
      <c r="C3510" s="19">
        <v>0</v>
      </c>
      <c r="D3510" s="19" t="s">
        <v>21</v>
      </c>
      <c r="E3510" s="20">
        <v>62.886742155275812</v>
      </c>
      <c r="F3510" s="20">
        <v>69.41362999366693</v>
      </c>
      <c r="G3510" s="20">
        <v>65.965509739794896</v>
      </c>
      <c r="H3510" s="20">
        <v>49.391052777206724</v>
      </c>
      <c r="I3510" s="20">
        <v>49.819748077679108</v>
      </c>
      <c r="J3510" s="20">
        <v>50.453106500958725</v>
      </c>
      <c r="K3510" s="20">
        <v>51.340577441226678</v>
      </c>
      <c r="L3510" s="20">
        <v>50.370028287299398</v>
      </c>
      <c r="M3510" s="55">
        <v>54.202854531114006</v>
      </c>
    </row>
    <row r="3511" spans="1:13" x14ac:dyDescent="0.35">
      <c r="A3511" s="19" t="str">
        <f>B2178&amp;C3483&amp;D3511</f>
        <v>DISTRIBUCION VOLUMEN X CRITERIO (kg ó litros)Mermeladas Ing.MUJER</v>
      </c>
      <c r="B3511" s="19">
        <v>0</v>
      </c>
      <c r="C3511" s="19">
        <v>0</v>
      </c>
      <c r="D3511" s="19" t="s">
        <v>22</v>
      </c>
      <c r="E3511" s="20">
        <v>37.113257844724181</v>
      </c>
      <c r="F3511" s="20">
        <v>30.58637000633307</v>
      </c>
      <c r="G3511" s="20">
        <v>34.034504241307111</v>
      </c>
      <c r="H3511" s="20">
        <v>50.60894751047551</v>
      </c>
      <c r="I3511" s="20">
        <v>50.180251922320906</v>
      </c>
      <c r="J3511" s="20">
        <v>49.54690412782039</v>
      </c>
      <c r="K3511" s="20">
        <v>48.659422558773322</v>
      </c>
      <c r="L3511" s="20">
        <v>49.629971712700609</v>
      </c>
      <c r="M3511" s="55">
        <v>45.797145468885986</v>
      </c>
    </row>
    <row r="3512" spans="1:13" x14ac:dyDescent="0.35">
      <c r="A3512" s="19" t="str">
        <f>B2178&amp;C3512&amp;D3512</f>
        <v>DISTRIBUCION VOLUMEN X CRITERIO (kg ó litros).Hortalizas/Verdur.IngT.ESPAÑA</v>
      </c>
      <c r="B3512" s="19">
        <v>0</v>
      </c>
      <c r="C3512" s="19" t="s">
        <v>189</v>
      </c>
      <c r="D3512" s="19" t="s">
        <v>36</v>
      </c>
      <c r="E3512" s="20">
        <v>100</v>
      </c>
      <c r="F3512" s="20">
        <v>100</v>
      </c>
      <c r="G3512" s="20">
        <v>100</v>
      </c>
      <c r="H3512" s="20">
        <v>100</v>
      </c>
      <c r="I3512" s="20">
        <v>100</v>
      </c>
      <c r="J3512" s="20">
        <v>100</v>
      </c>
      <c r="K3512" s="20">
        <v>100</v>
      </c>
      <c r="L3512" s="20">
        <v>100</v>
      </c>
      <c r="M3512" s="55">
        <v>100</v>
      </c>
    </row>
    <row r="3513" spans="1:13" x14ac:dyDescent="0.35">
      <c r="A3513" s="19" t="str">
        <f>B2178&amp;C3512&amp;D3513</f>
        <v>DISTRIBUCION VOLUMEN X CRITERIO (kg ó litros).Hortalizas/Verdur.IngBCN AM</v>
      </c>
      <c r="B3513" s="19">
        <v>0</v>
      </c>
      <c r="C3513" s="19">
        <v>0</v>
      </c>
      <c r="D3513" s="19" t="s">
        <v>1</v>
      </c>
      <c r="E3513" s="20">
        <v>8.3509648861787102</v>
      </c>
      <c r="F3513" s="20">
        <v>7.88762547721588</v>
      </c>
      <c r="G3513" s="20">
        <v>7.5636115601259517</v>
      </c>
      <c r="H3513" s="20">
        <v>7.5091819016198134</v>
      </c>
      <c r="I3513" s="20">
        <v>8.0638290216253328</v>
      </c>
      <c r="J3513" s="20">
        <v>8.5710913298378202</v>
      </c>
      <c r="K3513" s="20">
        <v>7.2674170720010309</v>
      </c>
      <c r="L3513" s="20">
        <v>7.7699979055073625</v>
      </c>
      <c r="M3513" s="55">
        <v>8.0521797480254875</v>
      </c>
    </row>
    <row r="3514" spans="1:13" x14ac:dyDescent="0.35">
      <c r="A3514" s="19" t="str">
        <f>B2178&amp;C3512&amp;D3514</f>
        <v>DISTRIBUCION VOLUMEN X CRITERIO (kg ó litros).Hortalizas/Verdur.IngREST.CAT ARAGON</v>
      </c>
      <c r="B3514" s="19">
        <v>0</v>
      </c>
      <c r="C3514" s="19">
        <v>0</v>
      </c>
      <c r="D3514" s="19" t="s">
        <v>2</v>
      </c>
      <c r="E3514" s="20">
        <v>10.020029446589399</v>
      </c>
      <c r="F3514" s="20">
        <v>12.262414131581655</v>
      </c>
      <c r="G3514" s="20">
        <v>11.720568173482466</v>
      </c>
      <c r="H3514" s="20">
        <v>10.057047463234008</v>
      </c>
      <c r="I3514" s="20">
        <v>10.190681930777677</v>
      </c>
      <c r="J3514" s="20">
        <v>10.271980867487656</v>
      </c>
      <c r="K3514" s="20">
        <v>10.796595652457183</v>
      </c>
      <c r="L3514" s="20">
        <v>10.485802376089518</v>
      </c>
      <c r="M3514" s="55">
        <v>12.121958848797307</v>
      </c>
    </row>
    <row r="3515" spans="1:13" x14ac:dyDescent="0.35">
      <c r="A3515" s="19" t="str">
        <f>B2178&amp;C3512&amp;D3515</f>
        <v>DISTRIBUCION VOLUMEN X CRITERIO (kg ó litros).Hortalizas/Verdur.IngLEVANTE</v>
      </c>
      <c r="B3515" s="19">
        <v>0</v>
      </c>
      <c r="C3515" s="19">
        <v>0</v>
      </c>
      <c r="D3515" s="19" t="s">
        <v>3</v>
      </c>
      <c r="E3515" s="20">
        <v>15.858422758165519</v>
      </c>
      <c r="F3515" s="20">
        <v>16.96565294790679</v>
      </c>
      <c r="G3515" s="20">
        <v>14.508358923563014</v>
      </c>
      <c r="H3515" s="20">
        <v>14.945420341880848</v>
      </c>
      <c r="I3515" s="20">
        <v>16.86062854211664</v>
      </c>
      <c r="J3515" s="20">
        <v>15.934421914068961</v>
      </c>
      <c r="K3515" s="20">
        <v>15.386216404085973</v>
      </c>
      <c r="L3515" s="20">
        <v>15.123771619031309</v>
      </c>
      <c r="M3515" s="55">
        <v>14.941929426851978</v>
      </c>
    </row>
    <row r="3516" spans="1:13" x14ac:dyDescent="0.35">
      <c r="A3516" s="19" t="str">
        <f>B2178&amp;C3512&amp;D3516</f>
        <v>DISTRIBUCION VOLUMEN X CRITERIO (kg ó litros).Hortalizas/Verdur.IngANDALUCIA</v>
      </c>
      <c r="B3516" s="19">
        <v>0</v>
      </c>
      <c r="C3516" s="19">
        <v>0</v>
      </c>
      <c r="D3516" s="19" t="s">
        <v>4</v>
      </c>
      <c r="E3516" s="20">
        <v>20.697496106243833</v>
      </c>
      <c r="F3516" s="20">
        <v>19.905957474742401</v>
      </c>
      <c r="G3516" s="20">
        <v>19.282908307433207</v>
      </c>
      <c r="H3516" s="20">
        <v>19.773688623732657</v>
      </c>
      <c r="I3516" s="20">
        <v>19.670620509015283</v>
      </c>
      <c r="J3516" s="20">
        <v>18.310359635436544</v>
      </c>
      <c r="K3516" s="20">
        <v>20.055215266052926</v>
      </c>
      <c r="L3516" s="20">
        <v>19.556362594719261</v>
      </c>
      <c r="M3516" s="55">
        <v>19.509316899927157</v>
      </c>
    </row>
    <row r="3517" spans="1:13" x14ac:dyDescent="0.35">
      <c r="A3517" s="19" t="str">
        <f>B2178&amp;C3512&amp;D3517</f>
        <v>DISTRIBUCION VOLUMEN X CRITERIO (kg ó litros).Hortalizas/Verdur.IngMDD AM</v>
      </c>
      <c r="B3517" s="19">
        <v>0</v>
      </c>
      <c r="C3517" s="19">
        <v>0</v>
      </c>
      <c r="D3517" s="19" t="s">
        <v>5</v>
      </c>
      <c r="E3517" s="20">
        <v>20.160834001950271</v>
      </c>
      <c r="F3517" s="20">
        <v>19.337949414148838</v>
      </c>
      <c r="G3517" s="20">
        <v>20.944845462340105</v>
      </c>
      <c r="H3517" s="20">
        <v>21.865723819867259</v>
      </c>
      <c r="I3517" s="20">
        <v>19.860518067434697</v>
      </c>
      <c r="J3517" s="20">
        <v>21.491244299080027</v>
      </c>
      <c r="K3517" s="20">
        <v>21.847186629911779</v>
      </c>
      <c r="L3517" s="20">
        <v>19.906952491891779</v>
      </c>
      <c r="M3517" s="55">
        <v>19.556685301680599</v>
      </c>
    </row>
    <row r="3518" spans="1:13" x14ac:dyDescent="0.35">
      <c r="A3518" s="19" t="str">
        <f>B2178&amp;C3512&amp;D3518</f>
        <v>DISTRIBUCION VOLUMEN X CRITERIO (kg ó litros).Hortalizas/Verdur.IngRTO CENTRO</v>
      </c>
      <c r="B3518" s="19">
        <v>0</v>
      </c>
      <c r="C3518" s="19">
        <v>0</v>
      </c>
      <c r="D3518" s="19" t="s">
        <v>6</v>
      </c>
      <c r="E3518" s="20">
        <v>8.2716676997559784</v>
      </c>
      <c r="F3518" s="20">
        <v>8.7882498940210567</v>
      </c>
      <c r="G3518" s="20">
        <v>9.7278637030407875</v>
      </c>
      <c r="H3518" s="20">
        <v>8.85102580140558</v>
      </c>
      <c r="I3518" s="20">
        <v>8.480868685489499</v>
      </c>
      <c r="J3518" s="20">
        <v>8.3801477208151418</v>
      </c>
      <c r="K3518" s="20">
        <v>8.2179772973391767</v>
      </c>
      <c r="L3518" s="20">
        <v>9.5759582267946097</v>
      </c>
      <c r="M3518" s="55">
        <v>9.548529852887329</v>
      </c>
    </row>
    <row r="3519" spans="1:13" x14ac:dyDescent="0.35">
      <c r="A3519" s="19" t="str">
        <f>B2178&amp;C3512&amp;D3519</f>
        <v>DISTRIBUCION VOLUMEN X CRITERIO (kg ó litros).Hortalizas/Verdur.IngNORTE-CENTRO</v>
      </c>
      <c r="B3519" s="19">
        <v>0</v>
      </c>
      <c r="C3519" s="19">
        <v>0</v>
      </c>
      <c r="D3519" s="19" t="s">
        <v>7</v>
      </c>
      <c r="E3519" s="20">
        <v>11.421134877299865</v>
      </c>
      <c r="F3519" s="20">
        <v>8.3580022843676502</v>
      </c>
      <c r="G3519" s="20">
        <v>10.366047571062911</v>
      </c>
      <c r="H3519" s="20">
        <v>8.7210335706501905</v>
      </c>
      <c r="I3519" s="20">
        <v>8.6507568238775896</v>
      </c>
      <c r="J3519" s="20">
        <v>8.7386935010656508</v>
      </c>
      <c r="K3519" s="20">
        <v>8.3867359956960268</v>
      </c>
      <c r="L3519" s="20">
        <v>9.3897538278603001</v>
      </c>
      <c r="M3519" s="55">
        <v>6.9623949826387213</v>
      </c>
    </row>
    <row r="3520" spans="1:13" x14ac:dyDescent="0.35">
      <c r="A3520" s="19" t="str">
        <f>B2178&amp;C3512&amp;D3520</f>
        <v>DISTRIBUCION VOLUMEN X CRITERIO (kg ó litros).Hortalizas/Verdur.IngNOROESTE</v>
      </c>
      <c r="B3520" s="19">
        <v>0</v>
      </c>
      <c r="C3520" s="19">
        <v>0</v>
      </c>
      <c r="D3520" s="19" t="s">
        <v>8</v>
      </c>
      <c r="E3520" s="20">
        <v>5.2194494338534447</v>
      </c>
      <c r="F3520" s="20">
        <v>6.49415038738191</v>
      </c>
      <c r="G3520" s="20">
        <v>5.8857987900239035</v>
      </c>
      <c r="H3520" s="20">
        <v>8.2768766910157954</v>
      </c>
      <c r="I3520" s="20">
        <v>8.2221000643456215</v>
      </c>
      <c r="J3520" s="20">
        <v>8.3020657332925776</v>
      </c>
      <c r="K3520" s="20">
        <v>8.042662117859372</v>
      </c>
      <c r="L3520" s="20">
        <v>8.1914050170086199</v>
      </c>
      <c r="M3520" s="55">
        <v>9.3070060333870686</v>
      </c>
    </row>
    <row r="3521" spans="1:13" x14ac:dyDescent="0.35">
      <c r="A3521" s="19" t="str">
        <f>B2178&amp;C3512&amp;D3521</f>
        <v>DISTRIBUCION VOLUMEN X CRITERIO (kg ó litros).Hortalizas/Verdur.Ing&lt;2MIL</v>
      </c>
      <c r="B3521" s="19">
        <v>0</v>
      </c>
      <c r="C3521" s="19">
        <v>0</v>
      </c>
      <c r="D3521" s="19" t="s">
        <v>9</v>
      </c>
      <c r="E3521" s="20">
        <v>2.689053664275435</v>
      </c>
      <c r="F3521" s="20">
        <v>2.7587005696790508</v>
      </c>
      <c r="G3521" s="20">
        <v>2.9374774448870609</v>
      </c>
      <c r="H3521" s="20">
        <v>2.871441022687069</v>
      </c>
      <c r="I3521" s="20">
        <v>2.7303986882580054</v>
      </c>
      <c r="J3521" s="20">
        <v>3.1708298101364085</v>
      </c>
      <c r="K3521" s="20">
        <v>2.8648226523756244</v>
      </c>
      <c r="L3521" s="20">
        <v>3.4601652355788444</v>
      </c>
      <c r="M3521" s="55">
        <v>3.3430134659773847</v>
      </c>
    </row>
    <row r="3522" spans="1:13" x14ac:dyDescent="0.35">
      <c r="A3522" s="19" t="str">
        <f>B2178&amp;C3512&amp;D3522</f>
        <v>DISTRIBUCION VOLUMEN X CRITERIO (kg ó litros).Hortalizas/Verdur.Ing2-5MIL</v>
      </c>
      <c r="B3522" s="19">
        <v>0</v>
      </c>
      <c r="C3522" s="19">
        <v>0</v>
      </c>
      <c r="D3522" s="19" t="s">
        <v>10</v>
      </c>
      <c r="E3522" s="20">
        <v>6.5390150924602537</v>
      </c>
      <c r="F3522" s="20">
        <v>6.1730518518219757</v>
      </c>
      <c r="G3522" s="20">
        <v>5.7820696481684735</v>
      </c>
      <c r="H3522" s="20">
        <v>6.7613637505894486</v>
      </c>
      <c r="I3522" s="20">
        <v>6.6378886359684959</v>
      </c>
      <c r="J3522" s="20">
        <v>6.1304568283756993</v>
      </c>
      <c r="K3522" s="20">
        <v>8.3342490338748352</v>
      </c>
      <c r="L3522" s="20">
        <v>6.9908800140660752</v>
      </c>
      <c r="M3522" s="55">
        <v>5.4547156423496013</v>
      </c>
    </row>
    <row r="3523" spans="1:13" x14ac:dyDescent="0.35">
      <c r="A3523" s="19" t="str">
        <f>B2178&amp;C3512&amp;D3523</f>
        <v>DISTRIBUCION VOLUMEN X CRITERIO (kg ó litros).Hortalizas/Verdur.Ing5-10MIL</v>
      </c>
      <c r="B3523" s="19">
        <v>0</v>
      </c>
      <c r="C3523" s="19">
        <v>0</v>
      </c>
      <c r="D3523" s="19" t="s">
        <v>11</v>
      </c>
      <c r="E3523" s="20">
        <v>7.6143093384436158</v>
      </c>
      <c r="F3523" s="20">
        <v>8.7091515565277255</v>
      </c>
      <c r="G3523" s="20">
        <v>7.0432267412320133</v>
      </c>
      <c r="H3523" s="20">
        <v>6.9861203770864755</v>
      </c>
      <c r="I3523" s="20">
        <v>6.3644062290509602</v>
      </c>
      <c r="J3523" s="20">
        <v>7.1354231499257121</v>
      </c>
      <c r="K3523" s="20">
        <v>6.5862086706860943</v>
      </c>
      <c r="L3523" s="20">
        <v>7.7580550259198899</v>
      </c>
      <c r="M3523" s="55">
        <v>8.2718931862010745</v>
      </c>
    </row>
    <row r="3524" spans="1:13" x14ac:dyDescent="0.35">
      <c r="A3524" s="19" t="str">
        <f>B2178&amp;C3512&amp;D3524</f>
        <v>DISTRIBUCION VOLUMEN X CRITERIO (kg ó litros).Hortalizas/Verdur.Ing10-30MIL</v>
      </c>
      <c r="B3524" s="19">
        <v>0</v>
      </c>
      <c r="C3524" s="19">
        <v>0</v>
      </c>
      <c r="D3524" s="19" t="s">
        <v>12</v>
      </c>
      <c r="E3524" s="20">
        <v>15.779096275290744</v>
      </c>
      <c r="F3524" s="20">
        <v>18.78294905608562</v>
      </c>
      <c r="G3524" s="20">
        <v>18.449154436335505</v>
      </c>
      <c r="H3524" s="20">
        <v>15.470331679415535</v>
      </c>
      <c r="I3524" s="20">
        <v>14.834092890534023</v>
      </c>
      <c r="J3524" s="20">
        <v>13.871810871434853</v>
      </c>
      <c r="K3524" s="20">
        <v>14.489255552308164</v>
      </c>
      <c r="L3524" s="20">
        <v>15.684219256067781</v>
      </c>
      <c r="M3524" s="55">
        <v>17.571490813709083</v>
      </c>
    </row>
    <row r="3525" spans="1:13" x14ac:dyDescent="0.35">
      <c r="A3525" s="19" t="str">
        <f>B2178&amp;C3512&amp;D3525</f>
        <v>DISTRIBUCION VOLUMEN X CRITERIO (kg ó litros).Hortalizas/Verdur.Ing30-100MIL</v>
      </c>
      <c r="B3525" s="19">
        <v>0</v>
      </c>
      <c r="C3525" s="19">
        <v>0</v>
      </c>
      <c r="D3525" s="19" t="s">
        <v>13</v>
      </c>
      <c r="E3525" s="20">
        <v>21.002253779553342</v>
      </c>
      <c r="F3525" s="20">
        <v>20.873226672073816</v>
      </c>
      <c r="G3525" s="20">
        <v>21.205275162403751</v>
      </c>
      <c r="H3525" s="20">
        <v>21.257427482547165</v>
      </c>
      <c r="I3525" s="20">
        <v>23.529959615683424</v>
      </c>
      <c r="J3525" s="20">
        <v>22.516821334776314</v>
      </c>
      <c r="K3525" s="20">
        <v>23.250034026976508</v>
      </c>
      <c r="L3525" s="20">
        <v>21.359426840656674</v>
      </c>
      <c r="M3525" s="55">
        <v>20.848185027081065</v>
      </c>
    </row>
    <row r="3526" spans="1:13" x14ac:dyDescent="0.35">
      <c r="A3526" s="19" t="str">
        <f>B2178&amp;C3512&amp;D3526</f>
        <v>DISTRIBUCION VOLUMEN X CRITERIO (kg ó litros).Hortalizas/Verdur.Ing100-200MIL</v>
      </c>
      <c r="B3526" s="19">
        <v>0</v>
      </c>
      <c r="C3526" s="19">
        <v>0</v>
      </c>
      <c r="D3526" s="19" t="s">
        <v>14</v>
      </c>
      <c r="E3526" s="20">
        <v>9.4336822360513271</v>
      </c>
      <c r="F3526" s="20">
        <v>9.7780066095920404</v>
      </c>
      <c r="G3526" s="20">
        <v>9.5746546653749309</v>
      </c>
      <c r="H3526" s="20">
        <v>9.8285761612051967</v>
      </c>
      <c r="I3526" s="20">
        <v>10.058417255766955</v>
      </c>
      <c r="J3526" s="20">
        <v>10.523537268764011</v>
      </c>
      <c r="K3526" s="20">
        <v>9.1454437546326393</v>
      </c>
      <c r="L3526" s="20">
        <v>9.6867387893912813</v>
      </c>
      <c r="M3526" s="55">
        <v>9.2004182393209391</v>
      </c>
    </row>
    <row r="3527" spans="1:13" x14ac:dyDescent="0.35">
      <c r="A3527" s="19" t="str">
        <f>B2178&amp;C3512&amp;D3527</f>
        <v>DISTRIBUCION VOLUMEN X CRITERIO (kg ó litros).Hortalizas/Verdur.Ing200-500MIL</v>
      </c>
      <c r="B3527" s="19">
        <v>0</v>
      </c>
      <c r="C3527" s="19">
        <v>0</v>
      </c>
      <c r="D3527" s="19" t="s">
        <v>15</v>
      </c>
      <c r="E3527" s="20">
        <v>15.112858274240301</v>
      </c>
      <c r="F3527" s="20">
        <v>14.009947885701724</v>
      </c>
      <c r="G3527" s="20">
        <v>13.717300491813564</v>
      </c>
      <c r="H3527" s="20">
        <v>15.026337291646577</v>
      </c>
      <c r="I3527" s="20">
        <v>16.960864548125336</v>
      </c>
      <c r="J3527" s="20">
        <v>15.746533447331942</v>
      </c>
      <c r="K3527" s="20">
        <v>13.987683306615271</v>
      </c>
      <c r="L3527" s="20">
        <v>14.771451332609445</v>
      </c>
      <c r="M3527" s="55">
        <v>15.097701483318488</v>
      </c>
    </row>
    <row r="3528" spans="1:13" x14ac:dyDescent="0.35">
      <c r="A3528" s="19" t="str">
        <f>B2178&amp;C3512&amp;D3528</f>
        <v>DISTRIBUCION VOLUMEN X CRITERIO (kg ó litros).Hortalizas/Verdur.Ing&gt;500MIL</v>
      </c>
      <c r="B3528" s="19">
        <v>0</v>
      </c>
      <c r="C3528" s="19">
        <v>0</v>
      </c>
      <c r="D3528" s="19" t="s">
        <v>16</v>
      </c>
      <c r="E3528" s="20">
        <v>21.829733078299977</v>
      </c>
      <c r="F3528" s="20">
        <v>18.914969098426511</v>
      </c>
      <c r="G3528" s="20">
        <v>21.290842786103699</v>
      </c>
      <c r="H3528" s="20">
        <v>21.7983995556616</v>
      </c>
      <c r="I3528" s="20">
        <v>18.883976402977314</v>
      </c>
      <c r="J3528" s="20">
        <v>20.904590166016359</v>
      </c>
      <c r="K3528" s="20">
        <v>21.342308595143592</v>
      </c>
      <c r="L3528" s="20">
        <v>20.289069800715239</v>
      </c>
      <c r="M3528" s="55">
        <v>20.212582065869906</v>
      </c>
    </row>
    <row r="3529" spans="1:13" x14ac:dyDescent="0.35">
      <c r="A3529" s="19" t="str">
        <f>B2178&amp;C3512&amp;D3529</f>
        <v>DISTRIBUCION VOLUMEN X CRITERIO (kg ó litros).Hortalizas/Verdur.IngDE 15 A 19 AÑOS</v>
      </c>
      <c r="B3529" s="19">
        <v>0</v>
      </c>
      <c r="C3529" s="19">
        <v>0</v>
      </c>
      <c r="D3529" s="19" t="s">
        <v>39</v>
      </c>
      <c r="E3529" s="20">
        <v>3.0143441084769385</v>
      </c>
      <c r="F3529" s="20">
        <v>1.8761269706383092</v>
      </c>
      <c r="G3529" s="20">
        <v>1.8373724113804022</v>
      </c>
      <c r="H3529" s="20">
        <v>2.1885446317635959</v>
      </c>
      <c r="I3529" s="20">
        <v>2.4540466909671315</v>
      </c>
      <c r="J3529" s="20">
        <v>2.1116804187706029</v>
      </c>
      <c r="K3529" s="20">
        <v>1.9986098688962415</v>
      </c>
      <c r="L3529" s="20">
        <v>2.672005571643977</v>
      </c>
      <c r="M3529" s="55">
        <v>3.5316278482019507</v>
      </c>
    </row>
    <row r="3530" spans="1:13" x14ac:dyDescent="0.35">
      <c r="A3530" s="19" t="str">
        <f>B2178&amp;C3512&amp;D3530</f>
        <v>DISTRIBUCION VOLUMEN X CRITERIO (kg ó litros).Hortalizas/Verdur.IngDE 20 A 24 AÑOS</v>
      </c>
      <c r="B3530" s="19">
        <v>0</v>
      </c>
      <c r="C3530" s="19">
        <v>0</v>
      </c>
      <c r="D3530" s="19" t="s">
        <v>40</v>
      </c>
      <c r="E3530" s="20">
        <v>3.3998522999799494</v>
      </c>
      <c r="F3530" s="20">
        <v>3.0348626668231611</v>
      </c>
      <c r="G3530" s="20">
        <v>3.5390325653395664</v>
      </c>
      <c r="H3530" s="20">
        <v>4.5770842700859484</v>
      </c>
      <c r="I3530" s="20">
        <v>2.7290492160424793</v>
      </c>
      <c r="J3530" s="20">
        <v>3.0815950478266694</v>
      </c>
      <c r="K3530" s="20">
        <v>2.8238255061496442</v>
      </c>
      <c r="L3530" s="20">
        <v>3.7303969156316668</v>
      </c>
      <c r="M3530" s="55">
        <v>2.2562550472675773</v>
      </c>
    </row>
    <row r="3531" spans="1:13" x14ac:dyDescent="0.35">
      <c r="A3531" s="19" t="str">
        <f>B2178&amp;C3512&amp;D3531</f>
        <v>DISTRIBUCION VOLUMEN X CRITERIO (kg ó litros).Hortalizas/Verdur.IngDE 25 A 34 AÑOS</v>
      </c>
      <c r="B3531" s="19">
        <v>0</v>
      </c>
      <c r="C3531" s="19">
        <v>0</v>
      </c>
      <c r="D3531" s="19" t="s">
        <v>41</v>
      </c>
      <c r="E3531" s="20">
        <v>10.94568565974604</v>
      </c>
      <c r="F3531" s="20">
        <v>10.947894912651755</v>
      </c>
      <c r="G3531" s="20">
        <v>13.149164616004324</v>
      </c>
      <c r="H3531" s="20">
        <v>12.606535530631186</v>
      </c>
      <c r="I3531" s="20">
        <v>10.417759383216126</v>
      </c>
      <c r="J3531" s="20">
        <v>11.150508385280217</v>
      </c>
      <c r="K3531" s="20">
        <v>13.576503706251057</v>
      </c>
      <c r="L3531" s="20">
        <v>11.8339838950403</v>
      </c>
      <c r="M3531" s="55">
        <v>11.155329983074536</v>
      </c>
    </row>
    <row r="3532" spans="1:13" x14ac:dyDescent="0.35">
      <c r="A3532" s="19" t="str">
        <f>B2178&amp;C3512&amp;D3532</f>
        <v>DISTRIBUCION VOLUMEN X CRITERIO (kg ó litros).Hortalizas/Verdur.IngDE 35 A 49 AÑOS</v>
      </c>
      <c r="B3532" s="19">
        <v>0</v>
      </c>
      <c r="C3532" s="19">
        <v>0</v>
      </c>
      <c r="D3532" s="19" t="s">
        <v>42</v>
      </c>
      <c r="E3532" s="20">
        <v>30.109384401400384</v>
      </c>
      <c r="F3532" s="20">
        <v>28.324076916865682</v>
      </c>
      <c r="G3532" s="20">
        <v>30.646386399976659</v>
      </c>
      <c r="H3532" s="20">
        <v>28.393057260173109</v>
      </c>
      <c r="I3532" s="20">
        <v>30.402522873035963</v>
      </c>
      <c r="J3532" s="20">
        <v>29.545605120963575</v>
      </c>
      <c r="K3532" s="20">
        <v>30.410930564693917</v>
      </c>
      <c r="L3532" s="20">
        <v>26.955394232850168</v>
      </c>
      <c r="M3532" s="55">
        <v>27.750873994420676</v>
      </c>
    </row>
    <row r="3533" spans="1:13" x14ac:dyDescent="0.35">
      <c r="A3533" s="19" t="str">
        <f>B2178&amp;C3512&amp;D3533</f>
        <v>DISTRIBUCION VOLUMEN X CRITERIO (kg ó litros).Hortalizas/Verdur.IngDE 50 A 59 AÑOS</v>
      </c>
      <c r="B3533" s="19">
        <v>0</v>
      </c>
      <c r="C3533" s="19">
        <v>0</v>
      </c>
      <c r="D3533" s="19" t="s">
        <v>43</v>
      </c>
      <c r="E3533" s="20">
        <v>25.570189707957013</v>
      </c>
      <c r="F3533" s="20">
        <v>27.081669008523008</v>
      </c>
      <c r="G3533" s="20">
        <v>25.918484080745664</v>
      </c>
      <c r="H3533" s="20">
        <v>23.358380337509431</v>
      </c>
      <c r="I3533" s="20">
        <v>25.256184842342382</v>
      </c>
      <c r="J3533" s="20">
        <v>25.555578052668658</v>
      </c>
      <c r="K3533" s="20">
        <v>24.809895995485828</v>
      </c>
      <c r="L3533" s="20">
        <v>26.795774317356592</v>
      </c>
      <c r="M3533" s="55">
        <v>26.646064412954786</v>
      </c>
    </row>
    <row r="3534" spans="1:13" x14ac:dyDescent="0.35">
      <c r="A3534" s="19" t="str">
        <f>B2178&amp;C3512&amp;D3534</f>
        <v>DISTRIBUCION VOLUMEN X CRITERIO (kg ó litros).Hortalizas/Verdur.IngDE 60 A 75 AÑOS</v>
      </c>
      <c r="B3534" s="19">
        <v>0</v>
      </c>
      <c r="C3534" s="19">
        <v>0</v>
      </c>
      <c r="D3534" s="19" t="s">
        <v>44</v>
      </c>
      <c r="E3534" s="20">
        <v>26.960544020712064</v>
      </c>
      <c r="F3534" s="20">
        <v>28.735373669237855</v>
      </c>
      <c r="G3534" s="20">
        <v>24.909557839477593</v>
      </c>
      <c r="H3534" s="20">
        <v>28.876394570448653</v>
      </c>
      <c r="I3534" s="20">
        <v>28.740441472961848</v>
      </c>
      <c r="J3534" s="20">
        <v>28.555036293283425</v>
      </c>
      <c r="K3534" s="20">
        <v>26.380239402149392</v>
      </c>
      <c r="L3534" s="20">
        <v>28.012447997031281</v>
      </c>
      <c r="M3534" s="55">
        <v>28.659850284980067</v>
      </c>
    </row>
    <row r="3535" spans="1:13" x14ac:dyDescent="0.35">
      <c r="A3535" s="19" t="str">
        <f>B2178&amp;C3512&amp;D3535</f>
        <v>DISTRIBUCION VOLUMEN X CRITERIO (kg ó litros).Hortalizas/Verdur.IngALTA Y MEDIA ALTA</v>
      </c>
      <c r="B3535" s="19">
        <v>0</v>
      </c>
      <c r="C3535" s="19">
        <v>0</v>
      </c>
      <c r="D3535" s="19" t="s">
        <v>17</v>
      </c>
      <c r="E3535" s="20">
        <v>31.035842157271265</v>
      </c>
      <c r="F3535" s="20">
        <v>32.747980259231348</v>
      </c>
      <c r="G3535" s="20">
        <v>31.022030124184731</v>
      </c>
      <c r="H3535" s="20">
        <v>33.322811845781366</v>
      </c>
      <c r="I3535" s="20">
        <v>30.358547418739189</v>
      </c>
      <c r="J3535" s="20">
        <v>30.672045320897151</v>
      </c>
      <c r="K3535" s="20">
        <v>28.761474895179777</v>
      </c>
      <c r="L3535" s="20">
        <v>28.389891511627301</v>
      </c>
      <c r="M3535" s="55">
        <v>27.911762320862827</v>
      </c>
    </row>
    <row r="3536" spans="1:13" x14ac:dyDescent="0.35">
      <c r="A3536" s="19" t="str">
        <f>B2178&amp;C3512&amp;D3536</f>
        <v>DISTRIBUCION VOLUMEN X CRITERIO (kg ó litros).Hortalizas/Verdur.IngMEDIA</v>
      </c>
      <c r="B3536" s="19">
        <v>0</v>
      </c>
      <c r="C3536" s="19">
        <v>0</v>
      </c>
      <c r="D3536" s="19" t="s">
        <v>18</v>
      </c>
      <c r="E3536" s="20">
        <v>29.231327899480331</v>
      </c>
      <c r="F3536" s="20">
        <v>28.902463056666022</v>
      </c>
      <c r="G3536" s="20">
        <v>28.11642382282702</v>
      </c>
      <c r="H3536" s="20">
        <v>27.44237022735847</v>
      </c>
      <c r="I3536" s="20">
        <v>31.373327606997826</v>
      </c>
      <c r="J3536" s="20">
        <v>29.860277023299002</v>
      </c>
      <c r="K3536" s="20">
        <v>30.371902764134916</v>
      </c>
      <c r="L3536" s="20">
        <v>32.267395269234157</v>
      </c>
      <c r="M3536" s="55">
        <v>30.856938262798035</v>
      </c>
    </row>
    <row r="3537" spans="1:13" x14ac:dyDescent="0.35">
      <c r="A3537" s="19" t="str">
        <f>B2178&amp;C3512&amp;D3537</f>
        <v>DISTRIBUCION VOLUMEN X CRITERIO (kg ó litros).Hortalizas/Verdur.IngMEDIA BAJA</v>
      </c>
      <c r="B3537" s="19">
        <v>0</v>
      </c>
      <c r="C3537" s="19">
        <v>0</v>
      </c>
      <c r="D3537" s="19" t="s">
        <v>19</v>
      </c>
      <c r="E3537" s="20">
        <v>23.498977912046435</v>
      </c>
      <c r="F3537" s="20">
        <v>23.470536809866449</v>
      </c>
      <c r="G3537" s="20">
        <v>24.948701881174117</v>
      </c>
      <c r="H3537" s="20">
        <v>21.841969485540751</v>
      </c>
      <c r="I3537" s="20">
        <v>21.511231529360007</v>
      </c>
      <c r="J3537" s="20">
        <v>21.661165285984172</v>
      </c>
      <c r="K3537" s="20">
        <v>21.84856273134622</v>
      </c>
      <c r="L3537" s="20">
        <v>22.244506981668714</v>
      </c>
      <c r="M3537" s="55">
        <v>24.360826752372809</v>
      </c>
    </row>
    <row r="3538" spans="1:13" x14ac:dyDescent="0.35">
      <c r="A3538" s="19" t="str">
        <f>B2178&amp;C3512&amp;D3538</f>
        <v>DISTRIBUCION VOLUMEN X CRITERIO (kg ó litros).Hortalizas/Verdur.IngBAJA</v>
      </c>
      <c r="B3538" s="19">
        <v>0</v>
      </c>
      <c r="C3538" s="19">
        <v>0</v>
      </c>
      <c r="D3538" s="19" t="s">
        <v>20</v>
      </c>
      <c r="E3538" s="20">
        <v>16.233850717976221</v>
      </c>
      <c r="F3538" s="20">
        <v>14.879020953379046</v>
      </c>
      <c r="G3538" s="20">
        <v>15.91284892615416</v>
      </c>
      <c r="H3538" s="20">
        <v>17.392846091230862</v>
      </c>
      <c r="I3538" s="20">
        <v>16.756896012624509</v>
      </c>
      <c r="J3538" s="20">
        <v>17.806519484290291</v>
      </c>
      <c r="K3538" s="20">
        <v>19.018066186924301</v>
      </c>
      <c r="L3538" s="20">
        <v>17.098209065763072</v>
      </c>
      <c r="M3538" s="55">
        <v>16.870475017109595</v>
      </c>
    </row>
    <row r="3539" spans="1:13" x14ac:dyDescent="0.35">
      <c r="A3539" s="19" t="str">
        <f>B2178&amp;C3512&amp;D3539</f>
        <v>DISTRIBUCION VOLUMEN X CRITERIO (kg ó litros).Hortalizas/Verdur.IngHOMBRE</v>
      </c>
      <c r="B3539" s="19">
        <v>0</v>
      </c>
      <c r="C3539" s="19">
        <v>0</v>
      </c>
      <c r="D3539" s="19" t="s">
        <v>21</v>
      </c>
      <c r="E3539" s="20">
        <v>45.777517076797864</v>
      </c>
      <c r="F3539" s="20">
        <v>49.973977470679372</v>
      </c>
      <c r="G3539" s="20">
        <v>49.359196997706313</v>
      </c>
      <c r="H3539" s="20">
        <v>49.65535804800578</v>
      </c>
      <c r="I3539" s="20">
        <v>50.008472778092347</v>
      </c>
      <c r="J3539" s="20">
        <v>47.301111440841964</v>
      </c>
      <c r="K3539" s="20">
        <v>47.880002097925328</v>
      </c>
      <c r="L3539" s="20">
        <v>49.519190117915592</v>
      </c>
      <c r="M3539" s="55">
        <v>53.504063362476458</v>
      </c>
    </row>
    <row r="3540" spans="1:13" x14ac:dyDescent="0.35">
      <c r="A3540" s="19" t="str">
        <f>B2178&amp;C3512&amp;D3540</f>
        <v>DISTRIBUCION VOLUMEN X CRITERIO (kg ó litros).Hortalizas/Verdur.IngMUJER</v>
      </c>
      <c r="B3540" s="19">
        <v>0</v>
      </c>
      <c r="C3540" s="19">
        <v>0</v>
      </c>
      <c r="D3540" s="19" t="s">
        <v>22</v>
      </c>
      <c r="E3540" s="20">
        <v>54.22248225340612</v>
      </c>
      <c r="F3540" s="20">
        <v>50.026024017160317</v>
      </c>
      <c r="G3540" s="20">
        <v>50.640806542529923</v>
      </c>
      <c r="H3540" s="20">
        <v>50.344640785416694</v>
      </c>
      <c r="I3540" s="20">
        <v>49.991530996998918</v>
      </c>
      <c r="J3540" s="20">
        <v>52.698892356636385</v>
      </c>
      <c r="K3540" s="20">
        <v>52.120000618042994</v>
      </c>
      <c r="L3540" s="20">
        <v>50.480817196180297</v>
      </c>
      <c r="M3540" s="55">
        <v>46.495939591305614</v>
      </c>
    </row>
    <row r="3541" spans="1:13" x14ac:dyDescent="0.35">
      <c r="A3541" s="19" t="str">
        <f>B2178&amp;C3541&amp;D3541</f>
        <v>DISTRIBUCION VOLUMEN X CRITERIO (kg ó litros)Tomates Ing.T.ESPAÑA</v>
      </c>
      <c r="B3541" s="19">
        <v>0</v>
      </c>
      <c r="C3541" s="19" t="s">
        <v>159</v>
      </c>
      <c r="D3541" s="19" t="s">
        <v>36</v>
      </c>
      <c r="E3541" s="20">
        <v>100</v>
      </c>
      <c r="F3541" s="20">
        <v>100</v>
      </c>
      <c r="G3541" s="20">
        <v>100</v>
      </c>
      <c r="H3541" s="20">
        <v>100</v>
      </c>
      <c r="I3541" s="20">
        <v>100</v>
      </c>
      <c r="J3541" s="20">
        <v>100</v>
      </c>
      <c r="K3541" s="20">
        <v>100</v>
      </c>
      <c r="L3541" s="20">
        <v>100</v>
      </c>
      <c r="M3541" s="55">
        <v>100</v>
      </c>
    </row>
    <row r="3542" spans="1:13" x14ac:dyDescent="0.35">
      <c r="A3542" s="19" t="str">
        <f>B2178&amp;C3541&amp;D3542</f>
        <v>DISTRIBUCION VOLUMEN X CRITERIO (kg ó litros)Tomates Ing.BCN AM</v>
      </c>
      <c r="B3542" s="19">
        <v>0</v>
      </c>
      <c r="C3542" s="19">
        <v>0</v>
      </c>
      <c r="D3542" s="19" t="s">
        <v>1</v>
      </c>
      <c r="E3542" s="20">
        <v>7.7758040964659605</v>
      </c>
      <c r="F3542" s="20">
        <v>7.1328923952245686</v>
      </c>
      <c r="G3542" s="20">
        <v>7.5411140958940965</v>
      </c>
      <c r="H3542" s="20">
        <v>6.6438933913799891</v>
      </c>
      <c r="I3542" s="20">
        <v>6.1995779956322039</v>
      </c>
      <c r="J3542" s="20">
        <v>6.7539328509908421</v>
      </c>
      <c r="K3542" s="20">
        <v>4.8156958686161202</v>
      </c>
      <c r="L3542" s="20">
        <v>7.4738426879829971</v>
      </c>
      <c r="M3542" s="55">
        <v>6.6557352416142077</v>
      </c>
    </row>
    <row r="3543" spans="1:13" x14ac:dyDescent="0.35">
      <c r="A3543" s="19" t="str">
        <f>B2178&amp;C3541&amp;D3543</f>
        <v>DISTRIBUCION VOLUMEN X CRITERIO (kg ó litros)Tomates Ing.REST.CAT ARAGON</v>
      </c>
      <c r="B3543" s="19">
        <v>0</v>
      </c>
      <c r="C3543" s="19">
        <v>0</v>
      </c>
      <c r="D3543" s="19" t="s">
        <v>2</v>
      </c>
      <c r="E3543" s="20">
        <v>7.6495131966521814</v>
      </c>
      <c r="F3543" s="20">
        <v>10.536357480404007</v>
      </c>
      <c r="G3543" s="20">
        <v>9.2609210283448764</v>
      </c>
      <c r="H3543" s="20">
        <v>5.9226598946546058</v>
      </c>
      <c r="I3543" s="20">
        <v>6.6947173717069655</v>
      </c>
      <c r="J3543" s="20">
        <v>6.5959996800034633</v>
      </c>
      <c r="K3543" s="20">
        <v>9.7466442293644953</v>
      </c>
      <c r="L3543" s="20">
        <v>8.3654075103625125</v>
      </c>
      <c r="M3543" s="55">
        <v>9.5700690624733369</v>
      </c>
    </row>
    <row r="3544" spans="1:13" x14ac:dyDescent="0.35">
      <c r="A3544" s="19" t="str">
        <f>B2178&amp;C3541&amp;D3544</f>
        <v>DISTRIBUCION VOLUMEN X CRITERIO (kg ó litros)Tomates Ing.LEVANTE</v>
      </c>
      <c r="B3544" s="19">
        <v>0</v>
      </c>
      <c r="C3544" s="19">
        <v>0</v>
      </c>
      <c r="D3544" s="19" t="s">
        <v>3</v>
      </c>
      <c r="E3544" s="20">
        <v>18.536770228591067</v>
      </c>
      <c r="F3544" s="20">
        <v>19.18440504033217</v>
      </c>
      <c r="G3544" s="20">
        <v>17.954633877180644</v>
      </c>
      <c r="H3544" s="20">
        <v>19.132887969031071</v>
      </c>
      <c r="I3544" s="20">
        <v>22.404700271377038</v>
      </c>
      <c r="J3544" s="20">
        <v>20.330874532456143</v>
      </c>
      <c r="K3544" s="20">
        <v>19.341243056359225</v>
      </c>
      <c r="L3544" s="20">
        <v>18.421631326690068</v>
      </c>
      <c r="M3544" s="55">
        <v>18.978369595187136</v>
      </c>
    </row>
    <row r="3545" spans="1:13" x14ac:dyDescent="0.35">
      <c r="A3545" s="19" t="str">
        <f>B2178&amp;C3541&amp;D3545</f>
        <v>DISTRIBUCION VOLUMEN X CRITERIO (kg ó litros)Tomates Ing.ANDALUCIA</v>
      </c>
      <c r="B3545" s="19">
        <v>0</v>
      </c>
      <c r="C3545" s="19">
        <v>0</v>
      </c>
      <c r="D3545" s="19" t="s">
        <v>4</v>
      </c>
      <c r="E3545" s="20">
        <v>23.022406596287809</v>
      </c>
      <c r="F3545" s="20">
        <v>26.638480238708333</v>
      </c>
      <c r="G3545" s="20">
        <v>22.023775425547829</v>
      </c>
      <c r="H3545" s="20">
        <v>23.196912895211678</v>
      </c>
      <c r="I3545" s="20">
        <v>22.184767158706755</v>
      </c>
      <c r="J3545" s="20">
        <v>19.907702775833751</v>
      </c>
      <c r="K3545" s="20">
        <v>23.289534508980328</v>
      </c>
      <c r="L3545" s="20">
        <v>22.82522437651398</v>
      </c>
      <c r="M3545" s="55">
        <v>23.27736137176846</v>
      </c>
    </row>
    <row r="3546" spans="1:13" x14ac:dyDescent="0.35">
      <c r="A3546" s="19" t="str">
        <f>B2178&amp;C3541&amp;D3546</f>
        <v>DISTRIBUCION VOLUMEN X CRITERIO (kg ó litros)Tomates Ing.MDD AM</v>
      </c>
      <c r="B3546" s="19">
        <v>0</v>
      </c>
      <c r="C3546" s="19">
        <v>0</v>
      </c>
      <c r="D3546" s="19" t="s">
        <v>5</v>
      </c>
      <c r="E3546" s="20">
        <v>20.529217891400933</v>
      </c>
      <c r="F3546" s="20">
        <v>18.294475388351024</v>
      </c>
      <c r="G3546" s="20">
        <v>20.950243618800069</v>
      </c>
      <c r="H3546" s="20">
        <v>22.61062416095265</v>
      </c>
      <c r="I3546" s="20">
        <v>20.325512928742942</v>
      </c>
      <c r="J3546" s="20">
        <v>23.465535783999087</v>
      </c>
      <c r="K3546" s="20">
        <v>22.513340966317276</v>
      </c>
      <c r="L3546" s="20">
        <v>20.390298569664239</v>
      </c>
      <c r="M3546" s="55">
        <v>19.168950103191847</v>
      </c>
    </row>
    <row r="3547" spans="1:13" x14ac:dyDescent="0.35">
      <c r="A3547" s="19" t="str">
        <f>B2178&amp;C3541&amp;D3547</f>
        <v>DISTRIBUCION VOLUMEN X CRITERIO (kg ó litros)Tomates Ing.RTO CENTRO</v>
      </c>
      <c r="B3547" s="19">
        <v>0</v>
      </c>
      <c r="C3547" s="19">
        <v>0</v>
      </c>
      <c r="D3547" s="19" t="s">
        <v>6</v>
      </c>
      <c r="E3547" s="20">
        <v>9.1071208204174567</v>
      </c>
      <c r="F3547" s="20">
        <v>9.3398871602566551</v>
      </c>
      <c r="G3547" s="20">
        <v>10.189386214082441</v>
      </c>
      <c r="H3547" s="20">
        <v>10.677594980672362</v>
      </c>
      <c r="I3547" s="20">
        <v>10.128356012977795</v>
      </c>
      <c r="J3547" s="20">
        <v>9.6648605630428719</v>
      </c>
      <c r="K3547" s="20">
        <v>9.9051415889237404</v>
      </c>
      <c r="L3547" s="20">
        <v>11.348084951500391</v>
      </c>
      <c r="M3547" s="55">
        <v>9.0775796769660495</v>
      </c>
    </row>
    <row r="3548" spans="1:13" x14ac:dyDescent="0.35">
      <c r="A3548" s="19" t="str">
        <f>B2178&amp;C3541&amp;D3548</f>
        <v>DISTRIBUCION VOLUMEN X CRITERIO (kg ó litros)Tomates Ing.NORTE-CENTRO</v>
      </c>
      <c r="B3548" s="19">
        <v>0</v>
      </c>
      <c r="C3548" s="19">
        <v>0</v>
      </c>
      <c r="D3548" s="19" t="s">
        <v>7</v>
      </c>
      <c r="E3548" s="20">
        <v>10.014516476083127</v>
      </c>
      <c r="F3548" s="20">
        <v>5.4501729994821497</v>
      </c>
      <c r="G3548" s="20">
        <v>8.2613376245820067</v>
      </c>
      <c r="H3548" s="20">
        <v>5.970892512185312</v>
      </c>
      <c r="I3548" s="20">
        <v>6.4766310287364046</v>
      </c>
      <c r="J3548" s="20">
        <v>7.3141556401119789</v>
      </c>
      <c r="K3548" s="20">
        <v>5.1718461002427549</v>
      </c>
      <c r="L3548" s="20">
        <v>5.5435606736949996</v>
      </c>
      <c r="M3548" s="55">
        <v>5.2179854225297406</v>
      </c>
    </row>
    <row r="3549" spans="1:13" x14ac:dyDescent="0.35">
      <c r="A3549" s="19" t="str">
        <f>B2178&amp;C3541&amp;D3549</f>
        <v>DISTRIBUCION VOLUMEN X CRITERIO (kg ó litros)Tomates Ing.NOROESTE</v>
      </c>
      <c r="B3549" s="19">
        <v>0</v>
      </c>
      <c r="C3549" s="19">
        <v>0</v>
      </c>
      <c r="D3549" s="19" t="s">
        <v>8</v>
      </c>
      <c r="E3549" s="20">
        <v>3.3646464825950488</v>
      </c>
      <c r="F3549" s="20">
        <v>3.4233314698136468</v>
      </c>
      <c r="G3549" s="20">
        <v>3.8185963444519659</v>
      </c>
      <c r="H3549" s="20">
        <v>5.8445350293676013</v>
      </c>
      <c r="I3549" s="20">
        <v>5.5857427099469694</v>
      </c>
      <c r="J3549" s="20">
        <v>5.9669479711250357</v>
      </c>
      <c r="K3549" s="20">
        <v>5.2165509998418971</v>
      </c>
      <c r="L3549" s="20">
        <v>5.631954876011191</v>
      </c>
      <c r="M3549" s="55">
        <v>8.0539455189374394</v>
      </c>
    </row>
    <row r="3550" spans="1:13" x14ac:dyDescent="0.35">
      <c r="A3550" s="19" t="str">
        <f>B2178&amp;C3541&amp;D3550</f>
        <v>DISTRIBUCION VOLUMEN X CRITERIO (kg ó litros)Tomates Ing.&lt;2MIL</v>
      </c>
      <c r="B3550" s="19">
        <v>0</v>
      </c>
      <c r="C3550" s="19">
        <v>0</v>
      </c>
      <c r="D3550" s="19" t="s">
        <v>9</v>
      </c>
      <c r="E3550" s="20">
        <v>1.9744358345113997</v>
      </c>
      <c r="F3550" s="20">
        <v>3.3712120337858544</v>
      </c>
      <c r="G3550" s="20">
        <v>2.2758145479592669</v>
      </c>
      <c r="H3550" s="20">
        <v>2.699620736811021</v>
      </c>
      <c r="I3550" s="20">
        <v>1.6585883360453648</v>
      </c>
      <c r="J3550" s="20">
        <v>3.1415067353994193</v>
      </c>
      <c r="K3550" s="20">
        <v>2.8489492773374212</v>
      </c>
      <c r="L3550" s="20">
        <v>3.1995875639246449</v>
      </c>
      <c r="M3550" s="55">
        <v>2.8222283137622086</v>
      </c>
    </row>
    <row r="3551" spans="1:13" x14ac:dyDescent="0.35">
      <c r="A3551" s="19" t="str">
        <f>B2178&amp;C3541&amp;D3551</f>
        <v>DISTRIBUCION VOLUMEN X CRITERIO (kg ó litros)Tomates Ing.2-5MIL</v>
      </c>
      <c r="B3551" s="19">
        <v>0</v>
      </c>
      <c r="C3551" s="19">
        <v>0</v>
      </c>
      <c r="D3551" s="19" t="s">
        <v>10</v>
      </c>
      <c r="E3551" s="20">
        <v>5.4449072864173953</v>
      </c>
      <c r="F3551" s="20">
        <v>5.615657765065774</v>
      </c>
      <c r="G3551" s="20">
        <v>6.2306257058839281</v>
      </c>
      <c r="H3551" s="20">
        <v>8.1897566448831469</v>
      </c>
      <c r="I3551" s="20">
        <v>8.9867179535812536</v>
      </c>
      <c r="J3551" s="20">
        <v>6.2364610911043341</v>
      </c>
      <c r="K3551" s="20">
        <v>8.8314092211072008</v>
      </c>
      <c r="L3551" s="20">
        <v>7.0452143734143684</v>
      </c>
      <c r="M3551" s="55">
        <v>6.013844756813544</v>
      </c>
    </row>
    <row r="3552" spans="1:13" x14ac:dyDescent="0.35">
      <c r="A3552" s="19" t="str">
        <f>B2178&amp;C3541&amp;D3552</f>
        <v>DISTRIBUCION VOLUMEN X CRITERIO (kg ó litros)Tomates Ing.5-10MIL</v>
      </c>
      <c r="B3552" s="19">
        <v>0</v>
      </c>
      <c r="C3552" s="19">
        <v>0</v>
      </c>
      <c r="D3552" s="19" t="s">
        <v>11</v>
      </c>
      <c r="E3552" s="20">
        <v>11.206960314517401</v>
      </c>
      <c r="F3552" s="20">
        <v>10.173047399512489</v>
      </c>
      <c r="G3552" s="20">
        <v>8.2633742770634822</v>
      </c>
      <c r="H3552" s="20">
        <v>6.5996553918742391</v>
      </c>
      <c r="I3552" s="20">
        <v>6.0405182642776305</v>
      </c>
      <c r="J3552" s="20">
        <v>7.1392874889448867</v>
      </c>
      <c r="K3552" s="20">
        <v>8.4928687566472156</v>
      </c>
      <c r="L3552" s="20">
        <v>6.4049357681098487</v>
      </c>
      <c r="M3552" s="55">
        <v>6.1687668112768401</v>
      </c>
    </row>
    <row r="3553" spans="1:13" x14ac:dyDescent="0.35">
      <c r="A3553" s="19" t="str">
        <f>B2178&amp;C3541&amp;D3553</f>
        <v>DISTRIBUCION VOLUMEN X CRITERIO (kg ó litros)Tomates Ing.10-30MIL</v>
      </c>
      <c r="B3553" s="19">
        <v>0</v>
      </c>
      <c r="C3553" s="19">
        <v>0</v>
      </c>
      <c r="D3553" s="19" t="s">
        <v>12</v>
      </c>
      <c r="E3553" s="20">
        <v>16.374298427419813</v>
      </c>
      <c r="F3553" s="20">
        <v>18.434068519778524</v>
      </c>
      <c r="G3553" s="20">
        <v>18.36876956402018</v>
      </c>
      <c r="H3553" s="20">
        <v>15.661423980062454</v>
      </c>
      <c r="I3553" s="20">
        <v>15.03399586786205</v>
      </c>
      <c r="J3553" s="20">
        <v>15.378928011229522</v>
      </c>
      <c r="K3553" s="20">
        <v>15.975217162902281</v>
      </c>
      <c r="L3553" s="20">
        <v>18.120238980116746</v>
      </c>
      <c r="M3553" s="55">
        <v>21.291783806854628</v>
      </c>
    </row>
    <row r="3554" spans="1:13" x14ac:dyDescent="0.35">
      <c r="A3554" s="19" t="str">
        <f>B2178&amp;C3541&amp;D3554</f>
        <v>DISTRIBUCION VOLUMEN X CRITERIO (kg ó litros)Tomates Ing.30-100MIL</v>
      </c>
      <c r="B3554" s="19">
        <v>0</v>
      </c>
      <c r="C3554" s="19">
        <v>0</v>
      </c>
      <c r="D3554" s="19" t="s">
        <v>13</v>
      </c>
      <c r="E3554" s="20">
        <v>19.337361682525835</v>
      </c>
      <c r="F3554" s="20">
        <v>20.165860539860876</v>
      </c>
      <c r="G3554" s="20">
        <v>18.872861512407034</v>
      </c>
      <c r="H3554" s="20">
        <v>21.472466557662045</v>
      </c>
      <c r="I3554" s="20">
        <v>25.679613916061882</v>
      </c>
      <c r="J3554" s="20">
        <v>21.879899071096759</v>
      </c>
      <c r="K3554" s="20">
        <v>25.696767495741717</v>
      </c>
      <c r="L3554" s="20">
        <v>22.522821563085703</v>
      </c>
      <c r="M3554" s="55">
        <v>19.75599990236179</v>
      </c>
    </row>
    <row r="3555" spans="1:13" x14ac:dyDescent="0.35">
      <c r="A3555" s="19" t="str">
        <f>B2178&amp;C3541&amp;D3555</f>
        <v>DISTRIBUCION VOLUMEN X CRITERIO (kg ó litros)Tomates Ing.100-200MIL</v>
      </c>
      <c r="B3555" s="19">
        <v>0</v>
      </c>
      <c r="C3555" s="19">
        <v>0</v>
      </c>
      <c r="D3555" s="19" t="s">
        <v>14</v>
      </c>
      <c r="E3555" s="20">
        <v>11.459920651460692</v>
      </c>
      <c r="F3555" s="20">
        <v>12.351896073070494</v>
      </c>
      <c r="G3555" s="20">
        <v>10.67092014063387</v>
      </c>
      <c r="H3555" s="20">
        <v>9.5169141257565943</v>
      </c>
      <c r="I3555" s="20">
        <v>11.277021027055618</v>
      </c>
      <c r="J3555" s="20">
        <v>10.843369175027634</v>
      </c>
      <c r="K3555" s="20">
        <v>7.0881402330429539</v>
      </c>
      <c r="L3555" s="20">
        <v>9.3970723153006741</v>
      </c>
      <c r="M3555" s="55">
        <v>9.9583058733396701</v>
      </c>
    </row>
    <row r="3556" spans="1:13" x14ac:dyDescent="0.35">
      <c r="A3556" s="19" t="str">
        <f>B2178&amp;C3541&amp;D3556</f>
        <v>DISTRIBUCION VOLUMEN X CRITERIO (kg ó litros)Tomates Ing.200-500MIL</v>
      </c>
      <c r="B3556" s="19">
        <v>0</v>
      </c>
      <c r="C3556" s="19">
        <v>0</v>
      </c>
      <c r="D3556" s="19" t="s">
        <v>15</v>
      </c>
      <c r="E3556" s="20">
        <v>12.104805443661366</v>
      </c>
      <c r="F3556" s="20">
        <v>11.322699260722164</v>
      </c>
      <c r="G3556" s="20">
        <v>13.081842937419797</v>
      </c>
      <c r="H3556" s="20">
        <v>13.175486993087507</v>
      </c>
      <c r="I3556" s="20">
        <v>11.779258752052518</v>
      </c>
      <c r="J3556" s="20">
        <v>13.70632643491591</v>
      </c>
      <c r="K3556" s="20">
        <v>10.584788353615881</v>
      </c>
      <c r="L3556" s="20">
        <v>13.100640632289876</v>
      </c>
      <c r="M3556" s="55">
        <v>12.213543473989638</v>
      </c>
    </row>
    <row r="3557" spans="1:13" x14ac:dyDescent="0.35">
      <c r="A3557" s="19" t="str">
        <f>B2178&amp;C3541&amp;D3557</f>
        <v>DISTRIBUCION VOLUMEN X CRITERIO (kg ó litros)Tomates Ing.&gt;500MIL</v>
      </c>
      <c r="B3557" s="19">
        <v>0</v>
      </c>
      <c r="C3557" s="19">
        <v>0</v>
      </c>
      <c r="D3557" s="19" t="s">
        <v>16</v>
      </c>
      <c r="E3557" s="20">
        <v>22.097304262992139</v>
      </c>
      <c r="F3557" s="20">
        <v>18.565561712849426</v>
      </c>
      <c r="G3557" s="20">
        <v>22.235794659725595</v>
      </c>
      <c r="H3557" s="20">
        <v>22.684673036227572</v>
      </c>
      <c r="I3557" s="20">
        <v>19.544293400211142</v>
      </c>
      <c r="J3557" s="20">
        <v>21.674228466620164</v>
      </c>
      <c r="K3557" s="20">
        <v>20.481859544951767</v>
      </c>
      <c r="L3557" s="20">
        <v>20.209493969192991</v>
      </c>
      <c r="M3557" s="55">
        <v>21.775521079587868</v>
      </c>
    </row>
    <row r="3558" spans="1:13" x14ac:dyDescent="0.35">
      <c r="A3558" s="19" t="str">
        <f>B2178&amp;C3541&amp;D3558</f>
        <v>DISTRIBUCION VOLUMEN X CRITERIO (kg ó litros)Tomates Ing.DE 15 A 19 AÑOS</v>
      </c>
      <c r="B3558" s="19">
        <v>0</v>
      </c>
      <c r="C3558" s="19">
        <v>0</v>
      </c>
      <c r="D3558" s="19" t="s">
        <v>39</v>
      </c>
      <c r="E3558" s="20">
        <v>1.0456160983680403</v>
      </c>
      <c r="F3558" s="20">
        <v>1.7311880689020569</v>
      </c>
      <c r="G3558" s="20">
        <v>2.1485728005209301</v>
      </c>
      <c r="H3558" s="20">
        <v>4.3471926523030202</v>
      </c>
      <c r="I3558" s="20">
        <v>4.3265321841313504</v>
      </c>
      <c r="J3558" s="20">
        <v>1.9543493724785734</v>
      </c>
      <c r="K3558" s="20">
        <v>2.7712562939401995</v>
      </c>
      <c r="L3558" s="20">
        <v>1.5027270183880361</v>
      </c>
      <c r="M3558" s="55">
        <v>2.2290137210850984</v>
      </c>
    </row>
    <row r="3559" spans="1:13" x14ac:dyDescent="0.35">
      <c r="A3559" s="19" t="str">
        <f>B2178&amp;C3541&amp;D3559</f>
        <v>DISTRIBUCION VOLUMEN X CRITERIO (kg ó litros)Tomates Ing.DE 20 A 24 AÑOS</v>
      </c>
      <c r="B3559" s="19">
        <v>0</v>
      </c>
      <c r="C3559" s="19">
        <v>0</v>
      </c>
      <c r="D3559" s="19" t="s">
        <v>40</v>
      </c>
      <c r="E3559" s="20">
        <v>2.065042142564343</v>
      </c>
      <c r="F3559" s="20">
        <v>3.2363857061164882</v>
      </c>
      <c r="G3559" s="20">
        <v>3.3349932566394096</v>
      </c>
      <c r="H3559" s="20">
        <v>3.8321196909040594</v>
      </c>
      <c r="I3559" s="20">
        <v>2.3432446883187046</v>
      </c>
      <c r="J3559" s="20">
        <v>2.7593355810365532</v>
      </c>
      <c r="K3559" s="20">
        <v>2.4817135021714321</v>
      </c>
      <c r="L3559" s="20">
        <v>2.4392764862597165</v>
      </c>
      <c r="M3559" s="55">
        <v>1.6094139316863567</v>
      </c>
    </row>
    <row r="3560" spans="1:13" x14ac:dyDescent="0.35">
      <c r="A3560" s="19" t="str">
        <f>B2178&amp;C3541&amp;D3560</f>
        <v>DISTRIBUCION VOLUMEN X CRITERIO (kg ó litros)Tomates Ing.DE 25 A 34 AÑOS</v>
      </c>
      <c r="B3560" s="19">
        <v>0</v>
      </c>
      <c r="C3560" s="19">
        <v>0</v>
      </c>
      <c r="D3560" s="19" t="s">
        <v>41</v>
      </c>
      <c r="E3560" s="20">
        <v>8.799736327654033</v>
      </c>
      <c r="F3560" s="20">
        <v>8.8195849683225838</v>
      </c>
      <c r="G3560" s="20">
        <v>12.538261583535256</v>
      </c>
      <c r="H3560" s="20">
        <v>10.248831857751691</v>
      </c>
      <c r="I3560" s="20">
        <v>8.5496312706852606</v>
      </c>
      <c r="J3560" s="20">
        <v>9.1007297681066373</v>
      </c>
      <c r="K3560" s="20">
        <v>11.694046257751642</v>
      </c>
      <c r="L3560" s="20">
        <v>10.380034428489839</v>
      </c>
      <c r="M3560" s="55">
        <v>9.5766840255179364</v>
      </c>
    </row>
    <row r="3561" spans="1:13" x14ac:dyDescent="0.35">
      <c r="A3561" s="19" t="str">
        <f>B2178&amp;C3541&amp;D3561</f>
        <v>DISTRIBUCION VOLUMEN X CRITERIO (kg ó litros)Tomates Ing.DE 35 A 49 AÑOS</v>
      </c>
      <c r="B3561" s="19">
        <v>0</v>
      </c>
      <c r="C3561" s="19">
        <v>0</v>
      </c>
      <c r="D3561" s="19" t="s">
        <v>42</v>
      </c>
      <c r="E3561" s="20">
        <v>27.500178824160994</v>
      </c>
      <c r="F3561" s="20">
        <v>25.757337278750921</v>
      </c>
      <c r="G3561" s="20">
        <v>24.582302784539976</v>
      </c>
      <c r="H3561" s="20">
        <v>28.749994580225597</v>
      </c>
      <c r="I3561" s="20">
        <v>27.1883444722943</v>
      </c>
      <c r="J3561" s="20">
        <v>27.242559232559177</v>
      </c>
      <c r="K3561" s="20">
        <v>26.764456333126287</v>
      </c>
      <c r="L3561" s="20">
        <v>23.268644440940673</v>
      </c>
      <c r="M3561" s="55">
        <v>25.09431257184908</v>
      </c>
    </row>
    <row r="3562" spans="1:13" x14ac:dyDescent="0.35">
      <c r="A3562" s="19" t="str">
        <f>B2178&amp;C3541&amp;D3562</f>
        <v>DISTRIBUCION VOLUMEN X CRITERIO (kg ó litros)Tomates Ing.DE 50 A 59 AÑOS</v>
      </c>
      <c r="B3562" s="19">
        <v>0</v>
      </c>
      <c r="C3562" s="19">
        <v>0</v>
      </c>
      <c r="D3562" s="19" t="s">
        <v>43</v>
      </c>
      <c r="E3562" s="20">
        <v>26.062661625771376</v>
      </c>
      <c r="F3562" s="20">
        <v>28.831988274676483</v>
      </c>
      <c r="G3562" s="20">
        <v>26.324881009183272</v>
      </c>
      <c r="H3562" s="20">
        <v>23.060347283130287</v>
      </c>
      <c r="I3562" s="20">
        <v>26.05546309774703</v>
      </c>
      <c r="J3562" s="20">
        <v>26.932126217829428</v>
      </c>
      <c r="K3562" s="20">
        <v>26.165531241250157</v>
      </c>
      <c r="L3562" s="20">
        <v>27.790369482261145</v>
      </c>
      <c r="M3562" s="55">
        <v>28.805027765756481</v>
      </c>
    </row>
    <row r="3563" spans="1:13" x14ac:dyDescent="0.35">
      <c r="A3563" s="19" t="str">
        <f>B2178&amp;C3541&amp;D3563</f>
        <v>DISTRIBUCION VOLUMEN X CRITERIO (kg ó litros)Tomates Ing.DE 60 A 75 AÑOS</v>
      </c>
      <c r="B3563" s="19">
        <v>0</v>
      </c>
      <c r="C3563" s="19">
        <v>0</v>
      </c>
      <c r="D3563" s="19" t="s">
        <v>44</v>
      </c>
      <c r="E3563" s="20">
        <v>34.526758640959407</v>
      </c>
      <c r="F3563" s="20">
        <v>31.623520587420913</v>
      </c>
      <c r="G3563" s="20">
        <v>31.07099434853237</v>
      </c>
      <c r="H3563" s="20">
        <v>29.761512587065546</v>
      </c>
      <c r="I3563" s="20">
        <v>31.536790845034808</v>
      </c>
      <c r="J3563" s="20">
        <v>32.010906178953164</v>
      </c>
      <c r="K3563" s="20">
        <v>30.122992911959063</v>
      </c>
      <c r="L3563" s="20">
        <v>34.618955650216513</v>
      </c>
      <c r="M3563" s="55">
        <v>32.685542176624395</v>
      </c>
    </row>
    <row r="3564" spans="1:13" x14ac:dyDescent="0.35">
      <c r="A3564" s="19" t="str">
        <f>B2178&amp;C3541&amp;D3564</f>
        <v>DISTRIBUCION VOLUMEN X CRITERIO (kg ó litros)Tomates Ing.ALTA Y MEDIA ALTA</v>
      </c>
      <c r="B3564" s="19">
        <v>0</v>
      </c>
      <c r="C3564" s="19">
        <v>0</v>
      </c>
      <c r="D3564" s="19" t="s">
        <v>17</v>
      </c>
      <c r="E3564" s="20">
        <v>35.912556376517792</v>
      </c>
      <c r="F3564" s="20">
        <v>35.358575391458828</v>
      </c>
      <c r="G3564" s="20">
        <v>35.669714490417363</v>
      </c>
      <c r="H3564" s="20">
        <v>34.418676567959224</v>
      </c>
      <c r="I3564" s="20">
        <v>31.509034448525753</v>
      </c>
      <c r="J3564" s="20">
        <v>32.073190895080891</v>
      </c>
      <c r="K3564" s="20">
        <v>32.087751749678517</v>
      </c>
      <c r="L3564" s="20">
        <v>31.565091647829501</v>
      </c>
      <c r="M3564" s="55">
        <v>31.708553497783843</v>
      </c>
    </row>
    <row r="3565" spans="1:13" x14ac:dyDescent="0.35">
      <c r="A3565" s="19" t="str">
        <f>B2178&amp;C3541&amp;D3565</f>
        <v>DISTRIBUCION VOLUMEN X CRITERIO (kg ó litros)Tomates Ing.MEDIA</v>
      </c>
      <c r="B3565" s="19">
        <v>0</v>
      </c>
      <c r="C3565" s="19">
        <v>0</v>
      </c>
      <c r="D3565" s="19" t="s">
        <v>18</v>
      </c>
      <c r="E3565" s="20">
        <v>26.334738861059435</v>
      </c>
      <c r="F3565" s="20">
        <v>28.371032389666652</v>
      </c>
      <c r="G3565" s="20">
        <v>27.016509734880952</v>
      </c>
      <c r="H3565" s="20">
        <v>26.055183940827426</v>
      </c>
      <c r="I3565" s="20">
        <v>30.834844907163934</v>
      </c>
      <c r="J3565" s="20">
        <v>30.18514779968551</v>
      </c>
      <c r="K3565" s="20">
        <v>31.446101307015915</v>
      </c>
      <c r="L3565" s="20">
        <v>30.006585072679666</v>
      </c>
      <c r="M3565" s="55">
        <v>31.78291038502158</v>
      </c>
    </row>
    <row r="3566" spans="1:13" x14ac:dyDescent="0.35">
      <c r="A3566" s="19" t="str">
        <f>B2178&amp;C3541&amp;D3566</f>
        <v>DISTRIBUCION VOLUMEN X CRITERIO (kg ó litros)Tomates Ing.MEDIA BAJA</v>
      </c>
      <c r="B3566" s="19">
        <v>0</v>
      </c>
      <c r="C3566" s="19">
        <v>0</v>
      </c>
      <c r="D3566" s="19" t="s">
        <v>19</v>
      </c>
      <c r="E3566" s="20">
        <v>21.694068750570885</v>
      </c>
      <c r="F3566" s="20">
        <v>20.553160398960109</v>
      </c>
      <c r="G3566" s="20">
        <v>19.981904152700483</v>
      </c>
      <c r="H3566" s="20">
        <v>21.419388752193765</v>
      </c>
      <c r="I3566" s="20">
        <v>21.230996182140323</v>
      </c>
      <c r="J3566" s="20">
        <v>19.66300220525115</v>
      </c>
      <c r="K3566" s="20">
        <v>17.696705655696984</v>
      </c>
      <c r="L3566" s="20">
        <v>21.905320888764379</v>
      </c>
      <c r="M3566" s="55">
        <v>21.477505415634145</v>
      </c>
    </row>
    <row r="3567" spans="1:13" x14ac:dyDescent="0.35">
      <c r="A3567" s="19" t="str">
        <f>B2178&amp;C3541&amp;D3567</f>
        <v>DISTRIBUCION VOLUMEN X CRITERIO (kg ó litros)Tomates Ing.BAJA</v>
      </c>
      <c r="B3567" s="19">
        <v>0</v>
      </c>
      <c r="C3567" s="19">
        <v>0</v>
      </c>
      <c r="D3567" s="19" t="s">
        <v>20</v>
      </c>
      <c r="E3567" s="20">
        <v>16.05863003902272</v>
      </c>
      <c r="F3567" s="20">
        <v>15.717229632146207</v>
      </c>
      <c r="G3567" s="20">
        <v>17.331874882120555</v>
      </c>
      <c r="H3567" s="20">
        <v>18.106748818299629</v>
      </c>
      <c r="I3567" s="20">
        <v>16.425131347406445</v>
      </c>
      <c r="J3567" s="20">
        <v>18.078669128050688</v>
      </c>
      <c r="K3567" s="20">
        <v>18.769437808091528</v>
      </c>
      <c r="L3567" s="20">
        <v>16.523010252455265</v>
      </c>
      <c r="M3567" s="55">
        <v>15.03102210091912</v>
      </c>
    </row>
    <row r="3568" spans="1:13" x14ac:dyDescent="0.35">
      <c r="A3568" s="19" t="str">
        <f>B2178&amp;C3541&amp;D3568</f>
        <v>DISTRIBUCION VOLUMEN X CRITERIO (kg ó litros)Tomates Ing.HOMBRE</v>
      </c>
      <c r="B3568" s="19">
        <v>0</v>
      </c>
      <c r="C3568" s="19">
        <v>0</v>
      </c>
      <c r="D3568" s="19" t="s">
        <v>21</v>
      </c>
      <c r="E3568" s="20">
        <v>49.880077457068964</v>
      </c>
      <c r="F3568" s="20">
        <v>51.046053420199087</v>
      </c>
      <c r="G3568" s="20">
        <v>47.971595741913312</v>
      </c>
      <c r="H3568" s="20">
        <v>50.548151985398057</v>
      </c>
      <c r="I3568" s="20">
        <v>51.878233822469255</v>
      </c>
      <c r="J3568" s="20">
        <v>47.735877514126173</v>
      </c>
      <c r="K3568" s="20">
        <v>49.093046158554522</v>
      </c>
      <c r="L3568" s="20">
        <v>50.531691299456639</v>
      </c>
      <c r="M3568" s="55">
        <v>53.152655372863187</v>
      </c>
    </row>
    <row r="3569" spans="1:13" x14ac:dyDescent="0.35">
      <c r="A3569" s="19" t="str">
        <f>B2178&amp;C3541&amp;D3569</f>
        <v>DISTRIBUCION VOLUMEN X CRITERIO (kg ó litros)Tomates Ing.MUJER</v>
      </c>
      <c r="B3569" s="19">
        <v>0</v>
      </c>
      <c r="C3569" s="19">
        <v>0</v>
      </c>
      <c r="D3569" s="19" t="s">
        <v>22</v>
      </c>
      <c r="E3569" s="20">
        <v>50.119918493809699</v>
      </c>
      <c r="F3569" s="20">
        <v>48.953941322919079</v>
      </c>
      <c r="G3569" s="20">
        <v>52.028401704899906</v>
      </c>
      <c r="H3569" s="20">
        <v>49.451846875889402</v>
      </c>
      <c r="I3569" s="20">
        <v>48.121780707055905</v>
      </c>
      <c r="J3569" s="20">
        <v>52.264127168419691</v>
      </c>
      <c r="K3569" s="20">
        <v>50.906944469849812</v>
      </c>
      <c r="L3569" s="20">
        <v>49.468318068966759</v>
      </c>
      <c r="M3569" s="55">
        <v>46.847335856372929</v>
      </c>
    </row>
    <row r="3570" spans="1:13" x14ac:dyDescent="0.35">
      <c r="A3570" s="19" t="str">
        <f>B2178&amp;C3570&amp;D3570</f>
        <v>DISTRIBUCION VOLUMEN X CRITERIO (kg ó litros)Judías verdes Ing.T.ESPAÑA</v>
      </c>
      <c r="B3570" s="19">
        <v>0</v>
      </c>
      <c r="C3570" s="19" t="s">
        <v>190</v>
      </c>
      <c r="D3570" s="19" t="s">
        <v>36</v>
      </c>
      <c r="E3570" s="20">
        <v>100</v>
      </c>
      <c r="F3570" s="20">
        <v>100</v>
      </c>
      <c r="G3570" s="20">
        <v>100</v>
      </c>
      <c r="H3570" s="20">
        <v>100</v>
      </c>
      <c r="I3570" s="20">
        <v>100</v>
      </c>
      <c r="J3570" s="20">
        <v>100</v>
      </c>
      <c r="K3570" s="20">
        <v>100</v>
      </c>
      <c r="L3570" s="20">
        <v>100</v>
      </c>
      <c r="M3570" s="55">
        <v>100</v>
      </c>
    </row>
    <row r="3571" spans="1:13" x14ac:dyDescent="0.35">
      <c r="A3571" s="19" t="str">
        <f>B2178&amp;C3570&amp;D3571</f>
        <v>DISTRIBUCION VOLUMEN X CRITERIO (kg ó litros)Judías verdes Ing.BCN AM</v>
      </c>
      <c r="B3571" s="19">
        <v>0</v>
      </c>
      <c r="C3571" s="19">
        <v>0</v>
      </c>
      <c r="D3571" s="19" t="s">
        <v>1</v>
      </c>
      <c r="E3571" s="20">
        <v>22.136480619617565</v>
      </c>
      <c r="F3571" s="20">
        <v>3.9079325638060221</v>
      </c>
      <c r="G3571" s="20">
        <v>6.5910768313028969</v>
      </c>
      <c r="H3571" s="20">
        <v>5.6342833672525803</v>
      </c>
      <c r="I3571" s="20">
        <v>5.0193875540415531</v>
      </c>
      <c r="J3571" s="20">
        <v>12.840675243375294</v>
      </c>
      <c r="K3571" s="20">
        <v>3.4513605941360033</v>
      </c>
      <c r="L3571" s="20">
        <v>5.2683045646972726</v>
      </c>
      <c r="M3571" s="55">
        <v>20.441829806136909</v>
      </c>
    </row>
    <row r="3572" spans="1:13" x14ac:dyDescent="0.35">
      <c r="A3572" s="19" t="str">
        <f>B2178&amp;C3570&amp;D3572</f>
        <v>DISTRIBUCION VOLUMEN X CRITERIO (kg ó litros)Judías verdes Ing.REST.CAT ARAGON</v>
      </c>
      <c r="B3572" s="19">
        <v>0</v>
      </c>
      <c r="C3572" s="19">
        <v>0</v>
      </c>
      <c r="D3572" s="19" t="s">
        <v>2</v>
      </c>
      <c r="E3572" s="20">
        <v>10.970184004758963</v>
      </c>
      <c r="F3572" s="20">
        <v>48.370335166506514</v>
      </c>
      <c r="G3572" s="20">
        <v>27.86952621802034</v>
      </c>
      <c r="H3572" s="20">
        <v>7.7101159735316642</v>
      </c>
      <c r="I3572" s="20">
        <v>12.493259128888573</v>
      </c>
      <c r="J3572" s="20">
        <v>18.131662076954743</v>
      </c>
      <c r="K3572" s="20">
        <v>3.6668200606262165</v>
      </c>
      <c r="L3572" s="20">
        <v>13.112197904024297</v>
      </c>
      <c r="M3572" s="55">
        <v>22.330861871742385</v>
      </c>
    </row>
    <row r="3573" spans="1:13" x14ac:dyDescent="0.35">
      <c r="A3573" s="19" t="str">
        <f>B2178&amp;C3570&amp;D3573</f>
        <v>DISTRIBUCION VOLUMEN X CRITERIO (kg ó litros)Judías verdes Ing.LEVANTE</v>
      </c>
      <c r="B3573" s="19">
        <v>0</v>
      </c>
      <c r="C3573" s="19">
        <v>0</v>
      </c>
      <c r="D3573" s="19" t="s">
        <v>3</v>
      </c>
      <c r="E3573" s="20">
        <v>13.885881005801881</v>
      </c>
      <c r="F3573" s="20">
        <v>7.8327475037366128</v>
      </c>
      <c r="G3573" s="20">
        <v>8.5015089207526326</v>
      </c>
      <c r="H3573" s="20">
        <v>15.439385146852821</v>
      </c>
      <c r="I3573" s="20">
        <v>2.7902545438416042</v>
      </c>
      <c r="J3573" s="20">
        <v>3.4808679625589223</v>
      </c>
      <c r="K3573" s="20">
        <v>6.8710597092687689</v>
      </c>
      <c r="L3573" s="20">
        <v>21.592254370447836</v>
      </c>
      <c r="M3573" s="55">
        <v>7.4956494095464929</v>
      </c>
    </row>
    <row r="3574" spans="1:13" x14ac:dyDescent="0.35">
      <c r="A3574" s="19" t="str">
        <f>B2178&amp;C3570&amp;D3574</f>
        <v>DISTRIBUCION VOLUMEN X CRITERIO (kg ó litros)Judías verdes Ing.ANDALUCIA</v>
      </c>
      <c r="B3574" s="19">
        <v>0</v>
      </c>
      <c r="C3574" s="19">
        <v>0</v>
      </c>
      <c r="D3574" s="19" t="s">
        <v>4</v>
      </c>
      <c r="E3574" s="20">
        <v>6.9885097514114589</v>
      </c>
      <c r="F3574" s="20">
        <v>18.159265716908251</v>
      </c>
      <c r="G3574" s="20">
        <v>13.472982009535015</v>
      </c>
      <c r="H3574" s="20">
        <v>17.56060668779439</v>
      </c>
      <c r="I3574" s="20">
        <v>22.169412386267716</v>
      </c>
      <c r="J3574" s="20">
        <v>15.162580344645193</v>
      </c>
      <c r="K3574" s="20">
        <v>10.35991111331896</v>
      </c>
      <c r="L3574" s="20">
        <v>13.775754839276654</v>
      </c>
      <c r="M3574" s="55">
        <v>14.649164198196374</v>
      </c>
    </row>
    <row r="3575" spans="1:13" x14ac:dyDescent="0.35">
      <c r="A3575" s="19" t="str">
        <f>B2178&amp;C3570&amp;D3575</f>
        <v>DISTRIBUCION VOLUMEN X CRITERIO (kg ó litros)Judías verdes Ing.MDD AM</v>
      </c>
      <c r="B3575" s="19">
        <v>0</v>
      </c>
      <c r="C3575" s="19">
        <v>0</v>
      </c>
      <c r="D3575" s="19" t="s">
        <v>5</v>
      </c>
      <c r="E3575" s="20">
        <v>17.673118360755087</v>
      </c>
      <c r="F3575" s="20">
        <v>5.5984266251792159</v>
      </c>
      <c r="G3575" s="20">
        <v>9.5947473818702704</v>
      </c>
      <c r="H3575" s="20">
        <v>27.267284561324285</v>
      </c>
      <c r="I3575" s="20">
        <v>26.494272885289121</v>
      </c>
      <c r="J3575" s="20">
        <v>22.285246254114739</v>
      </c>
      <c r="K3575" s="20">
        <v>32.566423817419242</v>
      </c>
      <c r="L3575" s="20">
        <v>24.496522475063102</v>
      </c>
      <c r="M3575" s="55">
        <v>18.53251714161291</v>
      </c>
    </row>
    <row r="3576" spans="1:13" x14ac:dyDescent="0.35">
      <c r="A3576" s="19" t="str">
        <f>B2178&amp;C3570&amp;D3576</f>
        <v>DISTRIBUCION VOLUMEN X CRITERIO (kg ó litros)Judías verdes Ing.RTO CENTRO</v>
      </c>
      <c r="B3576" s="19">
        <v>0</v>
      </c>
      <c r="C3576" s="19">
        <v>0</v>
      </c>
      <c r="D3576" s="19" t="s">
        <v>6</v>
      </c>
      <c r="E3576" s="20">
        <v>6.1852447502413384</v>
      </c>
      <c r="F3576" s="20">
        <v>3.7294526685398908</v>
      </c>
      <c r="G3576" s="20">
        <v>4.2246782412288697</v>
      </c>
      <c r="H3576" s="20">
        <v>4.4394488845320792</v>
      </c>
      <c r="I3576" s="20">
        <v>7.492360467814474</v>
      </c>
      <c r="J3576" s="20">
        <v>7.4743661932167136</v>
      </c>
      <c r="K3576" s="20">
        <v>6.3827367795776624</v>
      </c>
      <c r="L3576" s="20">
        <v>5.0821041808846914</v>
      </c>
      <c r="M3576" s="55">
        <v>2.1594916859513087</v>
      </c>
    </row>
    <row r="3577" spans="1:13" x14ac:dyDescent="0.35">
      <c r="A3577" s="19" t="str">
        <f>B2178&amp;C3570&amp;D3577</f>
        <v>DISTRIBUCION VOLUMEN X CRITERIO (kg ó litros)Judías verdes Ing.NORTE-CENTRO</v>
      </c>
      <c r="B3577" s="19">
        <v>0</v>
      </c>
      <c r="C3577" s="19">
        <v>0</v>
      </c>
      <c r="D3577" s="19" t="s">
        <v>7</v>
      </c>
      <c r="E3577" s="20">
        <v>18.962257613741148</v>
      </c>
      <c r="F3577" s="20">
        <v>7.8681348218463025</v>
      </c>
      <c r="G3577" s="20">
        <v>19.738566401372491</v>
      </c>
      <c r="H3577" s="20">
        <v>13.077423175884444</v>
      </c>
      <c r="I3577" s="20">
        <v>16.873087778413058</v>
      </c>
      <c r="J3577" s="20">
        <v>14.3260183955349</v>
      </c>
      <c r="K3577" s="20">
        <v>20.530784427276686</v>
      </c>
      <c r="L3577" s="20">
        <v>6.9686293850117567</v>
      </c>
      <c r="M3577" s="55">
        <v>5.5614252144233598</v>
      </c>
    </row>
    <row r="3578" spans="1:13" x14ac:dyDescent="0.35">
      <c r="A3578" s="19" t="str">
        <f>B2178&amp;C3570&amp;D3578</f>
        <v>DISTRIBUCION VOLUMEN X CRITERIO (kg ó litros)Judías verdes Ing.NOROESTE</v>
      </c>
      <c r="B3578" s="19">
        <v>0</v>
      </c>
      <c r="C3578" s="19">
        <v>0</v>
      </c>
      <c r="D3578" s="19" t="s">
        <v>8</v>
      </c>
      <c r="E3578" s="20">
        <v>3.1983064120145026</v>
      </c>
      <c r="F3578" s="20">
        <v>4.5337023367782701</v>
      </c>
      <c r="G3578" s="20">
        <v>10.006917454218584</v>
      </c>
      <c r="H3578" s="20">
        <v>8.8714537513049549</v>
      </c>
      <c r="I3578" s="20">
        <v>6.667966597076731</v>
      </c>
      <c r="J3578" s="20">
        <v>6.2985902453388212</v>
      </c>
      <c r="K3578" s="20">
        <v>16.170903544986125</v>
      </c>
      <c r="L3578" s="20">
        <v>9.7042404915739588</v>
      </c>
      <c r="M3578" s="55">
        <v>8.8290585688555527</v>
      </c>
    </row>
    <row r="3579" spans="1:13" x14ac:dyDescent="0.35">
      <c r="A3579" s="19" t="str">
        <f>B2178&amp;C3570&amp;D3579</f>
        <v>DISTRIBUCION VOLUMEN X CRITERIO (kg ó litros)Judías verdes Ing.&lt;2MIL</v>
      </c>
      <c r="B3579" s="19">
        <v>0</v>
      </c>
      <c r="C3579" s="19">
        <v>0</v>
      </c>
      <c r="D3579" s="19" t="s">
        <v>9</v>
      </c>
      <c r="E3579" s="20">
        <v>3.0204829019571258</v>
      </c>
      <c r="F3579" s="20" t="s">
        <v>278</v>
      </c>
      <c r="G3579" s="20" t="s">
        <v>278</v>
      </c>
      <c r="H3579" s="20">
        <v>0.49715579699106738</v>
      </c>
      <c r="I3579" s="20">
        <v>2.0390717132878762</v>
      </c>
      <c r="J3579" s="20">
        <v>3.114047518178058</v>
      </c>
      <c r="K3579" s="20">
        <v>2.2017603827071079</v>
      </c>
      <c r="L3579" s="20" t="s">
        <v>278</v>
      </c>
      <c r="M3579" s="55">
        <v>0.9243932831294176</v>
      </c>
    </row>
    <row r="3580" spans="1:13" x14ac:dyDescent="0.35">
      <c r="A3580" s="19" t="str">
        <f>B2178&amp;C3570&amp;D3580</f>
        <v>DISTRIBUCION VOLUMEN X CRITERIO (kg ó litros)Judías verdes Ing.2-5MIL</v>
      </c>
      <c r="B3580" s="19">
        <v>0</v>
      </c>
      <c r="C3580" s="19">
        <v>0</v>
      </c>
      <c r="D3580" s="19" t="s">
        <v>10</v>
      </c>
      <c r="E3580" s="20">
        <v>1.4019733722762782</v>
      </c>
      <c r="F3580" s="20">
        <v>2.7227977807756281</v>
      </c>
      <c r="G3580" s="20">
        <v>2.5848194491838759</v>
      </c>
      <c r="H3580" s="20">
        <v>6.4750600079443625</v>
      </c>
      <c r="I3580" s="20" t="s">
        <v>278</v>
      </c>
      <c r="J3580" s="20">
        <v>1.9156068594968152</v>
      </c>
      <c r="K3580" s="20">
        <v>2.2948109847364115</v>
      </c>
      <c r="L3580" s="20">
        <v>1.6778069333294181</v>
      </c>
      <c r="M3580" s="55" t="s">
        <v>278</v>
      </c>
    </row>
    <row r="3581" spans="1:13" x14ac:dyDescent="0.35">
      <c r="A3581" s="19" t="str">
        <f>B2178&amp;C3570&amp;D3581</f>
        <v>DISTRIBUCION VOLUMEN X CRITERIO (kg ó litros)Judías verdes Ing.5-10MIL</v>
      </c>
      <c r="B3581" s="19">
        <v>0</v>
      </c>
      <c r="C3581" s="19">
        <v>0</v>
      </c>
      <c r="D3581" s="19" t="s">
        <v>11</v>
      </c>
      <c r="E3581" s="20">
        <v>9.4898148740812225</v>
      </c>
      <c r="F3581" s="20">
        <v>9.4426505620603916</v>
      </c>
      <c r="G3581" s="20">
        <v>6.8504859467487353</v>
      </c>
      <c r="H3581" s="20">
        <v>12.952571913341043</v>
      </c>
      <c r="I3581" s="20">
        <v>6.0335788672346924</v>
      </c>
      <c r="J3581" s="20">
        <v>9.0113525180098915</v>
      </c>
      <c r="K3581" s="20">
        <v>5.8910411745628002</v>
      </c>
      <c r="L3581" s="20">
        <v>17.746212121166383</v>
      </c>
      <c r="M3581" s="55">
        <v>10.013659769672904</v>
      </c>
    </row>
    <row r="3582" spans="1:13" x14ac:dyDescent="0.35">
      <c r="A3582" s="19" t="str">
        <f>B2178&amp;C3570&amp;D3582</f>
        <v>DISTRIBUCION VOLUMEN X CRITERIO (kg ó litros)Judías verdes Ing.10-30MIL</v>
      </c>
      <c r="B3582" s="19">
        <v>0</v>
      </c>
      <c r="C3582" s="19">
        <v>0</v>
      </c>
      <c r="D3582" s="19" t="s">
        <v>12</v>
      </c>
      <c r="E3582" s="20">
        <v>17.126328829114492</v>
      </c>
      <c r="F3582" s="20">
        <v>54.392724348403654</v>
      </c>
      <c r="G3582" s="20">
        <v>29.526975815854168</v>
      </c>
      <c r="H3582" s="20">
        <v>11.953507181793457</v>
      </c>
      <c r="I3582" s="20">
        <v>11.449945327250958</v>
      </c>
      <c r="J3582" s="20">
        <v>16.568426841952338</v>
      </c>
      <c r="K3582" s="20">
        <v>9.2786337350059469</v>
      </c>
      <c r="L3582" s="20">
        <v>22.395770350541572</v>
      </c>
      <c r="M3582" s="55">
        <v>28.494062259366281</v>
      </c>
    </row>
    <row r="3583" spans="1:13" x14ac:dyDescent="0.35">
      <c r="A3583" s="19" t="str">
        <f>B2178&amp;C3570&amp;D3583</f>
        <v>DISTRIBUCION VOLUMEN X CRITERIO (kg ó litros)Judías verdes Ing.30-100MIL</v>
      </c>
      <c r="B3583" s="19">
        <v>0</v>
      </c>
      <c r="C3583" s="19">
        <v>0</v>
      </c>
      <c r="D3583" s="19" t="s">
        <v>13</v>
      </c>
      <c r="E3583" s="20">
        <v>32.751016635398798</v>
      </c>
      <c r="F3583" s="20">
        <v>11.610760090554896</v>
      </c>
      <c r="G3583" s="20">
        <v>23.527270549251831</v>
      </c>
      <c r="H3583" s="20">
        <v>21.682272887881631</v>
      </c>
      <c r="I3583" s="20">
        <v>24.561352279581481</v>
      </c>
      <c r="J3583" s="20">
        <v>15.495758502737633</v>
      </c>
      <c r="K3583" s="20">
        <v>20.857118031503838</v>
      </c>
      <c r="L3583" s="20">
        <v>22.434395426358794</v>
      </c>
      <c r="M3583" s="55">
        <v>16.293289583861217</v>
      </c>
    </row>
    <row r="3584" spans="1:13" x14ac:dyDescent="0.35">
      <c r="A3584" s="19" t="str">
        <f>B2178&amp;C3570&amp;D3584</f>
        <v>DISTRIBUCION VOLUMEN X CRITERIO (kg ó litros)Judías verdes Ing.100-200MIL</v>
      </c>
      <c r="B3584" s="19">
        <v>0</v>
      </c>
      <c r="C3584" s="19">
        <v>0</v>
      </c>
      <c r="D3584" s="19" t="s">
        <v>14</v>
      </c>
      <c r="E3584" s="20">
        <v>12.120903826204559</v>
      </c>
      <c r="F3584" s="20">
        <v>8.7048416189551219</v>
      </c>
      <c r="G3584" s="20">
        <v>7.9007209051565912</v>
      </c>
      <c r="H3584" s="20">
        <v>13.306100009201687</v>
      </c>
      <c r="I3584" s="20">
        <v>15.596260956507399</v>
      </c>
      <c r="J3584" s="20">
        <v>19.560344909514686</v>
      </c>
      <c r="K3584" s="20">
        <v>19.843364586869015</v>
      </c>
      <c r="L3584" s="20">
        <v>6.8607260044295089</v>
      </c>
      <c r="M3584" s="55">
        <v>10.353767003808773</v>
      </c>
    </row>
    <row r="3585" spans="1:13" x14ac:dyDescent="0.35">
      <c r="A3585" s="19" t="str">
        <f>B2178&amp;C3570&amp;D3585</f>
        <v>DISTRIBUCION VOLUMEN X CRITERIO (kg ó litros)Judías verdes Ing.200-500MIL</v>
      </c>
      <c r="B3585" s="19">
        <v>0</v>
      </c>
      <c r="C3585" s="19">
        <v>0</v>
      </c>
      <c r="D3585" s="19" t="s">
        <v>15</v>
      </c>
      <c r="E3585" s="20">
        <v>0.85983092871785716</v>
      </c>
      <c r="F3585" s="20">
        <v>3.7664192741949938</v>
      </c>
      <c r="G3585" s="20">
        <v>8.3146562830257835</v>
      </c>
      <c r="H3585" s="20">
        <v>6.5007209925979641</v>
      </c>
      <c r="I3585" s="20">
        <v>8.8250710673624759</v>
      </c>
      <c r="J3585" s="20">
        <v>9.7554188925195717</v>
      </c>
      <c r="K3585" s="20">
        <v>7.7928748915177533</v>
      </c>
      <c r="L3585" s="20">
        <v>6.2006448734308295</v>
      </c>
      <c r="M3585" s="55">
        <v>7.1168472756456529</v>
      </c>
    </row>
    <row r="3586" spans="1:13" x14ac:dyDescent="0.35">
      <c r="A3586" s="19" t="str">
        <f>B2178&amp;C3570&amp;D3586</f>
        <v>DISTRIBUCION VOLUMEN X CRITERIO (kg ó litros)Judías verdes Ing.&gt;500MIL</v>
      </c>
      <c r="B3586" s="19">
        <v>0</v>
      </c>
      <c r="C3586" s="19">
        <v>0</v>
      </c>
      <c r="D3586" s="19" t="s">
        <v>16</v>
      </c>
      <c r="E3586" s="20">
        <v>23.229628201878203</v>
      </c>
      <c r="F3586" s="20">
        <v>9.3598012553098275</v>
      </c>
      <c r="G3586" s="20">
        <v>21.295080639704803</v>
      </c>
      <c r="H3586" s="20">
        <v>26.632609255828289</v>
      </c>
      <c r="I3586" s="20">
        <v>31.494716658298504</v>
      </c>
      <c r="J3586" s="20">
        <v>24.57904862129887</v>
      </c>
      <c r="K3586" s="20">
        <v>31.840400454576599</v>
      </c>
      <c r="L3586" s="20">
        <v>22.684450956126913</v>
      </c>
      <c r="M3586" s="55">
        <v>26.803972410376897</v>
      </c>
    </row>
    <row r="3587" spans="1:13" x14ac:dyDescent="0.35">
      <c r="A3587" s="19" t="str">
        <f>B2178&amp;C3570&amp;D3587</f>
        <v>DISTRIBUCION VOLUMEN X CRITERIO (kg ó litros)Judías verdes Ing.DE 15 A 19 AÑOS</v>
      </c>
      <c r="B3587" s="19">
        <v>0</v>
      </c>
      <c r="C3587" s="19">
        <v>0</v>
      </c>
      <c r="D3587" s="19" t="s">
        <v>39</v>
      </c>
      <c r="E3587" s="20" t="s">
        <v>278</v>
      </c>
      <c r="F3587" s="20" t="s">
        <v>278</v>
      </c>
      <c r="G3587" s="20">
        <v>2.4159568938285041</v>
      </c>
      <c r="H3587" s="20" t="s">
        <v>278</v>
      </c>
      <c r="I3587" s="20" t="s">
        <v>278</v>
      </c>
      <c r="J3587" s="20" t="s">
        <v>278</v>
      </c>
      <c r="K3587" s="20" t="s">
        <v>278</v>
      </c>
      <c r="L3587" s="20" t="s">
        <v>278</v>
      </c>
      <c r="M3587" s="55" t="s">
        <v>278</v>
      </c>
    </row>
    <row r="3588" spans="1:13" x14ac:dyDescent="0.35">
      <c r="A3588" s="19" t="str">
        <f>B2178&amp;C3570&amp;D3588</f>
        <v>DISTRIBUCION VOLUMEN X CRITERIO (kg ó litros)Judías verdes Ing.DE 20 A 24 AÑOS</v>
      </c>
      <c r="B3588" s="19">
        <v>0</v>
      </c>
      <c r="C3588" s="19">
        <v>0</v>
      </c>
      <c r="D3588" s="19" t="s">
        <v>40</v>
      </c>
      <c r="E3588" s="20">
        <v>0.24606920716555439</v>
      </c>
      <c r="F3588" s="20" t="s">
        <v>278</v>
      </c>
      <c r="G3588" s="20">
        <v>2.7823330860582018</v>
      </c>
      <c r="H3588" s="20">
        <v>1.0563774416472209</v>
      </c>
      <c r="I3588" s="20">
        <v>1.3540790837807535</v>
      </c>
      <c r="J3588" s="20" t="s">
        <v>278</v>
      </c>
      <c r="K3588" s="20" t="s">
        <v>278</v>
      </c>
      <c r="L3588" s="20" t="s">
        <v>278</v>
      </c>
      <c r="M3588" s="55">
        <v>1.7339566254229239</v>
      </c>
    </row>
    <row r="3589" spans="1:13" x14ac:dyDescent="0.35">
      <c r="A3589" s="19" t="str">
        <f>B2178&amp;C3570&amp;D3589</f>
        <v>DISTRIBUCION VOLUMEN X CRITERIO (kg ó litros)Judías verdes Ing.DE 25 A 34 AÑOS</v>
      </c>
      <c r="B3589" s="19">
        <v>0</v>
      </c>
      <c r="C3589" s="19">
        <v>0</v>
      </c>
      <c r="D3589" s="19" t="s">
        <v>41</v>
      </c>
      <c r="E3589" s="20">
        <v>4.2873597899569775</v>
      </c>
      <c r="F3589" s="20">
        <v>0.57277930931251109</v>
      </c>
      <c r="G3589" s="20">
        <v>4.1435194595737759</v>
      </c>
      <c r="H3589" s="20">
        <v>5.6988434188626895</v>
      </c>
      <c r="I3589" s="20">
        <v>2.5188356258605449</v>
      </c>
      <c r="J3589" s="20">
        <v>0.18781514090648524</v>
      </c>
      <c r="K3589" s="20">
        <v>1.6294906506582854</v>
      </c>
      <c r="L3589" s="20">
        <v>3.8933209730720799</v>
      </c>
      <c r="M3589" s="55">
        <v>6.912917241648775</v>
      </c>
    </row>
    <row r="3590" spans="1:13" x14ac:dyDescent="0.35">
      <c r="A3590" s="19" t="str">
        <f>B2178&amp;C3570&amp;D3590</f>
        <v>DISTRIBUCION VOLUMEN X CRITERIO (kg ó litros)Judías verdes Ing.DE 35 A 49 AÑOS</v>
      </c>
      <c r="B3590" s="19">
        <v>0</v>
      </c>
      <c r="C3590" s="19">
        <v>0</v>
      </c>
      <c r="D3590" s="19" t="s">
        <v>42</v>
      </c>
      <c r="E3590" s="20">
        <v>10.827065250784521</v>
      </c>
      <c r="F3590" s="20">
        <v>12.930744559797649</v>
      </c>
      <c r="G3590" s="20">
        <v>20.005700355445661</v>
      </c>
      <c r="H3590" s="20">
        <v>21.876767715235069</v>
      </c>
      <c r="I3590" s="20">
        <v>20.612641650502646</v>
      </c>
      <c r="J3590" s="20">
        <v>23.323451377863993</v>
      </c>
      <c r="K3590" s="20">
        <v>14.37620363341072</v>
      </c>
      <c r="L3590" s="20">
        <v>37.673571806664611</v>
      </c>
      <c r="M3590" s="55">
        <v>9.5960464105372143</v>
      </c>
    </row>
    <row r="3591" spans="1:13" x14ac:dyDescent="0.35">
      <c r="A3591" s="19" t="str">
        <f>B2178&amp;C3570&amp;D3591</f>
        <v>DISTRIBUCION VOLUMEN X CRITERIO (kg ó litros)Judías verdes Ing.DE 50 A 59 AÑOS</v>
      </c>
      <c r="B3591" s="19">
        <v>0</v>
      </c>
      <c r="C3591" s="19">
        <v>0</v>
      </c>
      <c r="D3591" s="19" t="s">
        <v>43</v>
      </c>
      <c r="E3591" s="20">
        <v>22.760346149787125</v>
      </c>
      <c r="F3591" s="20">
        <v>20.726705062886964</v>
      </c>
      <c r="G3591" s="20">
        <v>15.404715441790346</v>
      </c>
      <c r="H3591" s="20">
        <v>24.132544046277239</v>
      </c>
      <c r="I3591" s="20">
        <v>11.369899897625402</v>
      </c>
      <c r="J3591" s="20">
        <v>16.729501611114724</v>
      </c>
      <c r="K3591" s="20">
        <v>16.241786124479059</v>
      </c>
      <c r="L3591" s="20">
        <v>27.331516380403137</v>
      </c>
      <c r="M3591" s="55">
        <v>22.256226356430172</v>
      </c>
    </row>
    <row r="3592" spans="1:13" x14ac:dyDescent="0.35">
      <c r="A3592" s="19" t="str">
        <f>B2178&amp;C3570&amp;D3592</f>
        <v>DISTRIBUCION VOLUMEN X CRITERIO (kg ó litros)Judías verdes Ing.DE 60 A 75 AÑOS</v>
      </c>
      <c r="B3592" s="19">
        <v>0</v>
      </c>
      <c r="C3592" s="19">
        <v>0</v>
      </c>
      <c r="D3592" s="19" t="s">
        <v>44</v>
      </c>
      <c r="E3592" s="20">
        <v>61.879137486955273</v>
      </c>
      <c r="F3592" s="20">
        <v>65.769761876513087</v>
      </c>
      <c r="G3592" s="20">
        <v>55.247784823815813</v>
      </c>
      <c r="H3592" s="20">
        <v>47.23546761696052</v>
      </c>
      <c r="I3592" s="20">
        <v>64.144548028002191</v>
      </c>
      <c r="J3592" s="20">
        <v>59.759224874552999</v>
      </c>
      <c r="K3592" s="20">
        <v>67.752523786321746</v>
      </c>
      <c r="L3592" s="20">
        <v>31.101593737852955</v>
      </c>
      <c r="M3592" s="55">
        <v>59.500844867680655</v>
      </c>
    </row>
    <row r="3593" spans="1:13" x14ac:dyDescent="0.35">
      <c r="A3593" s="19" t="str">
        <f>B2178&amp;C3570&amp;D3593</f>
        <v>DISTRIBUCION VOLUMEN X CRITERIO (kg ó litros)Judías verdes Ing.ALTA Y MEDIA ALTA</v>
      </c>
      <c r="B3593" s="19">
        <v>0</v>
      </c>
      <c r="C3593" s="19">
        <v>0</v>
      </c>
      <c r="D3593" s="19" t="s">
        <v>17</v>
      </c>
      <c r="E3593" s="20">
        <v>65.936957840996257</v>
      </c>
      <c r="F3593" s="20">
        <v>19.448499850985854</v>
      </c>
      <c r="G3593" s="20">
        <v>36.053384522829681</v>
      </c>
      <c r="H3593" s="20">
        <v>53.633369067735174</v>
      </c>
      <c r="I3593" s="20">
        <v>47.656282732288993</v>
      </c>
      <c r="J3593" s="20">
        <v>39.831763421845068</v>
      </c>
      <c r="K3593" s="20">
        <v>55.442610105043308</v>
      </c>
      <c r="L3593" s="20">
        <v>37.673416812350176</v>
      </c>
      <c r="M3593" s="55">
        <v>38.91006082324779</v>
      </c>
    </row>
    <row r="3594" spans="1:13" x14ac:dyDescent="0.35">
      <c r="A3594" s="19" t="str">
        <f>B2178&amp;C3570&amp;D3594</f>
        <v>DISTRIBUCION VOLUMEN X CRITERIO (kg ó litros)Judías verdes Ing.MEDIA</v>
      </c>
      <c r="B3594" s="19">
        <v>0</v>
      </c>
      <c r="C3594" s="19">
        <v>0</v>
      </c>
      <c r="D3594" s="19" t="s">
        <v>18</v>
      </c>
      <c r="E3594" s="20">
        <v>17.98942073999034</v>
      </c>
      <c r="F3594" s="20">
        <v>18.958637156508303</v>
      </c>
      <c r="G3594" s="20">
        <v>34.471890724070853</v>
      </c>
      <c r="H3594" s="20">
        <v>23.894020390696294</v>
      </c>
      <c r="I3594" s="20">
        <v>32.465624958464119</v>
      </c>
      <c r="J3594" s="20">
        <v>26.421852948983599</v>
      </c>
      <c r="K3594" s="20">
        <v>24.090300370809246</v>
      </c>
      <c r="L3594" s="20">
        <v>32.888256573695159</v>
      </c>
      <c r="M3594" s="55">
        <v>16.585102605831501</v>
      </c>
    </row>
    <row r="3595" spans="1:13" x14ac:dyDescent="0.35">
      <c r="A3595" s="19" t="str">
        <f>B2178&amp;C3570&amp;D3595</f>
        <v>DISTRIBUCION VOLUMEN X CRITERIO (kg ó litros)Judías verdes Ing.MEDIA BAJA</v>
      </c>
      <c r="B3595" s="19">
        <v>0</v>
      </c>
      <c r="C3595" s="19">
        <v>0</v>
      </c>
      <c r="D3595" s="19" t="s">
        <v>19</v>
      </c>
      <c r="E3595" s="20">
        <v>15.024914317770676</v>
      </c>
      <c r="F3595" s="20">
        <v>58.954157574735035</v>
      </c>
      <c r="G3595" s="20">
        <v>20.046180398714068</v>
      </c>
      <c r="H3595" s="20">
        <v>16.656705767791895</v>
      </c>
      <c r="I3595" s="20">
        <v>9.642508124662891</v>
      </c>
      <c r="J3595" s="20">
        <v>23.779164775793518</v>
      </c>
      <c r="K3595" s="20">
        <v>8.7350048960422928</v>
      </c>
      <c r="L3595" s="20">
        <v>17.970418521236148</v>
      </c>
      <c r="M3595" s="55">
        <v>18.660503598268836</v>
      </c>
    </row>
    <row r="3596" spans="1:13" x14ac:dyDescent="0.35">
      <c r="A3596" s="19" t="str">
        <f>B2178&amp;C3570&amp;D3596</f>
        <v>DISTRIBUCION VOLUMEN X CRITERIO (kg ó litros)Judías verdes Ing.BAJA</v>
      </c>
      <c r="B3596" s="19">
        <v>0</v>
      </c>
      <c r="C3596" s="19">
        <v>0</v>
      </c>
      <c r="D3596" s="19" t="s">
        <v>20</v>
      </c>
      <c r="E3596" s="20">
        <v>1.048686249626487</v>
      </c>
      <c r="F3596" s="20">
        <v>2.6386998946334392</v>
      </c>
      <c r="G3596" s="20">
        <v>9.4285493846415473</v>
      </c>
      <c r="H3596" s="20">
        <v>5.815905012759381</v>
      </c>
      <c r="I3596" s="20">
        <v>10.235586271568394</v>
      </c>
      <c r="J3596" s="20">
        <v>9.9672186201924244</v>
      </c>
      <c r="K3596" s="20">
        <v>11.732089335681263</v>
      </c>
      <c r="L3596" s="20">
        <v>11.467911280510593</v>
      </c>
      <c r="M3596" s="55">
        <v>25.844325736492451</v>
      </c>
    </row>
    <row r="3597" spans="1:13" x14ac:dyDescent="0.35">
      <c r="A3597" s="19" t="str">
        <f>B2178&amp;C3570&amp;D3597</f>
        <v>DISTRIBUCION VOLUMEN X CRITERIO (kg ó litros)Judías verdes Ing.HOMBRE</v>
      </c>
      <c r="B3597" s="19">
        <v>0</v>
      </c>
      <c r="C3597" s="19">
        <v>0</v>
      </c>
      <c r="D3597" s="19" t="s">
        <v>21</v>
      </c>
      <c r="E3597" s="20">
        <v>60.896322883147633</v>
      </c>
      <c r="F3597" s="20">
        <v>82.53790785594181</v>
      </c>
      <c r="G3597" s="20">
        <v>63.465091911273298</v>
      </c>
      <c r="H3597" s="20">
        <v>72.066737486222991</v>
      </c>
      <c r="I3597" s="20">
        <v>60.058168615620346</v>
      </c>
      <c r="J3597" s="20">
        <v>64.63539867840538</v>
      </c>
      <c r="K3597" s="20">
        <v>64.770072963561191</v>
      </c>
      <c r="L3597" s="20">
        <v>66.633963429818408</v>
      </c>
      <c r="M3597" s="55">
        <v>73.47410309948441</v>
      </c>
    </row>
    <row r="3598" spans="1:13" x14ac:dyDescent="0.35">
      <c r="A3598" s="19" t="str">
        <f>B2178&amp;C3570&amp;D3598</f>
        <v>DISTRIBUCION VOLUMEN X CRITERIO (kg ó litros)Judías verdes Ing.MUJER</v>
      </c>
      <c r="B3598" s="19">
        <v>0</v>
      </c>
      <c r="C3598" s="19">
        <v>0</v>
      </c>
      <c r="D3598" s="19" t="s">
        <v>22</v>
      </c>
      <c r="E3598" s="20">
        <v>39.10366258390772</v>
      </c>
      <c r="F3598" s="20">
        <v>17.462093050841929</v>
      </c>
      <c r="G3598" s="20">
        <v>36.534914376546894</v>
      </c>
      <c r="H3598" s="20">
        <v>27.933255671668388</v>
      </c>
      <c r="I3598" s="20">
        <v>39.941833844039849</v>
      </c>
      <c r="J3598" s="20">
        <v>35.364599875845201</v>
      </c>
      <c r="K3598" s="20">
        <v>35.229927036438816</v>
      </c>
      <c r="L3598" s="20">
        <v>33.366037536179178</v>
      </c>
      <c r="M3598" s="55">
        <v>26.525891010618391</v>
      </c>
    </row>
    <row r="3599" spans="1:13" x14ac:dyDescent="0.35">
      <c r="A3599" s="19" t="str">
        <f>B2178&amp;C3599&amp;D3599</f>
        <v>DISTRIBUCION VOLUMEN X CRITERIO (kg ó litros)Patatas Ing.T.ESPAÑA</v>
      </c>
      <c r="B3599" s="19">
        <v>0</v>
      </c>
      <c r="C3599" s="19" t="s">
        <v>160</v>
      </c>
      <c r="D3599" s="19" t="s">
        <v>36</v>
      </c>
      <c r="E3599" s="20">
        <v>100</v>
      </c>
      <c r="F3599" s="20">
        <v>100</v>
      </c>
      <c r="G3599" s="20">
        <v>100</v>
      </c>
      <c r="H3599" s="20">
        <v>100</v>
      </c>
      <c r="I3599" s="20">
        <v>100</v>
      </c>
      <c r="J3599" s="20">
        <v>100</v>
      </c>
      <c r="K3599" s="20">
        <v>100</v>
      </c>
      <c r="L3599" s="20">
        <v>100</v>
      </c>
      <c r="M3599" s="55">
        <v>100</v>
      </c>
    </row>
    <row r="3600" spans="1:13" x14ac:dyDescent="0.35">
      <c r="A3600" s="19" t="str">
        <f>B2178&amp;C3599&amp;D3600</f>
        <v>DISTRIBUCION VOLUMEN X CRITERIO (kg ó litros)Patatas Ing.BCN AM</v>
      </c>
      <c r="B3600" s="19">
        <v>0</v>
      </c>
      <c r="C3600" s="19">
        <v>0</v>
      </c>
      <c r="D3600" s="19" t="s">
        <v>1</v>
      </c>
      <c r="E3600" s="20">
        <v>7.307609682410507</v>
      </c>
      <c r="F3600" s="20">
        <v>7.7740217096359432</v>
      </c>
      <c r="G3600" s="20">
        <v>6.9356453899635389</v>
      </c>
      <c r="H3600" s="20">
        <v>5.7549749268628867</v>
      </c>
      <c r="I3600" s="20">
        <v>6.6251376732935645</v>
      </c>
      <c r="J3600" s="20">
        <v>7.5198113087918124</v>
      </c>
      <c r="K3600" s="20">
        <v>8.0751206086510283</v>
      </c>
      <c r="L3600" s="20">
        <v>7.9826330852035863</v>
      </c>
      <c r="M3600" s="55">
        <v>8.1610309182722105</v>
      </c>
    </row>
    <row r="3601" spans="1:13" x14ac:dyDescent="0.35">
      <c r="A3601" s="19" t="str">
        <f>B2178&amp;C3599&amp;D3601</f>
        <v>DISTRIBUCION VOLUMEN X CRITERIO (kg ó litros)Patatas Ing.REST.CAT ARAGON</v>
      </c>
      <c r="B3601" s="19">
        <v>0</v>
      </c>
      <c r="C3601" s="19">
        <v>0</v>
      </c>
      <c r="D3601" s="19" t="s">
        <v>2</v>
      </c>
      <c r="E3601" s="20">
        <v>8.4880620539262779</v>
      </c>
      <c r="F3601" s="20">
        <v>10.274688887538028</v>
      </c>
      <c r="G3601" s="20">
        <v>10.983964685328628</v>
      </c>
      <c r="H3601" s="20">
        <v>9.48160356470793</v>
      </c>
      <c r="I3601" s="20">
        <v>10.078334055937185</v>
      </c>
      <c r="J3601" s="20">
        <v>10.195579143627439</v>
      </c>
      <c r="K3601" s="20">
        <v>9.7911153256371488</v>
      </c>
      <c r="L3601" s="20">
        <v>9.6274175680944634</v>
      </c>
      <c r="M3601" s="55">
        <v>13.025174771140227</v>
      </c>
    </row>
    <row r="3602" spans="1:13" x14ac:dyDescent="0.35">
      <c r="A3602" s="19" t="str">
        <f>B2178&amp;C3599&amp;D3602</f>
        <v>DISTRIBUCION VOLUMEN X CRITERIO (kg ó litros)Patatas Ing.LEVANTE</v>
      </c>
      <c r="B3602" s="19">
        <v>0</v>
      </c>
      <c r="C3602" s="19">
        <v>0</v>
      </c>
      <c r="D3602" s="19" t="s">
        <v>3</v>
      </c>
      <c r="E3602" s="20">
        <v>14.704172198300638</v>
      </c>
      <c r="F3602" s="20">
        <v>16.339491704463917</v>
      </c>
      <c r="G3602" s="20">
        <v>13.344977860587933</v>
      </c>
      <c r="H3602" s="20">
        <v>14.551392963283366</v>
      </c>
      <c r="I3602" s="20">
        <v>14.243241649407382</v>
      </c>
      <c r="J3602" s="20">
        <v>15.346798084167093</v>
      </c>
      <c r="K3602" s="20">
        <v>13.236558214410257</v>
      </c>
      <c r="L3602" s="20">
        <v>12.726129413564971</v>
      </c>
      <c r="M3602" s="55">
        <v>13.350406776313575</v>
      </c>
    </row>
    <row r="3603" spans="1:13" x14ac:dyDescent="0.35">
      <c r="A3603" s="19" t="str">
        <f>B2178&amp;C3599&amp;D3603</f>
        <v>DISTRIBUCION VOLUMEN X CRITERIO (kg ó litros)Patatas Ing.ANDALUCIA</v>
      </c>
      <c r="B3603" s="19">
        <v>0</v>
      </c>
      <c r="C3603" s="19">
        <v>0</v>
      </c>
      <c r="D3603" s="19" t="s">
        <v>4</v>
      </c>
      <c r="E3603" s="20">
        <v>22.314466393436536</v>
      </c>
      <c r="F3603" s="20">
        <v>19.842115117865834</v>
      </c>
      <c r="G3603" s="20">
        <v>19.930035328012355</v>
      </c>
      <c r="H3603" s="20">
        <v>20.521949278814873</v>
      </c>
      <c r="I3603" s="20">
        <v>19.941939719549488</v>
      </c>
      <c r="J3603" s="20">
        <v>20.217109408222043</v>
      </c>
      <c r="K3603" s="20">
        <v>19.884762048754652</v>
      </c>
      <c r="L3603" s="20">
        <v>19.756695846885073</v>
      </c>
      <c r="M3603" s="55">
        <v>18.298032941725275</v>
      </c>
    </row>
    <row r="3604" spans="1:13" x14ac:dyDescent="0.35">
      <c r="A3604" s="19" t="str">
        <f>B2178&amp;C3599&amp;D3604</f>
        <v>DISTRIBUCION VOLUMEN X CRITERIO (kg ó litros)Patatas Ing.MDD AM</v>
      </c>
      <c r="B3604" s="19">
        <v>0</v>
      </c>
      <c r="C3604" s="19">
        <v>0</v>
      </c>
      <c r="D3604" s="19" t="s">
        <v>5</v>
      </c>
      <c r="E3604" s="20">
        <v>21.614718209534313</v>
      </c>
      <c r="F3604" s="20">
        <v>19.924704090984005</v>
      </c>
      <c r="G3604" s="20">
        <v>21.321282254231154</v>
      </c>
      <c r="H3604" s="20">
        <v>21.759711193152935</v>
      </c>
      <c r="I3604" s="20">
        <v>22.020275631322018</v>
      </c>
      <c r="J3604" s="20">
        <v>20.84362334922336</v>
      </c>
      <c r="K3604" s="20">
        <v>22.770801041636631</v>
      </c>
      <c r="L3604" s="20">
        <v>20.33931023719321</v>
      </c>
      <c r="M3604" s="55">
        <v>20.362269683571483</v>
      </c>
    </row>
    <row r="3605" spans="1:13" x14ac:dyDescent="0.35">
      <c r="A3605" s="19" t="str">
        <f>B2178&amp;C3599&amp;D3605</f>
        <v>DISTRIBUCION VOLUMEN X CRITERIO (kg ó litros)Patatas Ing.RTO CENTRO</v>
      </c>
      <c r="B3605" s="19">
        <v>0</v>
      </c>
      <c r="C3605" s="19">
        <v>0</v>
      </c>
      <c r="D3605" s="19" t="s">
        <v>6</v>
      </c>
      <c r="E3605" s="20">
        <v>8.5626158931034642</v>
      </c>
      <c r="F3605" s="20">
        <v>8.9004146390099947</v>
      </c>
      <c r="G3605" s="20">
        <v>9.7039952588959526</v>
      </c>
      <c r="H3605" s="20">
        <v>8.6562499342045474</v>
      </c>
      <c r="I3605" s="20">
        <v>8.1250405383866244</v>
      </c>
      <c r="J3605" s="20">
        <v>8.8154270765100708</v>
      </c>
      <c r="K3605" s="20">
        <v>8.2433351896632292</v>
      </c>
      <c r="L3605" s="20">
        <v>9.8192689076268032</v>
      </c>
      <c r="M3605" s="55">
        <v>9.2740587388603863</v>
      </c>
    </row>
    <row r="3606" spans="1:13" x14ac:dyDescent="0.35">
      <c r="A3606" s="19" t="str">
        <f>B2178&amp;C3599&amp;D3606</f>
        <v>DISTRIBUCION VOLUMEN X CRITERIO (kg ó litros)Patatas Ing.NORTE-CENTRO</v>
      </c>
      <c r="B3606" s="19">
        <v>0</v>
      </c>
      <c r="C3606" s="19">
        <v>0</v>
      </c>
      <c r="D3606" s="19" t="s">
        <v>7</v>
      </c>
      <c r="E3606" s="20">
        <v>10.851370328031102</v>
      </c>
      <c r="F3606" s="20">
        <v>9.426768337672506</v>
      </c>
      <c r="G3606" s="20">
        <v>10.941872197456988</v>
      </c>
      <c r="H3606" s="20">
        <v>9.5228013650106007</v>
      </c>
      <c r="I3606" s="20">
        <v>8.9156099509484346</v>
      </c>
      <c r="J3606" s="20">
        <v>8.1138286662161221</v>
      </c>
      <c r="K3606" s="20">
        <v>8.9633395763077033</v>
      </c>
      <c r="L3606" s="20">
        <v>10.384875038911849</v>
      </c>
      <c r="M3606" s="55">
        <v>7.8226663141708013</v>
      </c>
    </row>
    <row r="3607" spans="1:13" x14ac:dyDescent="0.35">
      <c r="A3607" s="19" t="str">
        <f>B2178&amp;C3599&amp;D3607</f>
        <v>DISTRIBUCION VOLUMEN X CRITERIO (kg ó litros)Patatas Ing.NOROESTE</v>
      </c>
      <c r="B3607" s="19">
        <v>0</v>
      </c>
      <c r="C3607" s="19">
        <v>0</v>
      </c>
      <c r="D3607" s="19" t="s">
        <v>8</v>
      </c>
      <c r="E3607" s="20">
        <v>6.1569858771868384</v>
      </c>
      <c r="F3607" s="20">
        <v>7.5177959119832254</v>
      </c>
      <c r="G3607" s="20">
        <v>6.8382262277193586</v>
      </c>
      <c r="H3607" s="20">
        <v>9.7513147908225655</v>
      </c>
      <c r="I3607" s="20">
        <v>10.050420760851846</v>
      </c>
      <c r="J3607" s="20">
        <v>8.9478283125569344</v>
      </c>
      <c r="K3607" s="20">
        <v>9.0349768231079182</v>
      </c>
      <c r="L3607" s="20">
        <v>9.3636695768509366</v>
      </c>
      <c r="M3607" s="55">
        <v>9.7063609788413459</v>
      </c>
    </row>
    <row r="3608" spans="1:13" x14ac:dyDescent="0.35">
      <c r="A3608" s="19" t="str">
        <f>B2178&amp;C3599&amp;D3608</f>
        <v>DISTRIBUCION VOLUMEN X CRITERIO (kg ó litros)Patatas Ing.&lt;2MIL</v>
      </c>
      <c r="B3608" s="19">
        <v>0</v>
      </c>
      <c r="C3608" s="19">
        <v>0</v>
      </c>
      <c r="D3608" s="19" t="s">
        <v>9</v>
      </c>
      <c r="E3608" s="20">
        <v>2.7718933859809716</v>
      </c>
      <c r="F3608" s="20">
        <v>2.9367956054276201</v>
      </c>
      <c r="G3608" s="20">
        <v>2.5236276212469928</v>
      </c>
      <c r="H3608" s="20">
        <v>3.0789639983928851</v>
      </c>
      <c r="I3608" s="20">
        <v>2.7127433523842472</v>
      </c>
      <c r="J3608" s="20">
        <v>2.7989921174403003</v>
      </c>
      <c r="K3608" s="20">
        <v>2.6770663537491286</v>
      </c>
      <c r="L3608" s="20">
        <v>3.049332022793521</v>
      </c>
      <c r="M3608" s="55">
        <v>3.6364368139577552</v>
      </c>
    </row>
    <row r="3609" spans="1:13" x14ac:dyDescent="0.35">
      <c r="A3609" s="19" t="str">
        <f>B2178&amp;C3599&amp;D3609</f>
        <v>DISTRIBUCION VOLUMEN X CRITERIO (kg ó litros)Patatas Ing.2-5MIL</v>
      </c>
      <c r="B3609" s="19">
        <v>0</v>
      </c>
      <c r="C3609" s="19">
        <v>0</v>
      </c>
      <c r="D3609" s="19" t="s">
        <v>10</v>
      </c>
      <c r="E3609" s="20">
        <v>6.8470037040416294</v>
      </c>
      <c r="F3609" s="20">
        <v>6.2987283621404115</v>
      </c>
      <c r="G3609" s="20">
        <v>6.5761503917670678</v>
      </c>
      <c r="H3609" s="20">
        <v>8.4612886122578743</v>
      </c>
      <c r="I3609" s="20">
        <v>6.7016735279164656</v>
      </c>
      <c r="J3609" s="20">
        <v>6.475739282256245</v>
      </c>
      <c r="K3609" s="20">
        <v>9.142934071424099</v>
      </c>
      <c r="L3609" s="20">
        <v>7.3400472486332333</v>
      </c>
      <c r="M3609" s="55">
        <v>6.0337916858385405</v>
      </c>
    </row>
    <row r="3610" spans="1:13" x14ac:dyDescent="0.35">
      <c r="A3610" s="19" t="str">
        <f>B2178&amp;C3599&amp;D3610</f>
        <v>DISTRIBUCION VOLUMEN X CRITERIO (kg ó litros)Patatas Ing.5-10MIL</v>
      </c>
      <c r="B3610" s="19">
        <v>0</v>
      </c>
      <c r="C3610" s="19">
        <v>0</v>
      </c>
      <c r="D3610" s="19" t="s">
        <v>11</v>
      </c>
      <c r="E3610" s="20">
        <v>6.737689788606728</v>
      </c>
      <c r="F3610" s="20">
        <v>8.0697418918442168</v>
      </c>
      <c r="G3610" s="20">
        <v>6.9125129463037744</v>
      </c>
      <c r="H3610" s="20">
        <v>6.8041937484652166</v>
      </c>
      <c r="I3610" s="20">
        <v>5.8858459057563772</v>
      </c>
      <c r="J3610" s="20">
        <v>7.202760439337089</v>
      </c>
      <c r="K3610" s="20">
        <v>5.2892163271444561</v>
      </c>
      <c r="L3610" s="20">
        <v>7.6440144058534747</v>
      </c>
      <c r="M3610" s="55">
        <v>8.1161569308244843</v>
      </c>
    </row>
    <row r="3611" spans="1:13" x14ac:dyDescent="0.35">
      <c r="A3611" s="19" t="str">
        <f>B2178&amp;C3599&amp;D3611</f>
        <v>DISTRIBUCION VOLUMEN X CRITERIO (kg ó litros)Patatas Ing.10-30MIL</v>
      </c>
      <c r="B3611" s="19">
        <v>0</v>
      </c>
      <c r="C3611" s="19">
        <v>0</v>
      </c>
      <c r="D3611" s="19" t="s">
        <v>12</v>
      </c>
      <c r="E3611" s="20">
        <v>17.070076889557249</v>
      </c>
      <c r="F3611" s="20">
        <v>18.793592136556519</v>
      </c>
      <c r="G3611" s="20">
        <v>18.650203500576477</v>
      </c>
      <c r="H3611" s="20">
        <v>15.409212929019182</v>
      </c>
      <c r="I3611" s="20">
        <v>15.484799326344598</v>
      </c>
      <c r="J3611" s="20">
        <v>14.609029786371616</v>
      </c>
      <c r="K3611" s="20">
        <v>14.808446946146036</v>
      </c>
      <c r="L3611" s="20">
        <v>15.308232518294822</v>
      </c>
      <c r="M3611" s="55">
        <v>16.924534117224457</v>
      </c>
    </row>
    <row r="3612" spans="1:13" x14ac:dyDescent="0.35">
      <c r="A3612" s="19" t="str">
        <f>B2178&amp;C3599&amp;D3612</f>
        <v>DISTRIBUCION VOLUMEN X CRITERIO (kg ó litros)Patatas Ing.30-100MIL</v>
      </c>
      <c r="B3612" s="19">
        <v>0</v>
      </c>
      <c r="C3612" s="19">
        <v>0</v>
      </c>
      <c r="D3612" s="19" t="s">
        <v>13</v>
      </c>
      <c r="E3612" s="20">
        <v>19.062356454329834</v>
      </c>
      <c r="F3612" s="20">
        <v>20.813812168713781</v>
      </c>
      <c r="G3612" s="20">
        <v>22.418837933085232</v>
      </c>
      <c r="H3612" s="20">
        <v>19.671605757263332</v>
      </c>
      <c r="I3612" s="20">
        <v>23.418565913188814</v>
      </c>
      <c r="J3612" s="20">
        <v>22.384820524149653</v>
      </c>
      <c r="K3612" s="20">
        <v>21.414618500758646</v>
      </c>
      <c r="L3612" s="20">
        <v>21.036169281748045</v>
      </c>
      <c r="M3612" s="55">
        <v>20.335487420305029</v>
      </c>
    </row>
    <row r="3613" spans="1:13" x14ac:dyDescent="0.35">
      <c r="A3613" s="19" t="str">
        <f>B2178&amp;C3599&amp;D3613</f>
        <v>DISTRIBUCION VOLUMEN X CRITERIO (kg ó litros)Patatas Ing.100-200MIL</v>
      </c>
      <c r="B3613" s="19">
        <v>0</v>
      </c>
      <c r="C3613" s="19">
        <v>0</v>
      </c>
      <c r="D3613" s="19" t="s">
        <v>14</v>
      </c>
      <c r="E3613" s="20">
        <v>9.4211306128127212</v>
      </c>
      <c r="F3613" s="20">
        <v>8.7728453758869858</v>
      </c>
      <c r="G3613" s="20">
        <v>9.3065342686153798</v>
      </c>
      <c r="H3613" s="20">
        <v>10.452226651248715</v>
      </c>
      <c r="I3613" s="20">
        <v>9.4816774363975043</v>
      </c>
      <c r="J3613" s="20">
        <v>10.023264444028875</v>
      </c>
      <c r="K3613" s="20">
        <v>9.2870879772952826</v>
      </c>
      <c r="L3613" s="20">
        <v>9.719117053496932</v>
      </c>
      <c r="M3613" s="55">
        <v>9.6000719749357248</v>
      </c>
    </row>
    <row r="3614" spans="1:13" x14ac:dyDescent="0.35">
      <c r="A3614" s="19" t="str">
        <f>B2178&amp;C3599&amp;D3614</f>
        <v>DISTRIBUCION VOLUMEN X CRITERIO (kg ó litros)Patatas Ing.200-500MIL</v>
      </c>
      <c r="B3614" s="19">
        <v>0</v>
      </c>
      <c r="C3614" s="19">
        <v>0</v>
      </c>
      <c r="D3614" s="19" t="s">
        <v>15</v>
      </c>
      <c r="E3614" s="20">
        <v>15.898589660563426</v>
      </c>
      <c r="F3614" s="20">
        <v>15.444740221253955</v>
      </c>
      <c r="G3614" s="20">
        <v>13.516259444795823</v>
      </c>
      <c r="H3614" s="20">
        <v>15.243308831977817</v>
      </c>
      <c r="I3614" s="20">
        <v>17.291902569161905</v>
      </c>
      <c r="J3614" s="20">
        <v>16.517048259585767</v>
      </c>
      <c r="K3614" s="20">
        <v>15.88139914922011</v>
      </c>
      <c r="L3614" s="20">
        <v>15.970673198883295</v>
      </c>
      <c r="M3614" s="55">
        <v>15.42517983197712</v>
      </c>
    </row>
    <row r="3615" spans="1:13" x14ac:dyDescent="0.35">
      <c r="A3615" s="19" t="str">
        <f>B2178&amp;C3599&amp;D3615</f>
        <v>DISTRIBUCION VOLUMEN X CRITERIO (kg ó litros)Patatas Ing.&gt;500MIL</v>
      </c>
      <c r="B3615" s="19">
        <v>0</v>
      </c>
      <c r="C3615" s="19">
        <v>0</v>
      </c>
      <c r="D3615" s="19" t="s">
        <v>16</v>
      </c>
      <c r="E3615" s="20">
        <v>22.191265477481263</v>
      </c>
      <c r="F3615" s="20">
        <v>18.869745170702416</v>
      </c>
      <c r="G3615" s="20">
        <v>20.095872445429443</v>
      </c>
      <c r="H3615" s="20">
        <v>20.879197247050353</v>
      </c>
      <c r="I3615" s="20">
        <v>19.022793115995473</v>
      </c>
      <c r="J3615" s="20">
        <v>19.988342024113479</v>
      </c>
      <c r="K3615" s="20">
        <v>21.49923882462889</v>
      </c>
      <c r="L3615" s="20">
        <v>19.932416953207543</v>
      </c>
      <c r="M3615" s="55">
        <v>19.928342765264738</v>
      </c>
    </row>
    <row r="3616" spans="1:13" x14ac:dyDescent="0.35">
      <c r="A3616" s="19" t="str">
        <f>B2178&amp;C3599&amp;D3616</f>
        <v>DISTRIBUCION VOLUMEN X CRITERIO (kg ó litros)Patatas Ing.DE 15 A 19 AÑOS</v>
      </c>
      <c r="B3616" s="19">
        <v>0</v>
      </c>
      <c r="C3616" s="19">
        <v>0</v>
      </c>
      <c r="D3616" s="19" t="s">
        <v>39</v>
      </c>
      <c r="E3616" s="20">
        <v>3.455594906575203</v>
      </c>
      <c r="F3616" s="20">
        <v>2.3483869947744487</v>
      </c>
      <c r="G3616" s="20">
        <v>2.1475454058011807</v>
      </c>
      <c r="H3616" s="20">
        <v>2.1524954393778626</v>
      </c>
      <c r="I3616" s="20">
        <v>2.1267028079082735</v>
      </c>
      <c r="J3616" s="20">
        <v>2.0262718644841153</v>
      </c>
      <c r="K3616" s="20">
        <v>2.3294539875048419</v>
      </c>
      <c r="L3616" s="20">
        <v>3.451580645273828</v>
      </c>
      <c r="M3616" s="55">
        <v>3.8314712446742649</v>
      </c>
    </row>
    <row r="3617" spans="1:13" x14ac:dyDescent="0.35">
      <c r="A3617" s="19" t="str">
        <f>B2178&amp;C3599&amp;D3617</f>
        <v>DISTRIBUCION VOLUMEN X CRITERIO (kg ó litros)Patatas Ing.DE 20 A 24 AÑOS</v>
      </c>
      <c r="B3617" s="19">
        <v>0</v>
      </c>
      <c r="C3617" s="19">
        <v>0</v>
      </c>
      <c r="D3617" s="19" t="s">
        <v>40</v>
      </c>
      <c r="E3617" s="20">
        <v>4.0591603976193156</v>
      </c>
      <c r="F3617" s="20">
        <v>3.3413700110082054</v>
      </c>
      <c r="G3617" s="20">
        <v>3.5357945137990905</v>
      </c>
      <c r="H3617" s="20">
        <v>4.8685163673411385</v>
      </c>
      <c r="I3617" s="20">
        <v>2.9775992296193046</v>
      </c>
      <c r="J3617" s="20">
        <v>3.8353422031724085</v>
      </c>
      <c r="K3617" s="20">
        <v>2.7970426495140668</v>
      </c>
      <c r="L3617" s="20">
        <v>4.3670684705021703</v>
      </c>
      <c r="M3617" s="55">
        <v>2.5534858031626326</v>
      </c>
    </row>
    <row r="3618" spans="1:13" x14ac:dyDescent="0.35">
      <c r="A3618" s="19" t="str">
        <f>B2178&amp;C3599&amp;D3618</f>
        <v>DISTRIBUCION VOLUMEN X CRITERIO (kg ó litros)Patatas Ing.DE 25 A 34 AÑOS</v>
      </c>
      <c r="B3618" s="19">
        <v>0</v>
      </c>
      <c r="C3618" s="19">
        <v>0</v>
      </c>
      <c r="D3618" s="19" t="s">
        <v>41</v>
      </c>
      <c r="E3618" s="20">
        <v>12.054509703766819</v>
      </c>
      <c r="F3618" s="20">
        <v>12.287712814113325</v>
      </c>
      <c r="G3618" s="20">
        <v>13.960748488282798</v>
      </c>
      <c r="H3618" s="20">
        <v>13.449225242310622</v>
      </c>
      <c r="I3618" s="20">
        <v>11.93660161506401</v>
      </c>
      <c r="J3618" s="20">
        <v>11.382306538999366</v>
      </c>
      <c r="K3618" s="20">
        <v>15.014392614176591</v>
      </c>
      <c r="L3618" s="20">
        <v>11.947843453056427</v>
      </c>
      <c r="M3618" s="55">
        <v>11.41511429978592</v>
      </c>
    </row>
    <row r="3619" spans="1:13" x14ac:dyDescent="0.35">
      <c r="A3619" s="19" t="str">
        <f>B2178&amp;C3599&amp;D3619</f>
        <v>DISTRIBUCION VOLUMEN X CRITERIO (kg ó litros)Patatas Ing.DE 35 A 49 AÑOS</v>
      </c>
      <c r="B3619" s="19">
        <v>0</v>
      </c>
      <c r="C3619" s="19">
        <v>0</v>
      </c>
      <c r="D3619" s="19" t="s">
        <v>42</v>
      </c>
      <c r="E3619" s="20">
        <v>29.879916480833646</v>
      </c>
      <c r="F3619" s="20">
        <v>30.132119928568919</v>
      </c>
      <c r="G3619" s="20">
        <v>31.578644364348747</v>
      </c>
      <c r="H3619" s="20">
        <v>28.369833494210411</v>
      </c>
      <c r="I3619" s="20">
        <v>29.649699386487338</v>
      </c>
      <c r="J3619" s="20">
        <v>30.809406615311403</v>
      </c>
      <c r="K3619" s="20">
        <v>30.285996734754384</v>
      </c>
      <c r="L3619" s="20">
        <v>27.622531461566126</v>
      </c>
      <c r="M3619" s="55">
        <v>28.861332396655936</v>
      </c>
    </row>
    <row r="3620" spans="1:13" x14ac:dyDescent="0.35">
      <c r="A3620" s="19" t="str">
        <f>B2178&amp;C3599&amp;D3620</f>
        <v>DISTRIBUCION VOLUMEN X CRITERIO (kg ó litros)Patatas Ing.DE 50 A 59 AÑOS</v>
      </c>
      <c r="B3620" s="19">
        <v>0</v>
      </c>
      <c r="C3620" s="19">
        <v>0</v>
      </c>
      <c r="D3620" s="19" t="s">
        <v>43</v>
      </c>
      <c r="E3620" s="20">
        <v>25.378818809310715</v>
      </c>
      <c r="F3620" s="20">
        <v>25.938765961576959</v>
      </c>
      <c r="G3620" s="20">
        <v>25.251130220631357</v>
      </c>
      <c r="H3620" s="20">
        <v>23.388909238817572</v>
      </c>
      <c r="I3620" s="20">
        <v>25.301005693473488</v>
      </c>
      <c r="J3620" s="20">
        <v>24.920861777759761</v>
      </c>
      <c r="K3620" s="20">
        <v>23.549692551712049</v>
      </c>
      <c r="L3620" s="20">
        <v>26.579148603077744</v>
      </c>
      <c r="M3620" s="55">
        <v>26.425311792287808</v>
      </c>
    </row>
    <row r="3621" spans="1:13" x14ac:dyDescent="0.35">
      <c r="A3621" s="19" t="str">
        <f>B2178&amp;C3599&amp;D3621</f>
        <v>DISTRIBUCION VOLUMEN X CRITERIO (kg ó litros)Patatas Ing.DE 60 A 75 AÑOS</v>
      </c>
      <c r="B3621" s="19">
        <v>0</v>
      </c>
      <c r="C3621" s="19">
        <v>0</v>
      </c>
      <c r="D3621" s="19" t="s">
        <v>44</v>
      </c>
      <c r="E3621" s="20">
        <v>25.172001283489248</v>
      </c>
      <c r="F3621" s="20">
        <v>25.951649863925514</v>
      </c>
      <c r="G3621" s="20">
        <v>23.526129043464962</v>
      </c>
      <c r="H3621" s="20">
        <v>27.771016120797192</v>
      </c>
      <c r="I3621" s="20">
        <v>28.00839198923552</v>
      </c>
      <c r="J3621" s="20">
        <v>27.025813106627005</v>
      </c>
      <c r="K3621" s="20">
        <v>26.023429229638595</v>
      </c>
      <c r="L3621" s="20">
        <v>26.031825573974228</v>
      </c>
      <c r="M3621" s="55">
        <v>26.913290627092245</v>
      </c>
    </row>
    <row r="3622" spans="1:13" x14ac:dyDescent="0.35">
      <c r="A3622" s="19" t="str">
        <f>B2178&amp;C3599&amp;D3622</f>
        <v>DISTRIBUCION VOLUMEN X CRITERIO (kg ó litros)Patatas Ing.ALTA Y MEDIA ALTA</v>
      </c>
      <c r="B3622" s="19">
        <v>0</v>
      </c>
      <c r="C3622" s="19">
        <v>0</v>
      </c>
      <c r="D3622" s="19" t="s">
        <v>17</v>
      </c>
      <c r="E3622" s="20">
        <v>31.046956304849623</v>
      </c>
      <c r="F3622" s="20">
        <v>30.43691971173822</v>
      </c>
      <c r="G3622" s="20">
        <v>31.267383736559324</v>
      </c>
      <c r="H3622" s="20">
        <v>32.965647762390226</v>
      </c>
      <c r="I3622" s="20">
        <v>30.936453055467855</v>
      </c>
      <c r="J3622" s="20">
        <v>30.101417581316831</v>
      </c>
      <c r="K3622" s="20">
        <v>28.394388857579468</v>
      </c>
      <c r="L3622" s="20">
        <v>26.747357206019316</v>
      </c>
      <c r="M3622" s="55">
        <v>26.596507985581859</v>
      </c>
    </row>
    <row r="3623" spans="1:13" x14ac:dyDescent="0.35">
      <c r="A3623" s="19" t="str">
        <f>B2178&amp;C3599&amp;D3623</f>
        <v>DISTRIBUCION VOLUMEN X CRITERIO (kg ó litros)Patatas Ing.MEDIA</v>
      </c>
      <c r="B3623" s="19">
        <v>0</v>
      </c>
      <c r="C3623" s="19">
        <v>0</v>
      </c>
      <c r="D3623" s="19" t="s">
        <v>18</v>
      </c>
      <c r="E3623" s="20">
        <v>29.167387242029985</v>
      </c>
      <c r="F3623" s="20">
        <v>28.911154262401855</v>
      </c>
      <c r="G3623" s="20">
        <v>27.783580941665921</v>
      </c>
      <c r="H3623" s="20">
        <v>27.830015236088236</v>
      </c>
      <c r="I3623" s="20">
        <v>30.115870328313331</v>
      </c>
      <c r="J3623" s="20">
        <v>30.255560100743857</v>
      </c>
      <c r="K3623" s="20">
        <v>31.163451595303933</v>
      </c>
      <c r="L3623" s="20">
        <v>32.231460624481151</v>
      </c>
      <c r="M3623" s="55">
        <v>30.996224764619619</v>
      </c>
    </row>
    <row r="3624" spans="1:13" x14ac:dyDescent="0.35">
      <c r="A3624" s="19" t="str">
        <f>B2178&amp;C3599&amp;D3624</f>
        <v>DISTRIBUCION VOLUMEN X CRITERIO (kg ó litros)Patatas Ing.MEDIA BAJA</v>
      </c>
      <c r="B3624" s="19">
        <v>0</v>
      </c>
      <c r="C3624" s="19">
        <v>0</v>
      </c>
      <c r="D3624" s="19" t="s">
        <v>19</v>
      </c>
      <c r="E3624" s="20">
        <v>22.506499277471207</v>
      </c>
      <c r="F3624" s="20">
        <v>24.948335828491359</v>
      </c>
      <c r="G3624" s="20">
        <v>24.99129517114552</v>
      </c>
      <c r="H3624" s="20">
        <v>21.177063262148586</v>
      </c>
      <c r="I3624" s="20">
        <v>20.246778133602547</v>
      </c>
      <c r="J3624" s="20">
        <v>21.141149858688461</v>
      </c>
      <c r="K3624" s="20">
        <v>21.013792041484926</v>
      </c>
      <c r="L3624" s="20">
        <v>22.437363633965031</v>
      </c>
      <c r="M3624" s="55">
        <v>24.813138675291416</v>
      </c>
    </row>
    <row r="3625" spans="1:13" x14ac:dyDescent="0.35">
      <c r="A3625" s="19" t="str">
        <f>B2178&amp;C3599&amp;D3625</f>
        <v>DISTRIBUCION VOLUMEN X CRITERIO (kg ó litros)Patatas Ing.BAJA</v>
      </c>
      <c r="B3625" s="19">
        <v>0</v>
      </c>
      <c r="C3625" s="19">
        <v>0</v>
      </c>
      <c r="D3625" s="19" t="s">
        <v>20</v>
      </c>
      <c r="E3625" s="20">
        <v>17.279156902035851</v>
      </c>
      <c r="F3625" s="20">
        <v>15.703586951254126</v>
      </c>
      <c r="G3625" s="20">
        <v>15.957745148777528</v>
      </c>
      <c r="H3625" s="20">
        <v>18.027269363564592</v>
      </c>
      <c r="I3625" s="20">
        <v>18.70089672975104</v>
      </c>
      <c r="J3625" s="20">
        <v>18.501877843848042</v>
      </c>
      <c r="K3625" s="20">
        <v>19.428378192250605</v>
      </c>
      <c r="L3625" s="20">
        <v>18.583813649377522</v>
      </c>
      <c r="M3625" s="55">
        <v>17.59413814323706</v>
      </c>
    </row>
    <row r="3626" spans="1:13" x14ac:dyDescent="0.35">
      <c r="A3626" s="19" t="str">
        <f>B2178&amp;C3599&amp;D3626</f>
        <v>DISTRIBUCION VOLUMEN X CRITERIO (kg ó litros)Patatas Ing.HOMBRE</v>
      </c>
      <c r="B3626" s="19">
        <v>0</v>
      </c>
      <c r="C3626" s="19">
        <v>0</v>
      </c>
      <c r="D3626" s="19" t="s">
        <v>21</v>
      </c>
      <c r="E3626" s="20">
        <v>46.036240323308597</v>
      </c>
      <c r="F3626" s="20">
        <v>49.130700343353396</v>
      </c>
      <c r="G3626" s="20">
        <v>49.363482130684119</v>
      </c>
      <c r="H3626" s="20">
        <v>50.211040246707263</v>
      </c>
      <c r="I3626" s="20">
        <v>51.041214429478067</v>
      </c>
      <c r="J3626" s="20">
        <v>48.770604119180696</v>
      </c>
      <c r="K3626" s="20">
        <v>47.171823166255948</v>
      </c>
      <c r="L3626" s="20">
        <v>49.875297881032346</v>
      </c>
      <c r="M3626" s="55">
        <v>53.217133407752712</v>
      </c>
    </row>
    <row r="3627" spans="1:13" x14ac:dyDescent="0.35">
      <c r="A3627" s="19" t="str">
        <f>B2178&amp;C3599&amp;D3627</f>
        <v>DISTRIBUCION VOLUMEN X CRITERIO (kg ó litros)Patatas Ing.MUJER</v>
      </c>
      <c r="B3627" s="19">
        <v>0</v>
      </c>
      <c r="C3627" s="19">
        <v>0</v>
      </c>
      <c r="D3627" s="19" t="s">
        <v>22</v>
      </c>
      <c r="E3627" s="20">
        <v>53.963756343014666</v>
      </c>
      <c r="F3627" s="20">
        <v>50.869302613802304</v>
      </c>
      <c r="G3627" s="20">
        <v>50.636519105070455</v>
      </c>
      <c r="H3627" s="20">
        <v>49.788962397230797</v>
      </c>
      <c r="I3627" s="20">
        <v>48.958784961982168</v>
      </c>
      <c r="J3627" s="20">
        <v>51.229398458149213</v>
      </c>
      <c r="K3627" s="20">
        <v>52.828183859770263</v>
      </c>
      <c r="L3627" s="20">
        <v>50.124708451090449</v>
      </c>
      <c r="M3627" s="55">
        <v>46.782872795342996</v>
      </c>
    </row>
    <row r="3628" spans="1:13" x14ac:dyDescent="0.35">
      <c r="A3628" s="19" t="str">
        <f>B2178&amp;C3628&amp;D3628</f>
        <v>DISTRIBUCION VOLUMEN X CRITERIO (kg ó litros)Cebollas Ing.T.ESPAÑA</v>
      </c>
      <c r="B3628" s="19">
        <v>0</v>
      </c>
      <c r="C3628" s="19" t="s">
        <v>161</v>
      </c>
      <c r="D3628" s="19" t="s">
        <v>36</v>
      </c>
      <c r="E3628" s="20">
        <v>100</v>
      </c>
      <c r="F3628" s="20">
        <v>100</v>
      </c>
      <c r="G3628" s="20">
        <v>100</v>
      </c>
      <c r="H3628" s="20">
        <v>100</v>
      </c>
      <c r="I3628" s="20">
        <v>100</v>
      </c>
      <c r="J3628" s="20">
        <v>100</v>
      </c>
      <c r="K3628" s="20">
        <v>100</v>
      </c>
      <c r="L3628" s="20">
        <v>100</v>
      </c>
      <c r="M3628" s="55">
        <v>100</v>
      </c>
    </row>
    <row r="3629" spans="1:13" x14ac:dyDescent="0.35">
      <c r="A3629" s="19" t="str">
        <f>B2178&amp;C3628&amp;D3629</f>
        <v>DISTRIBUCION VOLUMEN X CRITERIO (kg ó litros)Cebollas Ing.BCN AM</v>
      </c>
      <c r="B3629" s="19">
        <v>0</v>
      </c>
      <c r="C3629" s="19">
        <v>0</v>
      </c>
      <c r="D3629" s="19" t="s">
        <v>1</v>
      </c>
      <c r="E3629" s="20">
        <v>10.362624805701889</v>
      </c>
      <c r="F3629" s="20">
        <v>9.748854749415182</v>
      </c>
      <c r="G3629" s="20">
        <v>7.7883416191588992</v>
      </c>
      <c r="H3629" s="20">
        <v>10.618885251730735</v>
      </c>
      <c r="I3629" s="20">
        <v>10.916103505530343</v>
      </c>
      <c r="J3629" s="20">
        <v>9.0658685024861718</v>
      </c>
      <c r="K3629" s="20">
        <v>6.6787220662804421</v>
      </c>
      <c r="L3629" s="20">
        <v>9.4016168803477136</v>
      </c>
      <c r="M3629" s="55">
        <v>6.8027370736286787</v>
      </c>
    </row>
    <row r="3630" spans="1:13" x14ac:dyDescent="0.35">
      <c r="A3630" s="19" t="str">
        <f>B2178&amp;C3628&amp;D3630</f>
        <v>DISTRIBUCION VOLUMEN X CRITERIO (kg ó litros)Cebollas Ing.REST.CAT ARAGON</v>
      </c>
      <c r="B3630" s="19">
        <v>0</v>
      </c>
      <c r="C3630" s="19">
        <v>0</v>
      </c>
      <c r="D3630" s="19" t="s">
        <v>2</v>
      </c>
      <c r="E3630" s="20">
        <v>10.470889883895456</v>
      </c>
      <c r="F3630" s="20">
        <v>16.013386892250271</v>
      </c>
      <c r="G3630" s="20">
        <v>12.269607879235259</v>
      </c>
      <c r="H3630" s="20">
        <v>11.658605645858216</v>
      </c>
      <c r="I3630" s="20">
        <v>11.573316842425029</v>
      </c>
      <c r="J3630" s="20">
        <v>8.3551984728736848</v>
      </c>
      <c r="K3630" s="20">
        <v>11.975921198030951</v>
      </c>
      <c r="L3630" s="20">
        <v>12.853680952863003</v>
      </c>
      <c r="M3630" s="55">
        <v>9.8692289866137184</v>
      </c>
    </row>
    <row r="3631" spans="1:13" x14ac:dyDescent="0.35">
      <c r="A3631" s="19" t="str">
        <f>B2178&amp;C3628&amp;D3631</f>
        <v>DISTRIBUCION VOLUMEN X CRITERIO (kg ó litros)Cebollas Ing.LEVANTE</v>
      </c>
      <c r="B3631" s="19">
        <v>0</v>
      </c>
      <c r="C3631" s="19">
        <v>0</v>
      </c>
      <c r="D3631" s="19" t="s">
        <v>3</v>
      </c>
      <c r="E3631" s="20">
        <v>17.940572581379477</v>
      </c>
      <c r="F3631" s="20">
        <v>16.762618543898057</v>
      </c>
      <c r="G3631" s="20">
        <v>13.404788693056943</v>
      </c>
      <c r="H3631" s="20">
        <v>14.427926254922824</v>
      </c>
      <c r="I3631" s="20">
        <v>17.776895015981552</v>
      </c>
      <c r="J3631" s="20">
        <v>16.334269985797405</v>
      </c>
      <c r="K3631" s="20">
        <v>16.195462715808326</v>
      </c>
      <c r="L3631" s="20">
        <v>16.450101519907303</v>
      </c>
      <c r="M3631" s="55">
        <v>15.050273523549269</v>
      </c>
    </row>
    <row r="3632" spans="1:13" x14ac:dyDescent="0.35">
      <c r="A3632" s="19" t="str">
        <f>B2178&amp;C3628&amp;D3632</f>
        <v>DISTRIBUCION VOLUMEN X CRITERIO (kg ó litros)Cebollas Ing.ANDALUCIA</v>
      </c>
      <c r="B3632" s="19">
        <v>0</v>
      </c>
      <c r="C3632" s="19">
        <v>0</v>
      </c>
      <c r="D3632" s="19" t="s">
        <v>4</v>
      </c>
      <c r="E3632" s="20">
        <v>16.761574270431691</v>
      </c>
      <c r="F3632" s="20">
        <v>15.878058025512829</v>
      </c>
      <c r="G3632" s="20">
        <v>15.701250745705101</v>
      </c>
      <c r="H3632" s="20">
        <v>17.332397916812507</v>
      </c>
      <c r="I3632" s="20">
        <v>19.136917979510411</v>
      </c>
      <c r="J3632" s="20">
        <v>16.913762596489473</v>
      </c>
      <c r="K3632" s="20">
        <v>19.867044574232064</v>
      </c>
      <c r="L3632" s="20">
        <v>16.097594663801523</v>
      </c>
      <c r="M3632" s="55">
        <v>19.977504213664645</v>
      </c>
    </row>
    <row r="3633" spans="1:13" x14ac:dyDescent="0.35">
      <c r="A3633" s="19" t="str">
        <f>B2178&amp;C3628&amp;D3633</f>
        <v>DISTRIBUCION VOLUMEN X CRITERIO (kg ó litros)Cebollas Ing.MDD AM</v>
      </c>
      <c r="B3633" s="19">
        <v>0</v>
      </c>
      <c r="C3633" s="19">
        <v>0</v>
      </c>
      <c r="D3633" s="19" t="s">
        <v>5</v>
      </c>
      <c r="E3633" s="20">
        <v>19.376799309853503</v>
      </c>
      <c r="F3633" s="20">
        <v>19.303688421951222</v>
      </c>
      <c r="G3633" s="20">
        <v>26.250606675574517</v>
      </c>
      <c r="H3633" s="20">
        <v>21.078625411379285</v>
      </c>
      <c r="I3633" s="20">
        <v>18.112003562085231</v>
      </c>
      <c r="J3633" s="20">
        <v>23.368842739855882</v>
      </c>
      <c r="K3633" s="20">
        <v>21.953691246959046</v>
      </c>
      <c r="L3633" s="20">
        <v>17.46415763688746</v>
      </c>
      <c r="M3633" s="55">
        <v>20.49965081581254</v>
      </c>
    </row>
    <row r="3634" spans="1:13" x14ac:dyDescent="0.35">
      <c r="A3634" s="19" t="str">
        <f>B2178&amp;C3628&amp;D3634</f>
        <v>DISTRIBUCION VOLUMEN X CRITERIO (kg ó litros)Cebollas Ing.RTO CENTRO</v>
      </c>
      <c r="B3634" s="19">
        <v>0</v>
      </c>
      <c r="C3634" s="19">
        <v>0</v>
      </c>
      <c r="D3634" s="19" t="s">
        <v>6</v>
      </c>
      <c r="E3634" s="20">
        <v>8.2884966216607605</v>
      </c>
      <c r="F3634" s="20">
        <v>8.2080384790206509</v>
      </c>
      <c r="G3634" s="20">
        <v>9.0917946308063353</v>
      </c>
      <c r="H3634" s="20">
        <v>9.2210600275943708</v>
      </c>
      <c r="I3634" s="20">
        <v>9.6344922240786772</v>
      </c>
      <c r="J3634" s="20">
        <v>7.4251934860219917</v>
      </c>
      <c r="K3634" s="20">
        <v>7.6889947258925906</v>
      </c>
      <c r="L3634" s="20">
        <v>11.28717014950475</v>
      </c>
      <c r="M3634" s="55">
        <v>12.403273971122228</v>
      </c>
    </row>
    <row r="3635" spans="1:13" x14ac:dyDescent="0.35">
      <c r="A3635" s="19" t="str">
        <f>B2178&amp;C3628&amp;D3635</f>
        <v>DISTRIBUCION VOLUMEN X CRITERIO (kg ó litros)Cebollas Ing.NORTE-CENTRO</v>
      </c>
      <c r="B3635" s="19">
        <v>0</v>
      </c>
      <c r="C3635" s="19">
        <v>0</v>
      </c>
      <c r="D3635" s="19" t="s">
        <v>7</v>
      </c>
      <c r="E3635" s="20">
        <v>13.162189190651555</v>
      </c>
      <c r="F3635" s="20">
        <v>8.236719387018681</v>
      </c>
      <c r="G3635" s="20">
        <v>9.8552069238646496</v>
      </c>
      <c r="H3635" s="20">
        <v>7.9651354206881244</v>
      </c>
      <c r="I3635" s="20">
        <v>7.6493122050549784</v>
      </c>
      <c r="J3635" s="20">
        <v>9.4697219422698709</v>
      </c>
      <c r="K3635" s="20">
        <v>8.0194473481824815</v>
      </c>
      <c r="L3635" s="20">
        <v>8.1700132931279956</v>
      </c>
      <c r="M3635" s="55">
        <v>4.9503885164101264</v>
      </c>
    </row>
    <row r="3636" spans="1:13" x14ac:dyDescent="0.35">
      <c r="A3636" s="19" t="str">
        <f>B2178&amp;C3628&amp;D3636</f>
        <v>DISTRIBUCION VOLUMEN X CRITERIO (kg ó litros)Cebollas Ing.NOROESTE</v>
      </c>
      <c r="B3636" s="19">
        <v>0</v>
      </c>
      <c r="C3636" s="19">
        <v>0</v>
      </c>
      <c r="D3636" s="19" t="s">
        <v>8</v>
      </c>
      <c r="E3636" s="20">
        <v>3.6368544221804271</v>
      </c>
      <c r="F3636" s="20">
        <v>5.8486413801242847</v>
      </c>
      <c r="G3636" s="20">
        <v>5.6384078368243689</v>
      </c>
      <c r="H3636" s="20">
        <v>7.6973641138587414</v>
      </c>
      <c r="I3636" s="20">
        <v>5.2009681134387842</v>
      </c>
      <c r="J3636" s="20">
        <v>9.0671413100568845</v>
      </c>
      <c r="K3636" s="20">
        <v>7.6207114295752802</v>
      </c>
      <c r="L3636" s="20">
        <v>8.2756767730069516</v>
      </c>
      <c r="M3636" s="55">
        <v>10.446937371518231</v>
      </c>
    </row>
    <row r="3637" spans="1:13" x14ac:dyDescent="0.35">
      <c r="A3637" s="19" t="str">
        <f>B2178&amp;C3628&amp;D3637</f>
        <v>DISTRIBUCION VOLUMEN X CRITERIO (kg ó litros)Cebollas Ing.&lt;2MIL</v>
      </c>
      <c r="B3637" s="19">
        <v>0</v>
      </c>
      <c r="C3637" s="19">
        <v>0</v>
      </c>
      <c r="D3637" s="19" t="s">
        <v>9</v>
      </c>
      <c r="E3637" s="20">
        <v>2.5100203180163572</v>
      </c>
      <c r="F3637" s="20">
        <v>2.7221419365818655</v>
      </c>
      <c r="G3637" s="20">
        <v>3.7455813126165993</v>
      </c>
      <c r="H3637" s="20">
        <v>2.8662287090465441</v>
      </c>
      <c r="I3637" s="20">
        <v>2.8298556098995342</v>
      </c>
      <c r="J3637" s="20">
        <v>3.3866297989445537</v>
      </c>
      <c r="K3637" s="20">
        <v>3.0287331853754633</v>
      </c>
      <c r="L3637" s="20">
        <v>3.2036375289266878</v>
      </c>
      <c r="M3637" s="55">
        <v>2.8455820358266717</v>
      </c>
    </row>
    <row r="3638" spans="1:13" x14ac:dyDescent="0.35">
      <c r="A3638" s="19" t="str">
        <f>B2178&amp;C3628&amp;D3638</f>
        <v>DISTRIBUCION VOLUMEN X CRITERIO (kg ó litros)Cebollas Ing.2-5MIL</v>
      </c>
      <c r="B3638" s="19">
        <v>0</v>
      </c>
      <c r="C3638" s="19">
        <v>0</v>
      </c>
      <c r="D3638" s="19" t="s">
        <v>10</v>
      </c>
      <c r="E3638" s="20">
        <v>5.8129600036880875</v>
      </c>
      <c r="F3638" s="20">
        <v>5.8292638615618699</v>
      </c>
      <c r="G3638" s="20">
        <v>4.6007547713267316</v>
      </c>
      <c r="H3638" s="20">
        <v>2.6141621863213156</v>
      </c>
      <c r="I3638" s="20">
        <v>6.3422805459677072</v>
      </c>
      <c r="J3638" s="20">
        <v>6.9174317840059105</v>
      </c>
      <c r="K3638" s="20">
        <v>7.8732329140667243</v>
      </c>
      <c r="L3638" s="20">
        <v>6.9054595941477404</v>
      </c>
      <c r="M3638" s="55">
        <v>3.4372113545818634</v>
      </c>
    </row>
    <row r="3639" spans="1:13" x14ac:dyDescent="0.35">
      <c r="A3639" s="19" t="str">
        <f>B2178&amp;C3628&amp;D3639</f>
        <v>DISTRIBUCION VOLUMEN X CRITERIO (kg ó litros)Cebollas Ing.5-10MIL</v>
      </c>
      <c r="B3639" s="19">
        <v>0</v>
      </c>
      <c r="C3639" s="19">
        <v>0</v>
      </c>
      <c r="D3639" s="19" t="s">
        <v>11</v>
      </c>
      <c r="E3639" s="20">
        <v>8.0471564420747015</v>
      </c>
      <c r="F3639" s="20">
        <v>11.409253455297884</v>
      </c>
      <c r="G3639" s="20">
        <v>5.7445096155096591</v>
      </c>
      <c r="H3639" s="20">
        <v>5.802557966319533</v>
      </c>
      <c r="I3639" s="20">
        <v>6.1927420798241171</v>
      </c>
      <c r="J3639" s="20">
        <v>8.0693101461384167</v>
      </c>
      <c r="K3639" s="20">
        <v>7.7297656806397166</v>
      </c>
      <c r="L3639" s="20">
        <v>9.1160035376743682</v>
      </c>
      <c r="M3639" s="55">
        <v>8.4175541131076894</v>
      </c>
    </row>
    <row r="3640" spans="1:13" x14ac:dyDescent="0.35">
      <c r="A3640" s="19" t="str">
        <f>B2178&amp;C3628&amp;D3640</f>
        <v>DISTRIBUCION VOLUMEN X CRITERIO (kg ó litros)Cebollas Ing.10-30MIL</v>
      </c>
      <c r="B3640" s="19">
        <v>0</v>
      </c>
      <c r="C3640" s="19">
        <v>0</v>
      </c>
      <c r="D3640" s="19" t="s">
        <v>12</v>
      </c>
      <c r="E3640" s="20">
        <v>11.913977835324188</v>
      </c>
      <c r="F3640" s="20">
        <v>16.797492771467965</v>
      </c>
      <c r="G3640" s="20">
        <v>18.468632501899545</v>
      </c>
      <c r="H3640" s="20">
        <v>13.339112691234895</v>
      </c>
      <c r="I3640" s="20">
        <v>13.09451521401683</v>
      </c>
      <c r="J3640" s="20">
        <v>12.382970079461582</v>
      </c>
      <c r="K3640" s="20">
        <v>13.416245079510016</v>
      </c>
      <c r="L3640" s="20">
        <v>16.325462781351188</v>
      </c>
      <c r="M3640" s="55">
        <v>17.53597069336606</v>
      </c>
    </row>
    <row r="3641" spans="1:13" x14ac:dyDescent="0.35">
      <c r="A3641" s="19" t="str">
        <f>B2178&amp;C3628&amp;D3641</f>
        <v>DISTRIBUCION VOLUMEN X CRITERIO (kg ó litros)Cebollas Ing.30-100MIL</v>
      </c>
      <c r="B3641" s="19">
        <v>0</v>
      </c>
      <c r="C3641" s="19">
        <v>0</v>
      </c>
      <c r="D3641" s="19" t="s">
        <v>13</v>
      </c>
      <c r="E3641" s="20">
        <v>23.838534244791006</v>
      </c>
      <c r="F3641" s="20">
        <v>23.145299535973717</v>
      </c>
      <c r="G3641" s="20">
        <v>19.183594332842144</v>
      </c>
      <c r="H3641" s="20">
        <v>25.792460675984724</v>
      </c>
      <c r="I3641" s="20">
        <v>26.170250493044673</v>
      </c>
      <c r="J3641" s="20">
        <v>23.494348039495268</v>
      </c>
      <c r="K3641" s="20">
        <v>23.919007579699191</v>
      </c>
      <c r="L3641" s="20">
        <v>21.913555145834234</v>
      </c>
      <c r="M3641" s="55">
        <v>21.768392919038369</v>
      </c>
    </row>
    <row r="3642" spans="1:13" x14ac:dyDescent="0.35">
      <c r="A3642" s="19" t="str">
        <f>B2178&amp;C3628&amp;D3642</f>
        <v>DISTRIBUCION VOLUMEN X CRITERIO (kg ó litros)Cebollas Ing.100-200MIL</v>
      </c>
      <c r="B3642" s="19">
        <v>0</v>
      </c>
      <c r="C3642" s="19">
        <v>0</v>
      </c>
      <c r="D3642" s="19" t="s">
        <v>14</v>
      </c>
      <c r="E3642" s="20">
        <v>9.9271322384977569</v>
      </c>
      <c r="F3642" s="20">
        <v>9.9551240766091809</v>
      </c>
      <c r="G3642" s="20">
        <v>11.299996226287091</v>
      </c>
      <c r="H3642" s="20">
        <v>11.594677073576205</v>
      </c>
      <c r="I3642" s="20">
        <v>10.188142313510376</v>
      </c>
      <c r="J3642" s="20">
        <v>10.752066900868558</v>
      </c>
      <c r="K3642" s="20">
        <v>8.9795650760187016</v>
      </c>
      <c r="L3642" s="20">
        <v>8.7328959446572867</v>
      </c>
      <c r="M3642" s="55">
        <v>7.3648241848841707</v>
      </c>
    </row>
    <row r="3643" spans="1:13" x14ac:dyDescent="0.35">
      <c r="A3643" s="19" t="str">
        <f>B2178&amp;C3628&amp;D3643</f>
        <v>DISTRIBUCION VOLUMEN X CRITERIO (kg ó litros)Cebollas Ing.200-500MIL</v>
      </c>
      <c r="B3643" s="19">
        <v>0</v>
      </c>
      <c r="C3643" s="19">
        <v>0</v>
      </c>
      <c r="D3643" s="19" t="s">
        <v>15</v>
      </c>
      <c r="E3643" s="20">
        <v>16.100166774796286</v>
      </c>
      <c r="F3643" s="20">
        <v>11.917309316395528</v>
      </c>
      <c r="G3643" s="20">
        <v>12.536801996531107</v>
      </c>
      <c r="H3643" s="20">
        <v>16.493832731517461</v>
      </c>
      <c r="I3643" s="20">
        <v>15.173429487257748</v>
      </c>
      <c r="J3643" s="20">
        <v>13.870449144779041</v>
      </c>
      <c r="K3643" s="20">
        <v>12.25825552089584</v>
      </c>
      <c r="L3643" s="20">
        <v>14.509307391796955</v>
      </c>
      <c r="M3643" s="55">
        <v>17.926375735329493</v>
      </c>
    </row>
    <row r="3644" spans="1:13" x14ac:dyDescent="0.35">
      <c r="A3644" s="19" t="str">
        <f>B2178&amp;C3628&amp;D3644</f>
        <v>DISTRIBUCION VOLUMEN X CRITERIO (kg ó litros)Cebollas Ing.&gt;500MIL</v>
      </c>
      <c r="B3644" s="19">
        <v>0</v>
      </c>
      <c r="C3644" s="19">
        <v>0</v>
      </c>
      <c r="D3644" s="19" t="s">
        <v>16</v>
      </c>
      <c r="E3644" s="20">
        <v>21.850054645009617</v>
      </c>
      <c r="F3644" s="20">
        <v>18.224122940561834</v>
      </c>
      <c r="G3644" s="20">
        <v>24.420133399518619</v>
      </c>
      <c r="H3644" s="20">
        <v>21.496968555671348</v>
      </c>
      <c r="I3644" s="20">
        <v>20.008791720360591</v>
      </c>
      <c r="J3644" s="20">
        <v>21.126795823711099</v>
      </c>
      <c r="K3644" s="20">
        <v>22.795189185442261</v>
      </c>
      <c r="L3644" s="20">
        <v>19.293688167511402</v>
      </c>
      <c r="M3644" s="55">
        <v>20.704084094002972</v>
      </c>
    </row>
    <row r="3645" spans="1:13" x14ac:dyDescent="0.35">
      <c r="A3645" s="19" t="str">
        <f>B2178&amp;C3628&amp;D3645</f>
        <v>DISTRIBUCION VOLUMEN X CRITERIO (kg ó litros)Cebollas Ing.DE 15 A 19 AÑOS</v>
      </c>
      <c r="B3645" s="19">
        <v>0</v>
      </c>
      <c r="C3645" s="19">
        <v>0</v>
      </c>
      <c r="D3645" s="19" t="s">
        <v>39</v>
      </c>
      <c r="E3645" s="20">
        <v>3.0650026768379517</v>
      </c>
      <c r="F3645" s="20">
        <v>1.3278296257494908</v>
      </c>
      <c r="G3645" s="20">
        <v>1.7364047898251536</v>
      </c>
      <c r="H3645" s="20">
        <v>1.7640072140906109</v>
      </c>
      <c r="I3645" s="20">
        <v>4.4027965156277924</v>
      </c>
      <c r="J3645" s="20">
        <v>3.8704237287887562</v>
      </c>
      <c r="K3645" s="20">
        <v>2.9050763940346518</v>
      </c>
      <c r="L3645" s="20">
        <v>5.5347196697483145</v>
      </c>
      <c r="M3645" s="55">
        <v>7.6326755739807393</v>
      </c>
    </row>
    <row r="3646" spans="1:13" x14ac:dyDescent="0.35">
      <c r="A3646" s="19" t="str">
        <f>B2178&amp;C3628&amp;D3646</f>
        <v>DISTRIBUCION VOLUMEN X CRITERIO (kg ó litros)Cebollas Ing.DE 20 A 24 AÑOS</v>
      </c>
      <c r="B3646" s="19">
        <v>0</v>
      </c>
      <c r="C3646" s="19">
        <v>0</v>
      </c>
      <c r="D3646" s="19" t="s">
        <v>40</v>
      </c>
      <c r="E3646" s="20">
        <v>3.5957704141342623</v>
      </c>
      <c r="F3646" s="20">
        <v>3.1699462798677818</v>
      </c>
      <c r="G3646" s="20">
        <v>3.4050365287850761</v>
      </c>
      <c r="H3646" s="20">
        <v>5.2796190493341815</v>
      </c>
      <c r="I3646" s="20">
        <v>3.2124392156768486</v>
      </c>
      <c r="J3646" s="20">
        <v>2.9653155979983876</v>
      </c>
      <c r="K3646" s="20">
        <v>3.1169855065335295</v>
      </c>
      <c r="L3646" s="20">
        <v>3.7983272128362255</v>
      </c>
      <c r="M3646" s="55">
        <v>2.3315312226089611</v>
      </c>
    </row>
    <row r="3647" spans="1:13" x14ac:dyDescent="0.35">
      <c r="A3647" s="19" t="str">
        <f>B2178&amp;C3628&amp;D3647</f>
        <v>DISTRIBUCION VOLUMEN X CRITERIO (kg ó litros)Cebollas Ing.DE 25 A 34 AÑOS</v>
      </c>
      <c r="B3647" s="19">
        <v>0</v>
      </c>
      <c r="C3647" s="19">
        <v>0</v>
      </c>
      <c r="D3647" s="19" t="s">
        <v>41</v>
      </c>
      <c r="E3647" s="20">
        <v>9.7379529383376884</v>
      </c>
      <c r="F3647" s="20">
        <v>10.288911855071987</v>
      </c>
      <c r="G3647" s="20">
        <v>13.853270164811962</v>
      </c>
      <c r="H3647" s="20">
        <v>12.035054931076806</v>
      </c>
      <c r="I3647" s="20">
        <v>9.6582835906959268</v>
      </c>
      <c r="J3647" s="20">
        <v>11.860983586480996</v>
      </c>
      <c r="K3647" s="20">
        <v>12.920188029205484</v>
      </c>
      <c r="L3647" s="20">
        <v>10.102712412926721</v>
      </c>
      <c r="M3647" s="55">
        <v>9.066283923480027</v>
      </c>
    </row>
    <row r="3648" spans="1:13" x14ac:dyDescent="0.35">
      <c r="A3648" s="19" t="str">
        <f>B2178&amp;C3628&amp;D3648</f>
        <v>DISTRIBUCION VOLUMEN X CRITERIO (kg ó litros)Cebollas Ing.DE 35 A 49 AÑOS</v>
      </c>
      <c r="B3648" s="19">
        <v>0</v>
      </c>
      <c r="C3648" s="19">
        <v>0</v>
      </c>
      <c r="D3648" s="19" t="s">
        <v>42</v>
      </c>
      <c r="E3648" s="20">
        <v>32.378947777277453</v>
      </c>
      <c r="F3648" s="20">
        <v>27.024919734229819</v>
      </c>
      <c r="G3648" s="20">
        <v>33.269190225701031</v>
      </c>
      <c r="H3648" s="20">
        <v>30.926691427449853</v>
      </c>
      <c r="I3648" s="20">
        <v>31.134448488386283</v>
      </c>
      <c r="J3648" s="20">
        <v>30.191507979806136</v>
      </c>
      <c r="K3648" s="20">
        <v>29.878861660256735</v>
      </c>
      <c r="L3648" s="20">
        <v>27.396781751385056</v>
      </c>
      <c r="M3648" s="55">
        <v>28.111149991947894</v>
      </c>
    </row>
    <row r="3649" spans="1:13" x14ac:dyDescent="0.35">
      <c r="A3649" s="19" t="str">
        <f>B2178&amp;C3628&amp;D3649</f>
        <v>DISTRIBUCION VOLUMEN X CRITERIO (kg ó litros)Cebollas Ing.DE 50 A 59 AÑOS</v>
      </c>
      <c r="B3649" s="19">
        <v>0</v>
      </c>
      <c r="C3649" s="19">
        <v>0</v>
      </c>
      <c r="D3649" s="19" t="s">
        <v>43</v>
      </c>
      <c r="E3649" s="20">
        <v>23.52426602505555</v>
      </c>
      <c r="F3649" s="20">
        <v>27.201583796083629</v>
      </c>
      <c r="G3649" s="20">
        <v>26.392350034868773</v>
      </c>
      <c r="H3649" s="20">
        <v>21.82498941650358</v>
      </c>
      <c r="I3649" s="20">
        <v>23.149912993743229</v>
      </c>
      <c r="J3649" s="20">
        <v>25.577131103369211</v>
      </c>
      <c r="K3649" s="20">
        <v>26.489046166035209</v>
      </c>
      <c r="L3649" s="20">
        <v>22.404892980056189</v>
      </c>
      <c r="M3649" s="55">
        <v>23.533208612606014</v>
      </c>
    </row>
    <row r="3650" spans="1:13" x14ac:dyDescent="0.35">
      <c r="A3650" s="19" t="str">
        <f>B2178&amp;C3628&amp;D3650</f>
        <v>DISTRIBUCION VOLUMEN X CRITERIO (kg ó litros)Cebollas Ing.DE 60 A 75 AÑOS</v>
      </c>
      <c r="B3650" s="19">
        <v>0</v>
      </c>
      <c r="C3650" s="19">
        <v>0</v>
      </c>
      <c r="D3650" s="19" t="s">
        <v>44</v>
      </c>
      <c r="E3650" s="20">
        <v>27.698061162504544</v>
      </c>
      <c r="F3650" s="20">
        <v>30.986812943221402</v>
      </c>
      <c r="G3650" s="20">
        <v>21.343753976677387</v>
      </c>
      <c r="H3650" s="20">
        <v>28.169636030563648</v>
      </c>
      <c r="I3650" s="20">
        <v>28.442126990728756</v>
      </c>
      <c r="J3650" s="20">
        <v>25.534632548023488</v>
      </c>
      <c r="K3650" s="20">
        <v>24.68983305484884</v>
      </c>
      <c r="L3650" s="20">
        <v>30.762573548984729</v>
      </c>
      <c r="M3650" s="55">
        <v>29.325142537157866</v>
      </c>
    </row>
    <row r="3651" spans="1:13" x14ac:dyDescent="0.35">
      <c r="A3651" s="19" t="str">
        <f>B2178&amp;C3628&amp;D3651</f>
        <v>DISTRIBUCION VOLUMEN X CRITERIO (kg ó litros)Cebollas Ing.ALTA Y MEDIA ALTA</v>
      </c>
      <c r="B3651" s="19">
        <v>0</v>
      </c>
      <c r="C3651" s="19">
        <v>0</v>
      </c>
      <c r="D3651" s="19" t="s">
        <v>17</v>
      </c>
      <c r="E3651" s="20">
        <v>29.238778536917771</v>
      </c>
      <c r="F3651" s="20">
        <v>35.561810282642611</v>
      </c>
      <c r="G3651" s="20">
        <v>28.67977094372479</v>
      </c>
      <c r="H3651" s="20">
        <v>31.884744910219325</v>
      </c>
      <c r="I3651" s="20">
        <v>27.215439967155724</v>
      </c>
      <c r="J3651" s="20">
        <v>30.027940997510278</v>
      </c>
      <c r="K3651" s="20">
        <v>27.516992387344235</v>
      </c>
      <c r="L3651" s="20">
        <v>25.817333527702807</v>
      </c>
      <c r="M3651" s="55">
        <v>29.016126064196218</v>
      </c>
    </row>
    <row r="3652" spans="1:13" x14ac:dyDescent="0.35">
      <c r="A3652" s="19" t="str">
        <f>B2178&amp;C3628&amp;D3652</f>
        <v>DISTRIBUCION VOLUMEN X CRITERIO (kg ó litros)Cebollas Ing.MEDIA</v>
      </c>
      <c r="B3652" s="19">
        <v>0</v>
      </c>
      <c r="C3652" s="19">
        <v>0</v>
      </c>
      <c r="D3652" s="19" t="s">
        <v>18</v>
      </c>
      <c r="E3652" s="20">
        <v>29.042627326154719</v>
      </c>
      <c r="F3652" s="20">
        <v>27.226168610795789</v>
      </c>
      <c r="G3652" s="20">
        <v>27.674046088509908</v>
      </c>
      <c r="H3652" s="20">
        <v>27.584058989055354</v>
      </c>
      <c r="I3652" s="20">
        <v>33.772418194827694</v>
      </c>
      <c r="J3652" s="20">
        <v>30.986162133003418</v>
      </c>
      <c r="K3652" s="20">
        <v>30.324525056739432</v>
      </c>
      <c r="L3652" s="20">
        <v>37.067778553676789</v>
      </c>
      <c r="M3652" s="55">
        <v>32.696823457938891</v>
      </c>
    </row>
    <row r="3653" spans="1:13" x14ac:dyDescent="0.35">
      <c r="A3653" s="19" t="str">
        <f>B2178&amp;C3628&amp;D3653</f>
        <v>DISTRIBUCION VOLUMEN X CRITERIO (kg ó litros)Cebollas Ing.MEDIA BAJA</v>
      </c>
      <c r="B3653" s="19">
        <v>0</v>
      </c>
      <c r="C3653" s="19">
        <v>0</v>
      </c>
      <c r="D3653" s="19" t="s">
        <v>19</v>
      </c>
      <c r="E3653" s="20">
        <v>27.761569211418312</v>
      </c>
      <c r="F3653" s="20">
        <v>25.053597515351939</v>
      </c>
      <c r="G3653" s="20">
        <v>28.523904979370819</v>
      </c>
      <c r="H3653" s="20">
        <v>24.232787148108109</v>
      </c>
      <c r="I3653" s="20">
        <v>25.278927835737669</v>
      </c>
      <c r="J3653" s="20">
        <v>22.518168137547732</v>
      </c>
      <c r="K3653" s="20">
        <v>22.855596928521337</v>
      </c>
      <c r="L3653" s="20">
        <v>22.799012679906301</v>
      </c>
      <c r="M3653" s="55">
        <v>26.143951848737768</v>
      </c>
    </row>
    <row r="3654" spans="1:13" x14ac:dyDescent="0.35">
      <c r="A3654" s="19" t="str">
        <f>B2178&amp;C3628&amp;D3654</f>
        <v>DISTRIBUCION VOLUMEN X CRITERIO (kg ó litros)Cebollas Ing.BAJA</v>
      </c>
      <c r="B3654" s="19">
        <v>0</v>
      </c>
      <c r="C3654" s="19">
        <v>0</v>
      </c>
      <c r="D3654" s="19" t="s">
        <v>20</v>
      </c>
      <c r="E3654" s="20">
        <v>13.957025177429284</v>
      </c>
      <c r="F3654" s="20">
        <v>12.158428457899243</v>
      </c>
      <c r="G3654" s="20">
        <v>15.122281758423659</v>
      </c>
      <c r="H3654" s="20">
        <v>16.298407196424915</v>
      </c>
      <c r="I3654" s="20">
        <v>13.733222041188373</v>
      </c>
      <c r="J3654" s="20">
        <v>16.467730454738479</v>
      </c>
      <c r="K3654" s="20">
        <v>19.302879534950186</v>
      </c>
      <c r="L3654" s="20">
        <v>14.315885108175996</v>
      </c>
      <c r="M3654" s="55">
        <v>12.143092246346175</v>
      </c>
    </row>
    <row r="3655" spans="1:13" x14ac:dyDescent="0.35">
      <c r="A3655" s="19" t="str">
        <f>B2178&amp;C3628&amp;D3655</f>
        <v>DISTRIBUCION VOLUMEN X CRITERIO (kg ó litros)Cebollas Ing.HOMBRE</v>
      </c>
      <c r="B3655" s="19">
        <v>0</v>
      </c>
      <c r="C3655" s="19">
        <v>0</v>
      </c>
      <c r="D3655" s="19" t="s">
        <v>21</v>
      </c>
      <c r="E3655" s="20">
        <v>47.776361493923801</v>
      </c>
      <c r="F3655" s="20">
        <v>52.446487341167504</v>
      </c>
      <c r="G3655" s="20">
        <v>49.550284137012</v>
      </c>
      <c r="H3655" s="20">
        <v>51.116842051581322</v>
      </c>
      <c r="I3655" s="20">
        <v>49.688237587544592</v>
      </c>
      <c r="J3655" s="20">
        <v>47.242455956321869</v>
      </c>
      <c r="K3655" s="20">
        <v>52.350711897415017</v>
      </c>
      <c r="L3655" s="20">
        <v>52.165602376859695</v>
      </c>
      <c r="M3655" s="55">
        <v>58.720770835619959</v>
      </c>
    </row>
    <row r="3656" spans="1:13" x14ac:dyDescent="0.35">
      <c r="A3656" s="19" t="str">
        <f>B2178&amp;C3628&amp;D3656</f>
        <v>DISTRIBUCION VOLUMEN X CRITERIO (kg ó litros)Cebollas Ing.MUJER</v>
      </c>
      <c r="B3656" s="19">
        <v>0</v>
      </c>
      <c r="C3656" s="19">
        <v>0</v>
      </c>
      <c r="D3656" s="19" t="s">
        <v>22</v>
      </c>
      <c r="E3656" s="20">
        <v>52.223648233800311</v>
      </c>
      <c r="F3656" s="20">
        <v>47.553512832841704</v>
      </c>
      <c r="G3656" s="20">
        <v>50.449723883092382</v>
      </c>
      <c r="H3656" s="20">
        <v>48.883159909791637</v>
      </c>
      <c r="I3656" s="20">
        <v>50.311767680537415</v>
      </c>
      <c r="J3656" s="20">
        <v>52.757545338593104</v>
      </c>
      <c r="K3656" s="20">
        <v>47.64927898640164</v>
      </c>
      <c r="L3656" s="20">
        <v>47.834406623071935</v>
      </c>
      <c r="M3656" s="55">
        <v>41.279225656018106</v>
      </c>
    </row>
    <row r="3657" spans="1:13" x14ac:dyDescent="0.35">
      <c r="A3657" s="19" t="str">
        <f>B2178&amp;C3657&amp;D3657</f>
        <v>DISTRIBUCION VOLUMEN X CRITERIO (kg ó litros)Pimientos Ing.T.ESPAÑA</v>
      </c>
      <c r="B3657" s="19">
        <v>0</v>
      </c>
      <c r="C3657" s="19" t="s">
        <v>162</v>
      </c>
      <c r="D3657" s="19" t="s">
        <v>36</v>
      </c>
      <c r="E3657" s="20">
        <v>100</v>
      </c>
      <c r="F3657" s="20">
        <v>100</v>
      </c>
      <c r="G3657" s="20">
        <v>100</v>
      </c>
      <c r="H3657" s="20">
        <v>100</v>
      </c>
      <c r="I3657" s="20">
        <v>100</v>
      </c>
      <c r="J3657" s="20">
        <v>100</v>
      </c>
      <c r="K3657" s="20">
        <v>100</v>
      </c>
      <c r="L3657" s="20">
        <v>100</v>
      </c>
      <c r="M3657" s="55">
        <v>100</v>
      </c>
    </row>
    <row r="3658" spans="1:13" x14ac:dyDescent="0.35">
      <c r="A3658" s="19" t="str">
        <f>B2178&amp;C3657&amp;D3658</f>
        <v>DISTRIBUCION VOLUMEN X CRITERIO (kg ó litros)Pimientos Ing.BCN AM</v>
      </c>
      <c r="B3658" s="19">
        <v>0</v>
      </c>
      <c r="C3658" s="19">
        <v>0</v>
      </c>
      <c r="D3658" s="19" t="s">
        <v>1</v>
      </c>
      <c r="E3658" s="20">
        <v>11.606177182649343</v>
      </c>
      <c r="F3658" s="20">
        <v>11.335996523407331</v>
      </c>
      <c r="G3658" s="20">
        <v>8.5483015754280345</v>
      </c>
      <c r="H3658" s="20">
        <v>12.09959618489564</v>
      </c>
      <c r="I3658" s="20">
        <v>15.023360134290268</v>
      </c>
      <c r="J3658" s="20">
        <v>12.671255038491713</v>
      </c>
      <c r="K3658" s="20">
        <v>5.7096258507534188</v>
      </c>
      <c r="L3658" s="20">
        <v>9.2510994015168304</v>
      </c>
      <c r="M3658" s="55">
        <v>11.035133945697668</v>
      </c>
    </row>
    <row r="3659" spans="1:13" x14ac:dyDescent="0.35">
      <c r="A3659" s="19" t="str">
        <f>B2178&amp;C3657&amp;D3659</f>
        <v>DISTRIBUCION VOLUMEN X CRITERIO (kg ó litros)Pimientos Ing.REST.CAT ARAGON</v>
      </c>
      <c r="B3659" s="19">
        <v>0</v>
      </c>
      <c r="C3659" s="19">
        <v>0</v>
      </c>
      <c r="D3659" s="19" t="s">
        <v>2</v>
      </c>
      <c r="E3659" s="20">
        <v>15.587553248169932</v>
      </c>
      <c r="F3659" s="20">
        <v>21.816813215810395</v>
      </c>
      <c r="G3659" s="20">
        <v>13.747078270613528</v>
      </c>
      <c r="H3659" s="20">
        <v>14.558639127587117</v>
      </c>
      <c r="I3659" s="20">
        <v>17.089782297771634</v>
      </c>
      <c r="J3659" s="20">
        <v>16.39818305589235</v>
      </c>
      <c r="K3659" s="20">
        <v>9.7658614568064177</v>
      </c>
      <c r="L3659" s="20">
        <v>16.622690004975922</v>
      </c>
      <c r="M3659" s="55">
        <v>16.524832376702726</v>
      </c>
    </row>
    <row r="3660" spans="1:13" x14ac:dyDescent="0.35">
      <c r="A3660" s="19" t="str">
        <f>B2178&amp;C3657&amp;D3660</f>
        <v>DISTRIBUCION VOLUMEN X CRITERIO (kg ó litros)Pimientos Ing.LEVANTE</v>
      </c>
      <c r="B3660" s="19">
        <v>0</v>
      </c>
      <c r="C3660" s="19">
        <v>0</v>
      </c>
      <c r="D3660" s="19" t="s">
        <v>3</v>
      </c>
      <c r="E3660" s="20">
        <v>18.158268602452463</v>
      </c>
      <c r="F3660" s="20">
        <v>13.553199830320949</v>
      </c>
      <c r="G3660" s="20">
        <v>14.65591911798178</v>
      </c>
      <c r="H3660" s="20">
        <v>13.715451597909739</v>
      </c>
      <c r="I3660" s="20">
        <v>16.792047742617047</v>
      </c>
      <c r="J3660" s="20">
        <v>15.457603131670213</v>
      </c>
      <c r="K3660" s="20">
        <v>18.88016454463823</v>
      </c>
      <c r="L3660" s="20">
        <v>18.616585293102844</v>
      </c>
      <c r="M3660" s="55">
        <v>17.358731455870185</v>
      </c>
    </row>
    <row r="3661" spans="1:13" x14ac:dyDescent="0.35">
      <c r="A3661" s="19" t="str">
        <f>B2178&amp;C3657&amp;D3661</f>
        <v>DISTRIBUCION VOLUMEN X CRITERIO (kg ó litros)Pimientos Ing.ANDALUCIA</v>
      </c>
      <c r="B3661" s="19">
        <v>0</v>
      </c>
      <c r="C3661" s="19">
        <v>0</v>
      </c>
      <c r="D3661" s="19" t="s">
        <v>4</v>
      </c>
      <c r="E3661" s="20">
        <v>17.441848221166918</v>
      </c>
      <c r="F3661" s="20">
        <v>15.372161542972817</v>
      </c>
      <c r="G3661" s="20">
        <v>17.67305523797474</v>
      </c>
      <c r="H3661" s="20">
        <v>19.382393250326704</v>
      </c>
      <c r="I3661" s="20">
        <v>14.209437071542345</v>
      </c>
      <c r="J3661" s="20">
        <v>14.867680924124077</v>
      </c>
      <c r="K3661" s="20">
        <v>20.687614002502379</v>
      </c>
      <c r="L3661" s="20">
        <v>16.668710836144342</v>
      </c>
      <c r="M3661" s="55">
        <v>21.080817821651859</v>
      </c>
    </row>
    <row r="3662" spans="1:13" x14ac:dyDescent="0.35">
      <c r="A3662" s="19" t="str">
        <f>B2178&amp;C3657&amp;D3662</f>
        <v>DISTRIBUCION VOLUMEN X CRITERIO (kg ó litros)Pimientos Ing.MDD AM</v>
      </c>
      <c r="B3662" s="19">
        <v>0</v>
      </c>
      <c r="C3662" s="19">
        <v>0</v>
      </c>
      <c r="D3662" s="19" t="s">
        <v>5</v>
      </c>
      <c r="E3662" s="20">
        <v>13.44044225995866</v>
      </c>
      <c r="F3662" s="20">
        <v>17.905355058578994</v>
      </c>
      <c r="G3662" s="20">
        <v>17.117239103733532</v>
      </c>
      <c r="H3662" s="20">
        <v>18.725299394917908</v>
      </c>
      <c r="I3662" s="20">
        <v>15.148180820730101</v>
      </c>
      <c r="J3662" s="20">
        <v>16.735659860725765</v>
      </c>
      <c r="K3662" s="20">
        <v>19.421035258752354</v>
      </c>
      <c r="L3662" s="20">
        <v>15.533410860962906</v>
      </c>
      <c r="M3662" s="55">
        <v>11.477088481731943</v>
      </c>
    </row>
    <row r="3663" spans="1:13" x14ac:dyDescent="0.35">
      <c r="A3663" s="19" t="str">
        <f>B2178&amp;C3657&amp;D3663</f>
        <v>DISTRIBUCION VOLUMEN X CRITERIO (kg ó litros)Pimientos Ing.RTO CENTRO</v>
      </c>
      <c r="B3663" s="19">
        <v>0</v>
      </c>
      <c r="C3663" s="19">
        <v>0</v>
      </c>
      <c r="D3663" s="19" t="s">
        <v>6</v>
      </c>
      <c r="E3663" s="20">
        <v>4.6965470120393018</v>
      </c>
      <c r="F3663" s="20">
        <v>6.2392265338679431</v>
      </c>
      <c r="G3663" s="20">
        <v>8.8673937174122663</v>
      </c>
      <c r="H3663" s="20">
        <v>8.0215193535676779</v>
      </c>
      <c r="I3663" s="20">
        <v>6.1681891048766664</v>
      </c>
      <c r="J3663" s="20">
        <v>5.4699104296793362</v>
      </c>
      <c r="K3663" s="20">
        <v>7.7377350726026597</v>
      </c>
      <c r="L3663" s="20">
        <v>5.989710273111343</v>
      </c>
      <c r="M3663" s="55">
        <v>8.8039440471551131</v>
      </c>
    </row>
    <row r="3664" spans="1:13" x14ac:dyDescent="0.35">
      <c r="A3664" s="19" t="str">
        <f>B2178&amp;C3657&amp;D3664</f>
        <v>DISTRIBUCION VOLUMEN X CRITERIO (kg ó litros)Pimientos Ing.NORTE-CENTRO</v>
      </c>
      <c r="B3664" s="19">
        <v>0</v>
      </c>
      <c r="C3664" s="19">
        <v>0</v>
      </c>
      <c r="D3664" s="19" t="s">
        <v>7</v>
      </c>
      <c r="E3664" s="20">
        <v>14.299799111200121</v>
      </c>
      <c r="F3664" s="20">
        <v>8.4616381410557295</v>
      </c>
      <c r="G3664" s="20">
        <v>15.089620450739243</v>
      </c>
      <c r="H3664" s="20">
        <v>6.8888719294702154</v>
      </c>
      <c r="I3664" s="20">
        <v>8.7995465633081551</v>
      </c>
      <c r="J3664" s="20">
        <v>10.908255635020678</v>
      </c>
      <c r="K3664" s="20">
        <v>10.591045337217428</v>
      </c>
      <c r="L3664" s="20">
        <v>11.096459593177721</v>
      </c>
      <c r="M3664" s="55">
        <v>7.5288571496146321</v>
      </c>
    </row>
    <row r="3665" spans="1:13" x14ac:dyDescent="0.35">
      <c r="A3665" s="19" t="str">
        <f>B2178&amp;C3657&amp;D3665</f>
        <v>DISTRIBUCION VOLUMEN X CRITERIO (kg ó litros)Pimientos Ing.NOROESTE</v>
      </c>
      <c r="B3665" s="19">
        <v>0</v>
      </c>
      <c r="C3665" s="19">
        <v>0</v>
      </c>
      <c r="D3665" s="19" t="s">
        <v>8</v>
      </c>
      <c r="E3665" s="20">
        <v>4.7693623100804832</v>
      </c>
      <c r="F3665" s="20">
        <v>5.3156275065996947</v>
      </c>
      <c r="G3665" s="20">
        <v>4.3013940434789388</v>
      </c>
      <c r="H3665" s="20">
        <v>6.6082267088933335</v>
      </c>
      <c r="I3665" s="20">
        <v>6.7694622148717727</v>
      </c>
      <c r="J3665" s="20">
        <v>7.4914514467480178</v>
      </c>
      <c r="K3665" s="20">
        <v>7.2069172819203899</v>
      </c>
      <c r="L3665" s="20">
        <v>6.221330466210472</v>
      </c>
      <c r="M3665" s="55">
        <v>6.1905896858431291</v>
      </c>
    </row>
    <row r="3666" spans="1:13" x14ac:dyDescent="0.35">
      <c r="A3666" s="19" t="str">
        <f>B2178&amp;C3657&amp;D3666</f>
        <v>DISTRIBUCION VOLUMEN X CRITERIO (kg ó litros)Pimientos Ing.&lt;2MIL</v>
      </c>
      <c r="B3666" s="19">
        <v>0</v>
      </c>
      <c r="C3666" s="19">
        <v>0</v>
      </c>
      <c r="D3666" s="19" t="s">
        <v>9</v>
      </c>
      <c r="E3666" s="20">
        <v>2.4767520779651644</v>
      </c>
      <c r="F3666" s="20">
        <v>2.3505764719710669</v>
      </c>
      <c r="G3666" s="20">
        <v>2.8241353634941442</v>
      </c>
      <c r="H3666" s="20">
        <v>1.751983993869102</v>
      </c>
      <c r="I3666" s="20">
        <v>2.4890719087442359</v>
      </c>
      <c r="J3666" s="20">
        <v>3.8273744878438771</v>
      </c>
      <c r="K3666" s="20">
        <v>2.9171558440905829</v>
      </c>
      <c r="L3666" s="20">
        <v>3.2867535526076672</v>
      </c>
      <c r="M3666" s="55">
        <v>5.225477997381458</v>
      </c>
    </row>
    <row r="3667" spans="1:13" x14ac:dyDescent="0.35">
      <c r="A3667" s="19" t="str">
        <f>B2178&amp;C3657&amp;D3667</f>
        <v>DISTRIBUCION VOLUMEN X CRITERIO (kg ó litros)Pimientos Ing.2-5MIL</v>
      </c>
      <c r="B3667" s="19">
        <v>0</v>
      </c>
      <c r="C3667" s="19">
        <v>0</v>
      </c>
      <c r="D3667" s="19" t="s">
        <v>10</v>
      </c>
      <c r="E3667" s="20">
        <v>11.023478335684663</v>
      </c>
      <c r="F3667" s="20">
        <v>4.6843239474683624</v>
      </c>
      <c r="G3667" s="20">
        <v>5.491826264752409</v>
      </c>
      <c r="H3667" s="20">
        <v>4.7047613560726083</v>
      </c>
      <c r="I3667" s="20">
        <v>6.8897028377134895</v>
      </c>
      <c r="J3667" s="20">
        <v>8.612957964753166</v>
      </c>
      <c r="K3667" s="20">
        <v>10.118255873329748</v>
      </c>
      <c r="L3667" s="20">
        <v>10.429343809046189</v>
      </c>
      <c r="M3667" s="55">
        <v>4.7647752340788472</v>
      </c>
    </row>
    <row r="3668" spans="1:13" x14ac:dyDescent="0.35">
      <c r="A3668" s="19" t="str">
        <f>B2178&amp;C3657&amp;D3668</f>
        <v>DISTRIBUCION VOLUMEN X CRITERIO (kg ó litros)Pimientos Ing.5-10MIL</v>
      </c>
      <c r="B3668" s="19">
        <v>0</v>
      </c>
      <c r="C3668" s="19">
        <v>0</v>
      </c>
      <c r="D3668" s="19" t="s">
        <v>11</v>
      </c>
      <c r="E3668" s="20">
        <v>8.2524956676661354</v>
      </c>
      <c r="F3668" s="20">
        <v>13.711526412185362</v>
      </c>
      <c r="G3668" s="20">
        <v>9.1088720681432918</v>
      </c>
      <c r="H3668" s="20">
        <v>9.1667080544781872</v>
      </c>
      <c r="I3668" s="20">
        <v>8.3820511522006562</v>
      </c>
      <c r="J3668" s="20">
        <v>7.4406683001080403</v>
      </c>
      <c r="K3668" s="20">
        <v>9.1697951858086757</v>
      </c>
      <c r="L3668" s="20">
        <v>7.7108058323531123</v>
      </c>
      <c r="M3668" s="55">
        <v>13.773543306947634</v>
      </c>
    </row>
    <row r="3669" spans="1:13" x14ac:dyDescent="0.35">
      <c r="A3669" s="19" t="str">
        <f>B2178&amp;C3657&amp;D3669</f>
        <v>DISTRIBUCION VOLUMEN X CRITERIO (kg ó litros)Pimientos Ing.10-30MIL</v>
      </c>
      <c r="B3669" s="19">
        <v>0</v>
      </c>
      <c r="C3669" s="19">
        <v>0</v>
      </c>
      <c r="D3669" s="19" t="s">
        <v>12</v>
      </c>
      <c r="E3669" s="20">
        <v>12.099854200310849</v>
      </c>
      <c r="F3669" s="20">
        <v>17.066023647663023</v>
      </c>
      <c r="G3669" s="20">
        <v>15.958203399439528</v>
      </c>
      <c r="H3669" s="20">
        <v>11.169338297745446</v>
      </c>
      <c r="I3669" s="20">
        <v>13.73304879140009</v>
      </c>
      <c r="J3669" s="20">
        <v>14.444653125401752</v>
      </c>
      <c r="K3669" s="20">
        <v>13.616099148283523</v>
      </c>
      <c r="L3669" s="20">
        <v>14.638887690530295</v>
      </c>
      <c r="M3669" s="55">
        <v>16.965936040334988</v>
      </c>
    </row>
    <row r="3670" spans="1:13" x14ac:dyDescent="0.35">
      <c r="A3670" s="19" t="str">
        <f>B2178&amp;C3657&amp;D3670</f>
        <v>DISTRIBUCION VOLUMEN X CRITERIO (kg ó litros)Pimientos Ing.30-100MIL</v>
      </c>
      <c r="B3670" s="19">
        <v>0</v>
      </c>
      <c r="C3670" s="19">
        <v>0</v>
      </c>
      <c r="D3670" s="19" t="s">
        <v>13</v>
      </c>
      <c r="E3670" s="20">
        <v>26.090980284803813</v>
      </c>
      <c r="F3670" s="20">
        <v>22.08216567647003</v>
      </c>
      <c r="G3670" s="20">
        <v>20.008841990765884</v>
      </c>
      <c r="H3670" s="20">
        <v>24.246640301029458</v>
      </c>
      <c r="I3670" s="20">
        <v>24.803953972694018</v>
      </c>
      <c r="J3670" s="20">
        <v>22.179817809055297</v>
      </c>
      <c r="K3670" s="20">
        <v>18.658361543781496</v>
      </c>
      <c r="L3670" s="20">
        <v>20.676637462623908</v>
      </c>
      <c r="M3670" s="55">
        <v>19.966665359795627</v>
      </c>
    </row>
    <row r="3671" spans="1:13" x14ac:dyDescent="0.35">
      <c r="A3671" s="19" t="str">
        <f>B2178&amp;C3657&amp;D3671</f>
        <v>DISTRIBUCION VOLUMEN X CRITERIO (kg ó litros)Pimientos Ing.100-200MIL</v>
      </c>
      <c r="B3671" s="19">
        <v>0</v>
      </c>
      <c r="C3671" s="19">
        <v>0</v>
      </c>
      <c r="D3671" s="19" t="s">
        <v>14</v>
      </c>
      <c r="E3671" s="20">
        <v>6.701701937160248</v>
      </c>
      <c r="F3671" s="20">
        <v>10.767096819023521</v>
      </c>
      <c r="G3671" s="20">
        <v>11.081025241463577</v>
      </c>
      <c r="H3671" s="20">
        <v>10.751559836519913</v>
      </c>
      <c r="I3671" s="20">
        <v>9.9060567140137827</v>
      </c>
      <c r="J3671" s="20">
        <v>12.857269178100553</v>
      </c>
      <c r="K3671" s="20">
        <v>11.397457612068626</v>
      </c>
      <c r="L3671" s="20">
        <v>12.143679382501777</v>
      </c>
      <c r="M3671" s="55">
        <v>10.088045246454573</v>
      </c>
    </row>
    <row r="3672" spans="1:13" x14ac:dyDescent="0.35">
      <c r="A3672" s="19" t="str">
        <f>B2178&amp;C3657&amp;D3672</f>
        <v>DISTRIBUCION VOLUMEN X CRITERIO (kg ó litros)Pimientos Ing.200-500MIL</v>
      </c>
      <c r="B3672" s="19">
        <v>0</v>
      </c>
      <c r="C3672" s="19">
        <v>0</v>
      </c>
      <c r="D3672" s="19" t="s">
        <v>15</v>
      </c>
      <c r="E3672" s="20">
        <v>13.249116928718141</v>
      </c>
      <c r="F3672" s="20">
        <v>10.577729303128052</v>
      </c>
      <c r="G3672" s="20">
        <v>11.518736509723352</v>
      </c>
      <c r="H3672" s="20">
        <v>16.024776307679183</v>
      </c>
      <c r="I3672" s="20">
        <v>13.752733390840827</v>
      </c>
      <c r="J3672" s="20">
        <v>11.400620821198471</v>
      </c>
      <c r="K3672" s="20">
        <v>11.392922657412097</v>
      </c>
      <c r="L3672" s="20">
        <v>10.119031787084497</v>
      </c>
      <c r="M3672" s="55">
        <v>13.320709036844994</v>
      </c>
    </row>
    <row r="3673" spans="1:13" x14ac:dyDescent="0.35">
      <c r="A3673" s="19" t="str">
        <f>B2178&amp;C3657&amp;D3673</f>
        <v>DISTRIBUCION VOLUMEN X CRITERIO (kg ó litros)Pimientos Ing.&gt;500MIL</v>
      </c>
      <c r="B3673" s="19">
        <v>0</v>
      </c>
      <c r="C3673" s="19">
        <v>0</v>
      </c>
      <c r="D3673" s="19" t="s">
        <v>16</v>
      </c>
      <c r="E3673" s="20">
        <v>20.105621072302103</v>
      </c>
      <c r="F3673" s="20">
        <v>18.760575423745095</v>
      </c>
      <c r="G3673" s="20">
        <v>24.008358726265396</v>
      </c>
      <c r="H3673" s="20">
        <v>22.184226139276671</v>
      </c>
      <c r="I3673" s="20">
        <v>20.04338366918682</v>
      </c>
      <c r="J3673" s="20">
        <v>19.236640499985278</v>
      </c>
      <c r="K3673" s="20">
        <v>22.729956121593464</v>
      </c>
      <c r="L3673" s="20">
        <v>20.994861240570035</v>
      </c>
      <c r="M3673" s="55">
        <v>15.894844525428182</v>
      </c>
    </row>
    <row r="3674" spans="1:13" x14ac:dyDescent="0.35">
      <c r="A3674" s="19" t="str">
        <f>B2178&amp;C3657&amp;D3674</f>
        <v>DISTRIBUCION VOLUMEN X CRITERIO (kg ó litros)Pimientos Ing.DE 15 A 19 AÑOS</v>
      </c>
      <c r="B3674" s="19">
        <v>0</v>
      </c>
      <c r="C3674" s="19">
        <v>0</v>
      </c>
      <c r="D3674" s="19" t="s">
        <v>39</v>
      </c>
      <c r="E3674" s="20" t="s">
        <v>278</v>
      </c>
      <c r="F3674" s="20">
        <v>0.52781500929814151</v>
      </c>
      <c r="G3674" s="20">
        <v>0.48008726099265869</v>
      </c>
      <c r="H3674" s="20">
        <v>0.98076930765912729</v>
      </c>
      <c r="I3674" s="20">
        <v>0.43766511072055375</v>
      </c>
      <c r="J3674" s="20">
        <v>2.2761871978004775</v>
      </c>
      <c r="K3674" s="20">
        <v>1.6576336242078573</v>
      </c>
      <c r="L3674" s="20" t="s">
        <v>278</v>
      </c>
      <c r="M3674" s="55">
        <v>5.1090319694634836</v>
      </c>
    </row>
    <row r="3675" spans="1:13" x14ac:dyDescent="0.35">
      <c r="A3675" s="19" t="str">
        <f>B2178&amp;C3657&amp;D3675</f>
        <v>DISTRIBUCION VOLUMEN X CRITERIO (kg ó litros)Pimientos Ing.DE 20 A 24 AÑOS</v>
      </c>
      <c r="B3675" s="19">
        <v>0</v>
      </c>
      <c r="C3675" s="19">
        <v>0</v>
      </c>
      <c r="D3675" s="19" t="s">
        <v>40</v>
      </c>
      <c r="E3675" s="20">
        <v>0.80329604910570829</v>
      </c>
      <c r="F3675" s="20">
        <v>0.56727849213317127</v>
      </c>
      <c r="G3675" s="20">
        <v>2.6358253548630115</v>
      </c>
      <c r="H3675" s="20">
        <v>1.151809337979617</v>
      </c>
      <c r="I3675" s="20">
        <v>1.2890421068441349</v>
      </c>
      <c r="J3675" s="20">
        <v>0.82742540471796111</v>
      </c>
      <c r="K3675" s="20">
        <v>2.31289043229211</v>
      </c>
      <c r="L3675" s="20">
        <v>1.1241802373472507</v>
      </c>
      <c r="M3675" s="55">
        <v>0.60841781748539703</v>
      </c>
    </row>
    <row r="3676" spans="1:13" x14ac:dyDescent="0.35">
      <c r="A3676" s="19" t="str">
        <f>B2178&amp;C3657&amp;D3676</f>
        <v>DISTRIBUCION VOLUMEN X CRITERIO (kg ó litros)Pimientos Ing.DE 25 A 34 AÑOS</v>
      </c>
      <c r="B3676" s="19">
        <v>0</v>
      </c>
      <c r="C3676" s="19">
        <v>0</v>
      </c>
      <c r="D3676" s="19" t="s">
        <v>41</v>
      </c>
      <c r="E3676" s="20">
        <v>6.8011175073692556</v>
      </c>
      <c r="F3676" s="20">
        <v>6.7019518002755447</v>
      </c>
      <c r="G3676" s="20">
        <v>7.4223331679502653</v>
      </c>
      <c r="H3676" s="20">
        <v>7.150892005281702</v>
      </c>
      <c r="I3676" s="20">
        <v>5.2770397795412682</v>
      </c>
      <c r="J3676" s="20">
        <v>7.3341686516307929</v>
      </c>
      <c r="K3676" s="20">
        <v>8.9041194480014347</v>
      </c>
      <c r="L3676" s="20">
        <v>9.4353410365111046</v>
      </c>
      <c r="M3676" s="55">
        <v>7.2537796770155243</v>
      </c>
    </row>
    <row r="3677" spans="1:13" x14ac:dyDescent="0.35">
      <c r="A3677" s="19" t="str">
        <f>B2178&amp;C3657&amp;D3677</f>
        <v>DISTRIBUCION VOLUMEN X CRITERIO (kg ó litros)Pimientos Ing.DE 35 A 49 AÑOS</v>
      </c>
      <c r="B3677" s="19">
        <v>0</v>
      </c>
      <c r="C3677" s="19">
        <v>0</v>
      </c>
      <c r="D3677" s="19" t="s">
        <v>42</v>
      </c>
      <c r="E3677" s="20">
        <v>26.583061131399266</v>
      </c>
      <c r="F3677" s="20">
        <v>23.082893970838004</v>
      </c>
      <c r="G3677" s="20">
        <v>28.713701799630581</v>
      </c>
      <c r="H3677" s="20">
        <v>24.498100500923602</v>
      </c>
      <c r="I3677" s="20">
        <v>25.532464590285215</v>
      </c>
      <c r="J3677" s="20">
        <v>23.475938839965821</v>
      </c>
      <c r="K3677" s="20">
        <v>26.599103710839316</v>
      </c>
      <c r="L3677" s="20">
        <v>18.02426356272586</v>
      </c>
      <c r="M3677" s="55">
        <v>18.226850713901978</v>
      </c>
    </row>
    <row r="3678" spans="1:13" x14ac:dyDescent="0.35">
      <c r="A3678" s="19" t="str">
        <f>B2178&amp;C3657&amp;D3678</f>
        <v>DISTRIBUCION VOLUMEN X CRITERIO (kg ó litros)Pimientos Ing.DE 50 A 59 AÑOS</v>
      </c>
      <c r="B3678" s="19">
        <v>0</v>
      </c>
      <c r="C3678" s="19">
        <v>0</v>
      </c>
      <c r="D3678" s="19" t="s">
        <v>43</v>
      </c>
      <c r="E3678" s="20">
        <v>25.433060577788936</v>
      </c>
      <c r="F3678" s="20">
        <v>25.420118677611807</v>
      </c>
      <c r="G3678" s="20">
        <v>24.21777139960415</v>
      </c>
      <c r="H3678" s="20">
        <v>23.190171943985398</v>
      </c>
      <c r="I3678" s="20">
        <v>25.182785535463108</v>
      </c>
      <c r="J3678" s="20">
        <v>29.079098529067448</v>
      </c>
      <c r="K3678" s="20">
        <v>25.734144655977424</v>
      </c>
      <c r="L3678" s="20">
        <v>27.435143262871502</v>
      </c>
      <c r="M3678" s="55">
        <v>26.871605120825592</v>
      </c>
    </row>
    <row r="3679" spans="1:13" x14ac:dyDescent="0.35">
      <c r="A3679" s="19" t="str">
        <f>B2178&amp;C3657&amp;D3679</f>
        <v>DISTRIBUCION VOLUMEN X CRITERIO (kg ó litros)Pimientos Ing.DE 60 A 75 AÑOS</v>
      </c>
      <c r="B3679" s="19">
        <v>0</v>
      </c>
      <c r="C3679" s="19">
        <v>0</v>
      </c>
      <c r="D3679" s="19" t="s">
        <v>44</v>
      </c>
      <c r="E3679" s="20">
        <v>40.37946932979105</v>
      </c>
      <c r="F3679" s="20">
        <v>43.699960429190426</v>
      </c>
      <c r="G3679" s="20">
        <v>36.530277580331415</v>
      </c>
      <c r="H3679" s="20">
        <v>43.028252209660472</v>
      </c>
      <c r="I3679" s="20">
        <v>42.281007129127367</v>
      </c>
      <c r="J3679" s="20">
        <v>37.007182714231462</v>
      </c>
      <c r="K3679" s="20">
        <v>34.792114290352515</v>
      </c>
      <c r="L3679" s="20">
        <v>43.981069836500225</v>
      </c>
      <c r="M3679" s="55">
        <v>41.930309700276013</v>
      </c>
    </row>
    <row r="3680" spans="1:13" x14ac:dyDescent="0.35">
      <c r="A3680" s="19" t="str">
        <f>B2178&amp;C3657&amp;D3680</f>
        <v>DISTRIBUCION VOLUMEN X CRITERIO (kg ó litros)Pimientos Ing.ALTA Y MEDIA ALTA</v>
      </c>
      <c r="B3680" s="19">
        <v>0</v>
      </c>
      <c r="C3680" s="19">
        <v>0</v>
      </c>
      <c r="D3680" s="19" t="s">
        <v>17</v>
      </c>
      <c r="E3680" s="20">
        <v>32.762331098581789</v>
      </c>
      <c r="F3680" s="20">
        <v>43.141898745331162</v>
      </c>
      <c r="G3680" s="20">
        <v>34.196789112177548</v>
      </c>
      <c r="H3680" s="20">
        <v>36.40245625581958</v>
      </c>
      <c r="I3680" s="20">
        <v>37.414916489172064</v>
      </c>
      <c r="J3680" s="20">
        <v>37.544442338196092</v>
      </c>
      <c r="K3680" s="20">
        <v>32.637510328659111</v>
      </c>
      <c r="L3680" s="20">
        <v>35.807002328126316</v>
      </c>
      <c r="M3680" s="55">
        <v>38.616090143127472</v>
      </c>
    </row>
    <row r="3681" spans="1:13" x14ac:dyDescent="0.35">
      <c r="A3681" s="19" t="str">
        <f>B2178&amp;C3657&amp;D3681</f>
        <v>DISTRIBUCION VOLUMEN X CRITERIO (kg ó litros)Pimientos Ing.MEDIA</v>
      </c>
      <c r="B3681" s="19">
        <v>0</v>
      </c>
      <c r="C3681" s="19">
        <v>0</v>
      </c>
      <c r="D3681" s="19" t="s">
        <v>18</v>
      </c>
      <c r="E3681" s="20">
        <v>30.756428387645872</v>
      </c>
      <c r="F3681" s="20">
        <v>29.085084716050318</v>
      </c>
      <c r="G3681" s="20">
        <v>29.601481709747702</v>
      </c>
      <c r="H3681" s="20">
        <v>29.69167677715377</v>
      </c>
      <c r="I3681" s="20">
        <v>30.065603179908763</v>
      </c>
      <c r="J3681" s="20">
        <v>28.850837095360692</v>
      </c>
      <c r="K3681" s="20">
        <v>31.209592171598725</v>
      </c>
      <c r="L3681" s="20">
        <v>35.122328147708451</v>
      </c>
      <c r="M3681" s="55">
        <v>32.114484358616167</v>
      </c>
    </row>
    <row r="3682" spans="1:13" x14ac:dyDescent="0.35">
      <c r="A3682" s="19" t="str">
        <f>B2178&amp;C3657&amp;D3682</f>
        <v>DISTRIBUCION VOLUMEN X CRITERIO (kg ó litros)Pimientos Ing.MEDIA BAJA</v>
      </c>
      <c r="B3682" s="19">
        <v>0</v>
      </c>
      <c r="C3682" s="19">
        <v>0</v>
      </c>
      <c r="D3682" s="19" t="s">
        <v>19</v>
      </c>
      <c r="E3682" s="20">
        <v>25.604526391015536</v>
      </c>
      <c r="F3682" s="20">
        <v>20.729309962016202</v>
      </c>
      <c r="G3682" s="20">
        <v>26.183254487023401</v>
      </c>
      <c r="H3682" s="20">
        <v>23.692022802251916</v>
      </c>
      <c r="I3682" s="20">
        <v>22.165798617529848</v>
      </c>
      <c r="J3682" s="20">
        <v>20.491049739069542</v>
      </c>
      <c r="K3682" s="20">
        <v>22.237186161611046</v>
      </c>
      <c r="L3682" s="20">
        <v>17.328886416814289</v>
      </c>
      <c r="M3682" s="55">
        <v>15.355422953070224</v>
      </c>
    </row>
    <row r="3683" spans="1:13" x14ac:dyDescent="0.35">
      <c r="A3683" s="19" t="str">
        <f>B2178&amp;C3657&amp;D3683</f>
        <v>DISTRIBUCION VOLUMEN X CRITERIO (kg ó litros)Pimientos Ing.BAJA</v>
      </c>
      <c r="B3683" s="19">
        <v>0</v>
      </c>
      <c r="C3683" s="19">
        <v>0</v>
      </c>
      <c r="D3683" s="19" t="s">
        <v>20</v>
      </c>
      <c r="E3683" s="20">
        <v>10.876719431621353</v>
      </c>
      <c r="F3683" s="20">
        <v>7.0437222951712144</v>
      </c>
      <c r="G3683" s="20">
        <v>10.018473133612968</v>
      </c>
      <c r="H3683" s="20">
        <v>10.213847622509087</v>
      </c>
      <c r="I3683" s="20">
        <v>10.353681683285359</v>
      </c>
      <c r="J3683" s="20">
        <v>13.113670808589765</v>
      </c>
      <c r="K3683" s="20">
        <v>13.915718134456611</v>
      </c>
      <c r="L3683" s="20">
        <v>11.741782878209312</v>
      </c>
      <c r="M3683" s="55">
        <v>13.914000225172895</v>
      </c>
    </row>
    <row r="3684" spans="1:13" x14ac:dyDescent="0.35">
      <c r="A3684" s="19" t="str">
        <f>B2178&amp;C3657&amp;D3684</f>
        <v>DISTRIBUCION VOLUMEN X CRITERIO (kg ó litros)Pimientos Ing.HOMBRE</v>
      </c>
      <c r="B3684" s="19">
        <v>0</v>
      </c>
      <c r="C3684" s="19">
        <v>0</v>
      </c>
      <c r="D3684" s="19" t="s">
        <v>21</v>
      </c>
      <c r="E3684" s="20">
        <v>50.458135068322228</v>
      </c>
      <c r="F3684" s="20">
        <v>54.096122378227527</v>
      </c>
      <c r="G3684" s="20">
        <v>56.155682716834775</v>
      </c>
      <c r="H3684" s="20">
        <v>52.329234328502508</v>
      </c>
      <c r="I3684" s="20">
        <v>52.003205645437745</v>
      </c>
      <c r="J3684" s="20">
        <v>48.282144306383465</v>
      </c>
      <c r="K3684" s="20">
        <v>52.494690723901158</v>
      </c>
      <c r="L3684" s="20">
        <v>54.482623029558177</v>
      </c>
      <c r="M3684" s="55">
        <v>60.434903166079813</v>
      </c>
    </row>
    <row r="3685" spans="1:13" x14ac:dyDescent="0.35">
      <c r="A3685" s="19" t="str">
        <f>B2178&amp;C3657&amp;D3685</f>
        <v>DISTRIBUCION VOLUMEN X CRITERIO (kg ó litros)Pimientos Ing.MUJER</v>
      </c>
      <c r="B3685" s="19">
        <v>0</v>
      </c>
      <c r="C3685" s="19">
        <v>0</v>
      </c>
      <c r="D3685" s="19" t="s">
        <v>22</v>
      </c>
      <c r="E3685" s="20">
        <v>49.541869180952531</v>
      </c>
      <c r="F3685" s="20">
        <v>45.903894981974929</v>
      </c>
      <c r="G3685" s="20">
        <v>43.844317136544461</v>
      </c>
      <c r="H3685" s="20">
        <v>47.670768565755473</v>
      </c>
      <c r="I3685" s="20">
        <v>47.996796250298424</v>
      </c>
      <c r="J3685" s="20">
        <v>51.717857196328865</v>
      </c>
      <c r="K3685" s="20">
        <v>47.505311341946324</v>
      </c>
      <c r="L3685" s="20">
        <v>45.517380178424546</v>
      </c>
      <c r="M3685" s="55">
        <v>39.56509821016175</v>
      </c>
    </row>
    <row r="3686" spans="1:13" x14ac:dyDescent="0.35">
      <c r="A3686" s="19" t="str">
        <f>B2178&amp;C3686&amp;D3686</f>
        <v>DISTRIBUCION VOLUMEN X CRITERIO (kg ó litros)Lechugas Ing.T.ESPAÑA</v>
      </c>
      <c r="B3686" s="19">
        <v>0</v>
      </c>
      <c r="C3686" s="19" t="s">
        <v>163</v>
      </c>
      <c r="D3686" s="19" t="s">
        <v>36</v>
      </c>
      <c r="E3686" s="20">
        <v>100</v>
      </c>
      <c r="F3686" s="20">
        <v>100</v>
      </c>
      <c r="G3686" s="20">
        <v>100</v>
      </c>
      <c r="H3686" s="20">
        <v>100</v>
      </c>
      <c r="I3686" s="20">
        <v>100</v>
      </c>
      <c r="J3686" s="20">
        <v>100</v>
      </c>
      <c r="K3686" s="20">
        <v>100</v>
      </c>
      <c r="L3686" s="20">
        <v>100</v>
      </c>
      <c r="M3686" s="55">
        <v>100</v>
      </c>
    </row>
    <row r="3687" spans="1:13" x14ac:dyDescent="0.35">
      <c r="A3687" s="19" t="str">
        <f>B2178&amp;C3686&amp;D3687</f>
        <v>DISTRIBUCION VOLUMEN X CRITERIO (kg ó litros)Lechugas Ing.BCN AM</v>
      </c>
      <c r="B3687" s="19">
        <v>0</v>
      </c>
      <c r="C3687" s="19">
        <v>0</v>
      </c>
      <c r="D3687" s="19" t="s">
        <v>1</v>
      </c>
      <c r="E3687" s="20">
        <v>7.8452382448155253</v>
      </c>
      <c r="F3687" s="20">
        <v>7.7061396143312964</v>
      </c>
      <c r="G3687" s="20">
        <v>8.5450409254008779</v>
      </c>
      <c r="H3687" s="20">
        <v>7.9859469711747639</v>
      </c>
      <c r="I3687" s="20">
        <v>7.7766075788788758</v>
      </c>
      <c r="J3687" s="20">
        <v>8.4589609355575721</v>
      </c>
      <c r="K3687" s="20">
        <v>6.6761887817485484</v>
      </c>
      <c r="L3687" s="20">
        <v>6.0179030212195901</v>
      </c>
      <c r="M3687" s="55">
        <v>6.9052884862495656</v>
      </c>
    </row>
    <row r="3688" spans="1:13" x14ac:dyDescent="0.35">
      <c r="A3688" s="19" t="str">
        <f>B2178&amp;C3686&amp;D3688</f>
        <v>DISTRIBUCION VOLUMEN X CRITERIO (kg ó litros)Lechugas Ing.REST.CAT ARAGON</v>
      </c>
      <c r="B3688" s="19">
        <v>0</v>
      </c>
      <c r="C3688" s="19">
        <v>0</v>
      </c>
      <c r="D3688" s="19" t="s">
        <v>2</v>
      </c>
      <c r="E3688" s="20">
        <v>9.2642520794048036</v>
      </c>
      <c r="F3688" s="20">
        <v>9.306211495747835</v>
      </c>
      <c r="G3688" s="20">
        <v>11.160735319715405</v>
      </c>
      <c r="H3688" s="20">
        <v>8.7027576733330445</v>
      </c>
      <c r="I3688" s="20">
        <v>9.1187276298877737</v>
      </c>
      <c r="J3688" s="20">
        <v>8.2752445220568855</v>
      </c>
      <c r="K3688" s="20">
        <v>9.6374411368237496</v>
      </c>
      <c r="L3688" s="20">
        <v>9.4599148735652125</v>
      </c>
      <c r="M3688" s="55">
        <v>10.376244790129975</v>
      </c>
    </row>
    <row r="3689" spans="1:13" x14ac:dyDescent="0.35">
      <c r="A3689" s="19" t="str">
        <f>B2178&amp;C3686&amp;D3689</f>
        <v>DISTRIBUCION VOLUMEN X CRITERIO (kg ó litros)Lechugas Ing.LEVANTE</v>
      </c>
      <c r="B3689" s="19">
        <v>0</v>
      </c>
      <c r="C3689" s="19">
        <v>0</v>
      </c>
      <c r="D3689" s="19" t="s">
        <v>3</v>
      </c>
      <c r="E3689" s="20">
        <v>14.664583368434275</v>
      </c>
      <c r="F3689" s="20">
        <v>18.216344276663467</v>
      </c>
      <c r="G3689" s="20">
        <v>14.076077658223959</v>
      </c>
      <c r="H3689" s="20">
        <v>14.020304005435605</v>
      </c>
      <c r="I3689" s="20">
        <v>17.90555936900714</v>
      </c>
      <c r="J3689" s="20">
        <v>15.513029026992559</v>
      </c>
      <c r="K3689" s="20">
        <v>17.862173423200531</v>
      </c>
      <c r="L3689" s="20">
        <v>13.854352932477227</v>
      </c>
      <c r="M3689" s="55">
        <v>16.161357303869362</v>
      </c>
    </row>
    <row r="3690" spans="1:13" x14ac:dyDescent="0.35">
      <c r="A3690" s="19" t="str">
        <f>B2178&amp;C3686&amp;D3690</f>
        <v>DISTRIBUCION VOLUMEN X CRITERIO (kg ó litros)Lechugas Ing.ANDALUCIA</v>
      </c>
      <c r="B3690" s="19">
        <v>0</v>
      </c>
      <c r="C3690" s="19">
        <v>0</v>
      </c>
      <c r="D3690" s="19" t="s">
        <v>4</v>
      </c>
      <c r="E3690" s="20">
        <v>21.924375121817206</v>
      </c>
      <c r="F3690" s="20">
        <v>21.712813778504049</v>
      </c>
      <c r="G3690" s="20">
        <v>19.52757103833877</v>
      </c>
      <c r="H3690" s="20">
        <v>19.636881889137189</v>
      </c>
      <c r="I3690" s="20">
        <v>20.850026906549914</v>
      </c>
      <c r="J3690" s="20">
        <v>17.461838019589017</v>
      </c>
      <c r="K3690" s="20">
        <v>20.636607189238511</v>
      </c>
      <c r="L3690" s="20">
        <v>19.346909487709908</v>
      </c>
      <c r="M3690" s="55">
        <v>19.65897971486655</v>
      </c>
    </row>
    <row r="3691" spans="1:13" x14ac:dyDescent="0.35">
      <c r="A3691" s="19" t="str">
        <f>B2178&amp;C3686&amp;D3691</f>
        <v>DISTRIBUCION VOLUMEN X CRITERIO (kg ó litros)Lechugas Ing.MDD AM</v>
      </c>
      <c r="B3691" s="19">
        <v>0</v>
      </c>
      <c r="C3691" s="19">
        <v>0</v>
      </c>
      <c r="D3691" s="19" t="s">
        <v>5</v>
      </c>
      <c r="E3691" s="20">
        <v>20.827643364272365</v>
      </c>
      <c r="F3691" s="20">
        <v>19.091096842421976</v>
      </c>
      <c r="G3691" s="20">
        <v>19.677877041739002</v>
      </c>
      <c r="H3691" s="20">
        <v>21.986058468251144</v>
      </c>
      <c r="I3691" s="20">
        <v>17.713699568077836</v>
      </c>
      <c r="J3691" s="20">
        <v>22.922022799135298</v>
      </c>
      <c r="K3691" s="20">
        <v>21.132621202167929</v>
      </c>
      <c r="L3691" s="20">
        <v>21.795557265104691</v>
      </c>
      <c r="M3691" s="55">
        <v>20.536356998948364</v>
      </c>
    </row>
    <row r="3692" spans="1:13" x14ac:dyDescent="0.35">
      <c r="A3692" s="19" t="str">
        <f>B2178&amp;C3686&amp;D3692</f>
        <v>DISTRIBUCION VOLUMEN X CRITERIO (kg ó litros)Lechugas Ing.RTO CENTRO</v>
      </c>
      <c r="B3692" s="19">
        <v>0</v>
      </c>
      <c r="C3692" s="19">
        <v>0</v>
      </c>
      <c r="D3692" s="19" t="s">
        <v>6</v>
      </c>
      <c r="E3692" s="20">
        <v>9.255848408432735</v>
      </c>
      <c r="F3692" s="20">
        <v>9.2127556073559731</v>
      </c>
      <c r="G3692" s="20">
        <v>11.624101066651916</v>
      </c>
      <c r="H3692" s="20">
        <v>9.8690666772399052</v>
      </c>
      <c r="I3692" s="20">
        <v>9.6597602505424192</v>
      </c>
      <c r="J3692" s="20">
        <v>9.7267986449831056</v>
      </c>
      <c r="K3692" s="20">
        <v>8.2044000921518148</v>
      </c>
      <c r="L3692" s="20">
        <v>11.661244298772319</v>
      </c>
      <c r="M3692" s="55">
        <v>10.569359830927013</v>
      </c>
    </row>
    <row r="3693" spans="1:13" x14ac:dyDescent="0.35">
      <c r="A3693" s="19" t="str">
        <f>B2178&amp;C3686&amp;D3693</f>
        <v>DISTRIBUCION VOLUMEN X CRITERIO (kg ó litros)Lechugas Ing.NORTE-CENTRO</v>
      </c>
      <c r="B3693" s="19">
        <v>0</v>
      </c>
      <c r="C3693" s="19">
        <v>0</v>
      </c>
      <c r="D3693" s="19" t="s">
        <v>7</v>
      </c>
      <c r="E3693" s="20">
        <v>11.312154807094633</v>
      </c>
      <c r="F3693" s="20">
        <v>8.0256318548741543</v>
      </c>
      <c r="G3693" s="20">
        <v>8.716468004560129</v>
      </c>
      <c r="H3693" s="20">
        <v>8.837575533381635</v>
      </c>
      <c r="I3693" s="20">
        <v>9.5149089810505885</v>
      </c>
      <c r="J3693" s="20">
        <v>8.7628320463144593</v>
      </c>
      <c r="K3693" s="20">
        <v>8.1424765309123508</v>
      </c>
      <c r="L3693" s="20">
        <v>9.0290020220730263</v>
      </c>
      <c r="M3693" s="55">
        <v>5.8850447771290222</v>
      </c>
    </row>
    <row r="3694" spans="1:13" x14ac:dyDescent="0.35">
      <c r="A3694" s="19" t="str">
        <f>B2178&amp;C3686&amp;D3694</f>
        <v>DISTRIBUCION VOLUMEN X CRITERIO (kg ó litros)Lechugas Ing.NOROESTE</v>
      </c>
      <c r="B3694" s="19">
        <v>0</v>
      </c>
      <c r="C3694" s="19">
        <v>0</v>
      </c>
      <c r="D3694" s="19" t="s">
        <v>8</v>
      </c>
      <c r="E3694" s="20">
        <v>4.9059090371882226</v>
      </c>
      <c r="F3694" s="20">
        <v>6.72900259592181</v>
      </c>
      <c r="G3694" s="20">
        <v>6.6721324684763088</v>
      </c>
      <c r="H3694" s="20">
        <v>8.9613974897789834</v>
      </c>
      <c r="I3694" s="20">
        <v>7.4607181387953361</v>
      </c>
      <c r="J3694" s="20">
        <v>8.8792753072464787</v>
      </c>
      <c r="K3694" s="20">
        <v>7.7081054824743163</v>
      </c>
      <c r="L3694" s="20">
        <v>8.8351197279463545</v>
      </c>
      <c r="M3694" s="55">
        <v>9.9073738284649124</v>
      </c>
    </row>
    <row r="3695" spans="1:13" x14ac:dyDescent="0.35">
      <c r="A3695" s="19" t="str">
        <f>B2178&amp;C3686&amp;D3695</f>
        <v>DISTRIBUCION VOLUMEN X CRITERIO (kg ó litros)Lechugas Ing.&lt;2MIL</v>
      </c>
      <c r="B3695" s="19">
        <v>0</v>
      </c>
      <c r="C3695" s="19">
        <v>0</v>
      </c>
      <c r="D3695" s="19" t="s">
        <v>9</v>
      </c>
      <c r="E3695" s="20">
        <v>2.7166525333646692</v>
      </c>
      <c r="F3695" s="20">
        <v>2.9974376491767361</v>
      </c>
      <c r="G3695" s="20">
        <v>3.0593407491734874</v>
      </c>
      <c r="H3695" s="20">
        <v>2.7224546917837387</v>
      </c>
      <c r="I3695" s="20">
        <v>2.3890322554500409</v>
      </c>
      <c r="J3695" s="20">
        <v>3.1092644252327188</v>
      </c>
      <c r="K3695" s="20">
        <v>2.618697317340819</v>
      </c>
      <c r="L3695" s="20">
        <v>4.4835664098644257</v>
      </c>
      <c r="M3695" s="55">
        <v>2.4910927446576174</v>
      </c>
    </row>
    <row r="3696" spans="1:13" x14ac:dyDescent="0.35">
      <c r="A3696" s="19" t="str">
        <f>B2178&amp;C3686&amp;D3696</f>
        <v>DISTRIBUCION VOLUMEN X CRITERIO (kg ó litros)Lechugas Ing.2-5MIL</v>
      </c>
      <c r="B3696" s="19">
        <v>0</v>
      </c>
      <c r="C3696" s="19">
        <v>0</v>
      </c>
      <c r="D3696" s="19" t="s">
        <v>10</v>
      </c>
      <c r="E3696" s="20">
        <v>5.6420609998872004</v>
      </c>
      <c r="F3696" s="20">
        <v>6.3428592536928692</v>
      </c>
      <c r="G3696" s="20">
        <v>5.2645751415259721</v>
      </c>
      <c r="H3696" s="20">
        <v>5.2634499068020979</v>
      </c>
      <c r="I3696" s="20">
        <v>5.9536861599049704</v>
      </c>
      <c r="J3696" s="20">
        <v>5.4584301659838932</v>
      </c>
      <c r="K3696" s="20">
        <v>7.519396433670769</v>
      </c>
      <c r="L3696" s="20">
        <v>6.2079614906561478</v>
      </c>
      <c r="M3696" s="55">
        <v>5.235350308208246</v>
      </c>
    </row>
    <row r="3697" spans="1:13" x14ac:dyDescent="0.35">
      <c r="A3697" s="19" t="str">
        <f>B2178&amp;C3686&amp;D3697</f>
        <v>DISTRIBUCION VOLUMEN X CRITERIO (kg ó litros)Lechugas Ing.5-10MIL</v>
      </c>
      <c r="B3697" s="19">
        <v>0</v>
      </c>
      <c r="C3697" s="19">
        <v>0</v>
      </c>
      <c r="D3697" s="19" t="s">
        <v>11</v>
      </c>
      <c r="E3697" s="20">
        <v>7.7281997695331857</v>
      </c>
      <c r="F3697" s="20">
        <v>6.7565843413872093</v>
      </c>
      <c r="G3697" s="20">
        <v>6.3797870762594631</v>
      </c>
      <c r="H3697" s="20">
        <v>7.2124887010436787</v>
      </c>
      <c r="I3697" s="20">
        <v>7.3139112702683082</v>
      </c>
      <c r="J3697" s="20">
        <v>6.7401153284774669</v>
      </c>
      <c r="K3697" s="20">
        <v>7.489060498510808</v>
      </c>
      <c r="L3697" s="20">
        <v>7.6569749004869418</v>
      </c>
      <c r="M3697" s="55">
        <v>6.9223310511873404</v>
      </c>
    </row>
    <row r="3698" spans="1:13" x14ac:dyDescent="0.35">
      <c r="A3698" s="19" t="str">
        <f>B2178&amp;C3686&amp;D3698</f>
        <v>DISTRIBUCION VOLUMEN X CRITERIO (kg ó litros)Lechugas Ing.10-30MIL</v>
      </c>
      <c r="B3698" s="19">
        <v>0</v>
      </c>
      <c r="C3698" s="19">
        <v>0</v>
      </c>
      <c r="D3698" s="19" t="s">
        <v>12</v>
      </c>
      <c r="E3698" s="20">
        <v>16.617178356126153</v>
      </c>
      <c r="F3698" s="20">
        <v>18.631370292770619</v>
      </c>
      <c r="G3698" s="20">
        <v>19.042598463584252</v>
      </c>
      <c r="H3698" s="20">
        <v>18.174690057955868</v>
      </c>
      <c r="I3698" s="20">
        <v>16.18459704530396</v>
      </c>
      <c r="J3698" s="20">
        <v>13.820441720781137</v>
      </c>
      <c r="K3698" s="20">
        <v>15.308498189518341</v>
      </c>
      <c r="L3698" s="20">
        <v>14.275400065880678</v>
      </c>
      <c r="M3698" s="55">
        <v>18.509801115891594</v>
      </c>
    </row>
    <row r="3699" spans="1:13" x14ac:dyDescent="0.35">
      <c r="A3699" s="19" t="str">
        <f>B2178&amp;C3686&amp;D3699</f>
        <v>DISTRIBUCION VOLUMEN X CRITERIO (kg ó litros)Lechugas Ing.30-100MIL</v>
      </c>
      <c r="B3699" s="19">
        <v>0</v>
      </c>
      <c r="C3699" s="19">
        <v>0</v>
      </c>
      <c r="D3699" s="19" t="s">
        <v>13</v>
      </c>
      <c r="E3699" s="20">
        <v>21.521678576891912</v>
      </c>
      <c r="F3699" s="20">
        <v>21.839211857063432</v>
      </c>
      <c r="G3699" s="20">
        <v>22.242694573669127</v>
      </c>
      <c r="H3699" s="20">
        <v>21.819357460383156</v>
      </c>
      <c r="I3699" s="20">
        <v>22.214630619051135</v>
      </c>
      <c r="J3699" s="20">
        <v>24.450738249618649</v>
      </c>
      <c r="K3699" s="20">
        <v>25.253572707434412</v>
      </c>
      <c r="L3699" s="20">
        <v>20.371927506247332</v>
      </c>
      <c r="M3699" s="55">
        <v>22.162976117370949</v>
      </c>
    </row>
    <row r="3700" spans="1:13" x14ac:dyDescent="0.35">
      <c r="A3700" s="19" t="str">
        <f>B2178&amp;C3686&amp;D3700</f>
        <v>DISTRIBUCION VOLUMEN X CRITERIO (kg ó litros)Lechugas Ing.100-200MIL</v>
      </c>
      <c r="B3700" s="19">
        <v>0</v>
      </c>
      <c r="C3700" s="19">
        <v>0</v>
      </c>
      <c r="D3700" s="19" t="s">
        <v>14</v>
      </c>
      <c r="E3700" s="20">
        <v>9.1431144291234467</v>
      </c>
      <c r="F3700" s="20">
        <v>10.245593959414173</v>
      </c>
      <c r="G3700" s="20">
        <v>8.5741771242721274</v>
      </c>
      <c r="H3700" s="20">
        <v>9.5541643514295167</v>
      </c>
      <c r="I3700" s="20">
        <v>9.8941638497288977</v>
      </c>
      <c r="J3700" s="20">
        <v>9.0546504006457003</v>
      </c>
      <c r="K3700" s="20">
        <v>7.8677488523126389</v>
      </c>
      <c r="L3700" s="20">
        <v>8.1571959280815793</v>
      </c>
      <c r="M3700" s="55">
        <v>8.7424094865403887</v>
      </c>
    </row>
    <row r="3701" spans="1:13" x14ac:dyDescent="0.35">
      <c r="A3701" s="19" t="str">
        <f>B2178&amp;C3686&amp;D3701</f>
        <v>DISTRIBUCION VOLUMEN X CRITERIO (kg ó litros)Lechugas Ing.200-500MIL</v>
      </c>
      <c r="B3701" s="19">
        <v>0</v>
      </c>
      <c r="C3701" s="19">
        <v>0</v>
      </c>
      <c r="D3701" s="19" t="s">
        <v>15</v>
      </c>
      <c r="E3701" s="20">
        <v>17.331731549829307</v>
      </c>
      <c r="F3701" s="20">
        <v>14.545715207983983</v>
      </c>
      <c r="G3701" s="20">
        <v>16.019021079546157</v>
      </c>
      <c r="H3701" s="20">
        <v>13.636094456932121</v>
      </c>
      <c r="I3701" s="20">
        <v>17.671397358324509</v>
      </c>
      <c r="J3701" s="20">
        <v>15.945111717605768</v>
      </c>
      <c r="K3701" s="20">
        <v>13.931744619945441</v>
      </c>
      <c r="L3701" s="20">
        <v>17.379848931274683</v>
      </c>
      <c r="M3701" s="55">
        <v>16.094015097227008</v>
      </c>
    </row>
    <row r="3702" spans="1:13" x14ac:dyDescent="0.35">
      <c r="A3702" s="19" t="str">
        <f>B2178&amp;C3686&amp;D3702</f>
        <v>DISTRIBUCION VOLUMEN X CRITERIO (kg ó litros)Lechugas Ing.&gt;500MIL</v>
      </c>
      <c r="B3702" s="19">
        <v>0</v>
      </c>
      <c r="C3702" s="19">
        <v>0</v>
      </c>
      <c r="D3702" s="19" t="s">
        <v>16</v>
      </c>
      <c r="E3702" s="20">
        <v>19.299386824042227</v>
      </c>
      <c r="F3702" s="20">
        <v>18.641230731544294</v>
      </c>
      <c r="G3702" s="20">
        <v>19.417806577177497</v>
      </c>
      <c r="H3702" s="20">
        <v>21.617288335906657</v>
      </c>
      <c r="I3702" s="20">
        <v>18.37858892554269</v>
      </c>
      <c r="J3702" s="20">
        <v>21.421258582792447</v>
      </c>
      <c r="K3702" s="20">
        <v>20.01128993526499</v>
      </c>
      <c r="L3702" s="20">
        <v>21.467131524670705</v>
      </c>
      <c r="M3702" s="55">
        <v>19.842022063321838</v>
      </c>
    </row>
    <row r="3703" spans="1:13" x14ac:dyDescent="0.35">
      <c r="A3703" s="19" t="str">
        <f>B2178&amp;C3686&amp;D3703</f>
        <v>DISTRIBUCION VOLUMEN X CRITERIO (kg ó litros)Lechugas Ing.DE 15 A 19 AÑOS</v>
      </c>
      <c r="B3703" s="19">
        <v>0</v>
      </c>
      <c r="C3703" s="19">
        <v>0</v>
      </c>
      <c r="D3703" s="19" t="s">
        <v>39</v>
      </c>
      <c r="E3703" s="20">
        <v>4.702944923379814</v>
      </c>
      <c r="F3703" s="20">
        <v>1.6370564752415189</v>
      </c>
      <c r="G3703" s="20">
        <v>2.226740694993655</v>
      </c>
      <c r="H3703" s="20">
        <v>2.8516834895862262</v>
      </c>
      <c r="I3703" s="20">
        <v>3.7289676934082916</v>
      </c>
      <c r="J3703" s="20">
        <v>1.8125746342616706</v>
      </c>
      <c r="K3703" s="20">
        <v>1.2463066516839216</v>
      </c>
      <c r="L3703" s="20">
        <v>3.1813131024994883</v>
      </c>
      <c r="M3703" s="55">
        <v>2.3527375191901396</v>
      </c>
    </row>
    <row r="3704" spans="1:13" x14ac:dyDescent="0.35">
      <c r="A3704" s="19" t="str">
        <f>B2178&amp;C3686&amp;D3704</f>
        <v>DISTRIBUCION VOLUMEN X CRITERIO (kg ó litros)Lechugas Ing.DE 20 A 24 AÑOS</v>
      </c>
      <c r="B3704" s="19">
        <v>0</v>
      </c>
      <c r="C3704" s="19">
        <v>0</v>
      </c>
      <c r="D3704" s="19" t="s">
        <v>40</v>
      </c>
      <c r="E3704" s="20">
        <v>4.5188220227765097</v>
      </c>
      <c r="F3704" s="20">
        <v>3.627694197278287</v>
      </c>
      <c r="G3704" s="20">
        <v>3.8952792570434247</v>
      </c>
      <c r="H3704" s="20">
        <v>5.8026704037153936</v>
      </c>
      <c r="I3704" s="20">
        <v>3.1406865062467362</v>
      </c>
      <c r="J3704" s="20">
        <v>3.955202694089857</v>
      </c>
      <c r="K3704" s="20">
        <v>3.8922892783124539</v>
      </c>
      <c r="L3704" s="20">
        <v>4.6931724654950946</v>
      </c>
      <c r="M3704" s="55">
        <v>2.6028009680370405</v>
      </c>
    </row>
    <row r="3705" spans="1:13" x14ac:dyDescent="0.35">
      <c r="A3705" s="19" t="str">
        <f>B2178&amp;C3686&amp;D3705</f>
        <v>DISTRIBUCION VOLUMEN X CRITERIO (kg ó litros)Lechugas Ing.DE 25 A 34 AÑOS</v>
      </c>
      <c r="B3705" s="19">
        <v>0</v>
      </c>
      <c r="C3705" s="19">
        <v>0</v>
      </c>
      <c r="D3705" s="19" t="s">
        <v>41</v>
      </c>
      <c r="E3705" s="20">
        <v>12.228203931309677</v>
      </c>
      <c r="F3705" s="20">
        <v>11.522310651439668</v>
      </c>
      <c r="G3705" s="20">
        <v>14.126740447080149</v>
      </c>
      <c r="H3705" s="20">
        <v>13.676345728072196</v>
      </c>
      <c r="I3705" s="20">
        <v>9.798858912492971</v>
      </c>
      <c r="J3705" s="20">
        <v>11.960167875989223</v>
      </c>
      <c r="K3705" s="20">
        <v>14.176308204432686</v>
      </c>
      <c r="L3705" s="20">
        <v>13.619588134024452</v>
      </c>
      <c r="M3705" s="55">
        <v>12.268719698791939</v>
      </c>
    </row>
    <row r="3706" spans="1:13" x14ac:dyDescent="0.35">
      <c r="A3706" s="19" t="str">
        <f>B2178&amp;C3686&amp;D3706</f>
        <v>DISTRIBUCION VOLUMEN X CRITERIO (kg ó litros)Lechugas Ing.DE 35 A 49 AÑOS</v>
      </c>
      <c r="B3706" s="19">
        <v>0</v>
      </c>
      <c r="C3706" s="19">
        <v>0</v>
      </c>
      <c r="D3706" s="19" t="s">
        <v>42</v>
      </c>
      <c r="E3706" s="20">
        <v>35.013941115142813</v>
      </c>
      <c r="F3706" s="20">
        <v>30.360150353264849</v>
      </c>
      <c r="G3706" s="20">
        <v>31.486775959224893</v>
      </c>
      <c r="H3706" s="20">
        <v>31.802443352216102</v>
      </c>
      <c r="I3706" s="20">
        <v>33.310080891617162</v>
      </c>
      <c r="J3706" s="20">
        <v>31.504910453484541</v>
      </c>
      <c r="K3706" s="20">
        <v>33.095396781912754</v>
      </c>
      <c r="L3706" s="20">
        <v>29.373611636552909</v>
      </c>
      <c r="M3706" s="55">
        <v>32.610380862336214</v>
      </c>
    </row>
    <row r="3707" spans="1:13" x14ac:dyDescent="0.35">
      <c r="A3707" s="19" t="str">
        <f>B2178&amp;C3686&amp;D3707</f>
        <v>DISTRIBUCION VOLUMEN X CRITERIO (kg ó litros)Lechugas Ing.DE 50 A 59 AÑOS</v>
      </c>
      <c r="B3707" s="19">
        <v>0</v>
      </c>
      <c r="C3707" s="19">
        <v>0</v>
      </c>
      <c r="D3707" s="19" t="s">
        <v>43</v>
      </c>
      <c r="E3707" s="20">
        <v>24.206552946132678</v>
      </c>
      <c r="F3707" s="20">
        <v>27.203320115220482</v>
      </c>
      <c r="G3707" s="20">
        <v>26.680857063467901</v>
      </c>
      <c r="H3707" s="20">
        <v>22.716496600108353</v>
      </c>
      <c r="I3707" s="20">
        <v>26.396545076029533</v>
      </c>
      <c r="J3707" s="20">
        <v>25.799670948822506</v>
      </c>
      <c r="K3707" s="20">
        <v>25.202133185977843</v>
      </c>
      <c r="L3707" s="20">
        <v>24.581927351715439</v>
      </c>
      <c r="M3707" s="55">
        <v>24.485816228219015</v>
      </c>
    </row>
    <row r="3708" spans="1:13" x14ac:dyDescent="0.35">
      <c r="A3708" s="19" t="str">
        <f>B2178&amp;C3686&amp;D3708</f>
        <v>DISTRIBUCION VOLUMEN X CRITERIO (kg ó litros)Lechugas Ing.DE 60 A 75 AÑOS</v>
      </c>
      <c r="B3708" s="19">
        <v>0</v>
      </c>
      <c r="C3708" s="19">
        <v>0</v>
      </c>
      <c r="D3708" s="19" t="s">
        <v>44</v>
      </c>
      <c r="E3708" s="20">
        <v>19.329541976577403</v>
      </c>
      <c r="F3708" s="20">
        <v>25.649461122411026</v>
      </c>
      <c r="G3708" s="20">
        <v>21.583603068108395</v>
      </c>
      <c r="H3708" s="20">
        <v>23.15034948657717</v>
      </c>
      <c r="I3708" s="20">
        <v>23.62486646701155</v>
      </c>
      <c r="J3708" s="20">
        <v>24.967477310705721</v>
      </c>
      <c r="K3708" s="20">
        <v>22.387575613218587</v>
      </c>
      <c r="L3708" s="20">
        <v>24.550388511437063</v>
      </c>
      <c r="M3708" s="55">
        <v>25.679543554996876</v>
      </c>
    </row>
    <row r="3709" spans="1:13" x14ac:dyDescent="0.35">
      <c r="A3709" s="19" t="str">
        <f>B2178&amp;C3686&amp;D3709</f>
        <v>DISTRIBUCION VOLUMEN X CRITERIO (kg ó litros)Lechugas Ing.ALTA Y MEDIA ALTA</v>
      </c>
      <c r="B3709" s="19">
        <v>0</v>
      </c>
      <c r="C3709" s="19">
        <v>0</v>
      </c>
      <c r="D3709" s="19" t="s">
        <v>17</v>
      </c>
      <c r="E3709" s="20">
        <v>27.38683787904203</v>
      </c>
      <c r="F3709" s="20">
        <v>33.173204849129732</v>
      </c>
      <c r="G3709" s="20">
        <v>26.97139824025917</v>
      </c>
      <c r="H3709" s="20">
        <v>30.650188667413641</v>
      </c>
      <c r="I3709" s="20">
        <v>25.042776065111696</v>
      </c>
      <c r="J3709" s="20">
        <v>25.925898001283869</v>
      </c>
      <c r="K3709" s="20">
        <v>25.686607236095671</v>
      </c>
      <c r="L3709" s="20">
        <v>25.968320597474008</v>
      </c>
      <c r="M3709" s="55">
        <v>24.445139276528245</v>
      </c>
    </row>
    <row r="3710" spans="1:13" x14ac:dyDescent="0.35">
      <c r="A3710" s="19" t="str">
        <f>B2178&amp;C3686&amp;D3710</f>
        <v>DISTRIBUCION VOLUMEN X CRITERIO (kg ó litros)Lechugas Ing.MEDIA</v>
      </c>
      <c r="B3710" s="19">
        <v>0</v>
      </c>
      <c r="C3710" s="19">
        <v>0</v>
      </c>
      <c r="D3710" s="19" t="s">
        <v>18</v>
      </c>
      <c r="E3710" s="20">
        <v>29.126588372952188</v>
      </c>
      <c r="F3710" s="20">
        <v>28.731376151262349</v>
      </c>
      <c r="G3710" s="20">
        <v>29.366684230952707</v>
      </c>
      <c r="H3710" s="20">
        <v>25.28520113763625</v>
      </c>
      <c r="I3710" s="20">
        <v>33.623932283018668</v>
      </c>
      <c r="J3710" s="20">
        <v>29.838160097619433</v>
      </c>
      <c r="K3710" s="20">
        <v>29.041904604389323</v>
      </c>
      <c r="L3710" s="20">
        <v>32.680583541320416</v>
      </c>
      <c r="M3710" s="55">
        <v>30.265737025923613</v>
      </c>
    </row>
    <row r="3711" spans="1:13" x14ac:dyDescent="0.35">
      <c r="A3711" s="19" t="str">
        <f>B2178&amp;C3686&amp;D3711</f>
        <v>DISTRIBUCION VOLUMEN X CRITERIO (kg ó litros)Lechugas Ing.MEDIA BAJA</v>
      </c>
      <c r="B3711" s="19">
        <v>0</v>
      </c>
      <c r="C3711" s="19">
        <v>0</v>
      </c>
      <c r="D3711" s="19" t="s">
        <v>19</v>
      </c>
      <c r="E3711" s="20">
        <v>21.799874485390571</v>
      </c>
      <c r="F3711" s="20">
        <v>21.045332733242798</v>
      </c>
      <c r="G3711" s="20">
        <v>25.905954184302864</v>
      </c>
      <c r="H3711" s="20">
        <v>23.034111052418947</v>
      </c>
      <c r="I3711" s="20">
        <v>23.803284220875703</v>
      </c>
      <c r="J3711" s="20">
        <v>22.265576960725834</v>
      </c>
      <c r="K3711" s="20">
        <v>22.312634717061126</v>
      </c>
      <c r="L3711" s="20">
        <v>23.048810661802481</v>
      </c>
      <c r="M3711" s="55">
        <v>26.140659821240249</v>
      </c>
    </row>
    <row r="3712" spans="1:13" x14ac:dyDescent="0.35">
      <c r="A3712" s="19" t="str">
        <f>B2178&amp;C3686&amp;D3712</f>
        <v>DISTRIBUCION VOLUMEN X CRITERIO (kg ó litros)Lechugas Ing.BAJA</v>
      </c>
      <c r="B3712" s="19">
        <v>0</v>
      </c>
      <c r="C3712" s="19">
        <v>0</v>
      </c>
      <c r="D3712" s="19" t="s">
        <v>20</v>
      </c>
      <c r="E3712" s="20">
        <v>21.686699587591075</v>
      </c>
      <c r="F3712" s="20">
        <v>17.050089717914727</v>
      </c>
      <c r="G3712" s="20">
        <v>17.755968453470704</v>
      </c>
      <c r="H3712" s="20">
        <v>21.030490740973235</v>
      </c>
      <c r="I3712" s="20">
        <v>17.530013331744058</v>
      </c>
      <c r="J3712" s="20">
        <v>21.97038088032081</v>
      </c>
      <c r="K3712" s="20">
        <v>22.958860095366461</v>
      </c>
      <c r="L3712" s="20">
        <v>18.302290920844687</v>
      </c>
      <c r="M3712" s="55">
        <v>19.148454250137913</v>
      </c>
    </row>
    <row r="3713" spans="1:13" x14ac:dyDescent="0.35">
      <c r="A3713" s="19" t="str">
        <f>B2178&amp;C3686&amp;D3713</f>
        <v>DISTRIBUCION VOLUMEN X CRITERIO (kg ó litros)Lechugas Ing.HOMBRE</v>
      </c>
      <c r="B3713" s="19">
        <v>0</v>
      </c>
      <c r="C3713" s="19">
        <v>0</v>
      </c>
      <c r="D3713" s="19" t="s">
        <v>21</v>
      </c>
      <c r="E3713" s="20">
        <v>38.869480041102818</v>
      </c>
      <c r="F3713" s="20">
        <v>46.256166203262801</v>
      </c>
      <c r="G3713" s="20">
        <v>44.394990806094654</v>
      </c>
      <c r="H3713" s="20">
        <v>46.054645298968339</v>
      </c>
      <c r="I3713" s="20">
        <v>48.692931807840829</v>
      </c>
      <c r="J3713" s="20">
        <v>42.012590594271735</v>
      </c>
      <c r="K3713" s="20">
        <v>44.527920267014863</v>
      </c>
      <c r="L3713" s="20">
        <v>45.266310607607075</v>
      </c>
      <c r="M3713" s="55">
        <v>50.155550390431692</v>
      </c>
    </row>
    <row r="3714" spans="1:13" x14ac:dyDescent="0.35">
      <c r="A3714" s="19" t="str">
        <f>B2178&amp;C3686&amp;D3714</f>
        <v>DISTRIBUCION VOLUMEN X CRITERIO (kg ó litros)Lechugas Ing.MUJER</v>
      </c>
      <c r="B3714" s="19">
        <v>0</v>
      </c>
      <c r="C3714" s="19">
        <v>0</v>
      </c>
      <c r="D3714" s="19" t="s">
        <v>22</v>
      </c>
      <c r="E3714" s="20">
        <v>61.130528836632244</v>
      </c>
      <c r="F3714" s="20">
        <v>53.743823473235949</v>
      </c>
      <c r="G3714" s="20">
        <v>55.605016692777255</v>
      </c>
      <c r="H3714" s="20">
        <v>53.945334351576633</v>
      </c>
      <c r="I3714" s="20">
        <v>51.307072592440065</v>
      </c>
      <c r="J3714" s="20">
        <v>57.98741372740843</v>
      </c>
      <c r="K3714" s="20">
        <v>55.472082187123895</v>
      </c>
      <c r="L3714" s="20">
        <v>54.73369441406993</v>
      </c>
      <c r="M3714" s="55">
        <v>49.844451107992008</v>
      </c>
    </row>
    <row r="3715" spans="1:13" x14ac:dyDescent="0.35">
      <c r="A3715" s="19" t="str">
        <f>B2178&amp;C3715&amp;D3715</f>
        <v>DISTRIBUCION VOLUMEN X CRITERIO (kg ó litros)Setas Ing.T.ESPAÑA</v>
      </c>
      <c r="B3715" s="19">
        <v>0</v>
      </c>
      <c r="C3715" s="19" t="s">
        <v>164</v>
      </c>
      <c r="D3715" s="19" t="s">
        <v>36</v>
      </c>
      <c r="E3715" s="20">
        <v>100</v>
      </c>
      <c r="F3715" s="20">
        <v>100</v>
      </c>
      <c r="G3715" s="20">
        <v>100</v>
      </c>
      <c r="H3715" s="20">
        <v>100</v>
      </c>
      <c r="I3715" s="20">
        <v>100</v>
      </c>
      <c r="J3715" s="20">
        <v>100</v>
      </c>
      <c r="K3715" s="20">
        <v>100</v>
      </c>
      <c r="L3715" s="20">
        <v>100</v>
      </c>
      <c r="M3715" s="55">
        <v>100</v>
      </c>
    </row>
    <row r="3716" spans="1:13" x14ac:dyDescent="0.35">
      <c r="A3716" s="19" t="str">
        <f>B2178&amp;C3715&amp;D3716</f>
        <v>DISTRIBUCION VOLUMEN X CRITERIO (kg ó litros)Setas Ing.BCN AM</v>
      </c>
      <c r="B3716" s="19">
        <v>0</v>
      </c>
      <c r="C3716" s="19">
        <v>0</v>
      </c>
      <c r="D3716" s="19" t="s">
        <v>1</v>
      </c>
      <c r="E3716" s="20">
        <v>10.838719679748991</v>
      </c>
      <c r="F3716" s="20">
        <v>8.0755851037992965</v>
      </c>
      <c r="G3716" s="20">
        <v>7.5491438054748201</v>
      </c>
      <c r="H3716" s="20">
        <v>6.516783544754551</v>
      </c>
      <c r="I3716" s="20">
        <v>9.4263663534807058</v>
      </c>
      <c r="J3716" s="20">
        <v>10.985798857907639</v>
      </c>
      <c r="K3716" s="20">
        <v>10.098740994144725</v>
      </c>
      <c r="L3716" s="20">
        <v>5.4514734247499899</v>
      </c>
      <c r="M3716" s="55">
        <v>8.2887131242699965</v>
      </c>
    </row>
    <row r="3717" spans="1:13" x14ac:dyDescent="0.35">
      <c r="A3717" s="19" t="str">
        <f>B2178&amp;C3715&amp;D3717</f>
        <v>DISTRIBUCION VOLUMEN X CRITERIO (kg ó litros)Setas Ing.REST.CAT ARAGON</v>
      </c>
      <c r="B3717" s="19">
        <v>0</v>
      </c>
      <c r="C3717" s="19">
        <v>0</v>
      </c>
      <c r="D3717" s="19" t="s">
        <v>2</v>
      </c>
      <c r="E3717" s="20">
        <v>15.732765249910377</v>
      </c>
      <c r="F3717" s="20">
        <v>20.153950253943631</v>
      </c>
      <c r="G3717" s="20">
        <v>19.579371148310145</v>
      </c>
      <c r="H3717" s="20">
        <v>11.660505534461914</v>
      </c>
      <c r="I3717" s="20">
        <v>8.4032531066710554</v>
      </c>
      <c r="J3717" s="20">
        <v>16.844819773414134</v>
      </c>
      <c r="K3717" s="20">
        <v>13.174816189610366</v>
      </c>
      <c r="L3717" s="20">
        <v>13.376495469285436</v>
      </c>
      <c r="M3717" s="55">
        <v>14.398664901865384</v>
      </c>
    </row>
    <row r="3718" spans="1:13" x14ac:dyDescent="0.35">
      <c r="A3718" s="19" t="str">
        <f>B2178&amp;C3715&amp;D3718</f>
        <v>DISTRIBUCION VOLUMEN X CRITERIO (kg ó litros)Setas Ing.LEVANTE</v>
      </c>
      <c r="B3718" s="19">
        <v>0</v>
      </c>
      <c r="C3718" s="19">
        <v>0</v>
      </c>
      <c r="D3718" s="19" t="s">
        <v>3</v>
      </c>
      <c r="E3718" s="20">
        <v>14.459017252747808</v>
      </c>
      <c r="F3718" s="20">
        <v>15.671413642837987</v>
      </c>
      <c r="G3718" s="20">
        <v>17.680558135623109</v>
      </c>
      <c r="H3718" s="20">
        <v>15.297620678267412</v>
      </c>
      <c r="I3718" s="20">
        <v>21.39355244649694</v>
      </c>
      <c r="J3718" s="20">
        <v>18.72640661550728</v>
      </c>
      <c r="K3718" s="20">
        <v>15.224733239445323</v>
      </c>
      <c r="L3718" s="20">
        <v>19.518122956062381</v>
      </c>
      <c r="M3718" s="55">
        <v>17.554803634587454</v>
      </c>
    </row>
    <row r="3719" spans="1:13" x14ac:dyDescent="0.35">
      <c r="A3719" s="19" t="str">
        <f>B2178&amp;C3715&amp;D3719</f>
        <v>DISTRIBUCION VOLUMEN X CRITERIO (kg ó litros)Setas Ing.ANDALUCIA</v>
      </c>
      <c r="B3719" s="19">
        <v>0</v>
      </c>
      <c r="C3719" s="19">
        <v>0</v>
      </c>
      <c r="D3719" s="19" t="s">
        <v>4</v>
      </c>
      <c r="E3719" s="20">
        <v>15.327695264425659</v>
      </c>
      <c r="F3719" s="20">
        <v>17.318418949387095</v>
      </c>
      <c r="G3719" s="20">
        <v>17.537302208534065</v>
      </c>
      <c r="H3719" s="20">
        <v>17.370190484908555</v>
      </c>
      <c r="I3719" s="20">
        <v>19.915495659477198</v>
      </c>
      <c r="J3719" s="20">
        <v>15.040849548224319</v>
      </c>
      <c r="K3719" s="20">
        <v>20.804208394846452</v>
      </c>
      <c r="L3719" s="20">
        <v>20.907570877021119</v>
      </c>
      <c r="M3719" s="55">
        <v>22.94058755509349</v>
      </c>
    </row>
    <row r="3720" spans="1:13" x14ac:dyDescent="0.35">
      <c r="A3720" s="19" t="str">
        <f>B2178&amp;C3715&amp;D3720</f>
        <v>DISTRIBUCION VOLUMEN X CRITERIO (kg ó litros)Setas Ing.MDD AM</v>
      </c>
      <c r="B3720" s="19">
        <v>0</v>
      </c>
      <c r="C3720" s="19">
        <v>0</v>
      </c>
      <c r="D3720" s="19" t="s">
        <v>5</v>
      </c>
      <c r="E3720" s="20">
        <v>17.042300688609899</v>
      </c>
      <c r="F3720" s="20">
        <v>14.701134207774016</v>
      </c>
      <c r="G3720" s="20">
        <v>15.372073907821942</v>
      </c>
      <c r="H3720" s="20">
        <v>19.18956014631144</v>
      </c>
      <c r="I3720" s="20">
        <v>19.068115371659974</v>
      </c>
      <c r="J3720" s="20">
        <v>18.726297989490568</v>
      </c>
      <c r="K3720" s="20">
        <v>17.827877971156621</v>
      </c>
      <c r="L3720" s="20">
        <v>16.493373695868303</v>
      </c>
      <c r="M3720" s="55">
        <v>16.252095156018775</v>
      </c>
    </row>
    <row r="3721" spans="1:13" x14ac:dyDescent="0.35">
      <c r="A3721" s="19" t="str">
        <f>B2178&amp;C3715&amp;D3721</f>
        <v>DISTRIBUCION VOLUMEN X CRITERIO (kg ó litros)Setas Ing.RTO CENTRO</v>
      </c>
      <c r="B3721" s="19">
        <v>0</v>
      </c>
      <c r="C3721" s="19">
        <v>0</v>
      </c>
      <c r="D3721" s="19" t="s">
        <v>6</v>
      </c>
      <c r="E3721" s="20">
        <v>6.5709879082560496</v>
      </c>
      <c r="F3721" s="20">
        <v>8.9302436413559168</v>
      </c>
      <c r="G3721" s="20">
        <v>7.0738149099707455</v>
      </c>
      <c r="H3721" s="20">
        <v>8.2027605431222792</v>
      </c>
      <c r="I3721" s="20">
        <v>5.4517079842686309</v>
      </c>
      <c r="J3721" s="20">
        <v>5.5955706534013254</v>
      </c>
      <c r="K3721" s="20">
        <v>8.9832780353001276</v>
      </c>
      <c r="L3721" s="20">
        <v>6.2885384665626143</v>
      </c>
      <c r="M3721" s="55">
        <v>4.7784160318038911</v>
      </c>
    </row>
    <row r="3722" spans="1:13" x14ac:dyDescent="0.35">
      <c r="A3722" s="19" t="str">
        <f>B2178&amp;C3715&amp;D3722</f>
        <v>DISTRIBUCION VOLUMEN X CRITERIO (kg ó litros)Setas Ing.NORTE-CENTRO</v>
      </c>
      <c r="B3722" s="19">
        <v>0</v>
      </c>
      <c r="C3722" s="19">
        <v>0</v>
      </c>
      <c r="D3722" s="19" t="s">
        <v>7</v>
      </c>
      <c r="E3722" s="20">
        <v>14.408823278222401</v>
      </c>
      <c r="F3722" s="20">
        <v>9.8283898158962355</v>
      </c>
      <c r="G3722" s="20">
        <v>9.222572319229716</v>
      </c>
      <c r="H3722" s="20">
        <v>11.995182365267246</v>
      </c>
      <c r="I3722" s="20">
        <v>8.4013000429639515</v>
      </c>
      <c r="J3722" s="20">
        <v>7.5657355618659201</v>
      </c>
      <c r="K3722" s="20">
        <v>7.9151936792787012</v>
      </c>
      <c r="L3722" s="20">
        <v>9.8048876763104058</v>
      </c>
      <c r="M3722" s="55">
        <v>6.8904527446470336</v>
      </c>
    </row>
    <row r="3723" spans="1:13" x14ac:dyDescent="0.35">
      <c r="A3723" s="19" t="str">
        <f>B2178&amp;C3715&amp;D3723</f>
        <v>DISTRIBUCION VOLUMEN X CRITERIO (kg ó litros)Setas Ing.NOROESTE</v>
      </c>
      <c r="B3723" s="19">
        <v>0</v>
      </c>
      <c r="C3723" s="19">
        <v>0</v>
      </c>
      <c r="D3723" s="19" t="s">
        <v>8</v>
      </c>
      <c r="E3723" s="20">
        <v>5.61969137696126</v>
      </c>
      <c r="F3723" s="20">
        <v>5.3208688491566472</v>
      </c>
      <c r="G3723" s="20">
        <v>5.9851567406577892</v>
      </c>
      <c r="H3723" s="20">
        <v>9.7673973173252548</v>
      </c>
      <c r="I3723" s="20">
        <v>7.9402018760048447</v>
      </c>
      <c r="J3723" s="20">
        <v>6.5145240003283504</v>
      </c>
      <c r="K3723" s="20">
        <v>5.9711402899043859</v>
      </c>
      <c r="L3723" s="20">
        <v>8.1595397923623061</v>
      </c>
      <c r="M3723" s="55">
        <v>8.8962645187349807</v>
      </c>
    </row>
    <row r="3724" spans="1:13" x14ac:dyDescent="0.35">
      <c r="A3724" s="19" t="str">
        <f>B2178&amp;C3715&amp;D3724</f>
        <v>DISTRIBUCION VOLUMEN X CRITERIO (kg ó litros)Setas Ing.&lt;2MIL</v>
      </c>
      <c r="B3724" s="19">
        <v>0</v>
      </c>
      <c r="C3724" s="19">
        <v>0</v>
      </c>
      <c r="D3724" s="19" t="s">
        <v>9</v>
      </c>
      <c r="E3724" s="20">
        <v>2.1696636944248655</v>
      </c>
      <c r="F3724" s="20">
        <v>3.4043413221064487</v>
      </c>
      <c r="G3724" s="20">
        <v>5.7916202633462124</v>
      </c>
      <c r="H3724" s="20">
        <v>3.8079267404775177</v>
      </c>
      <c r="I3724" s="20">
        <v>2.9263666256012706</v>
      </c>
      <c r="J3724" s="20">
        <v>3.7074697884429102</v>
      </c>
      <c r="K3724" s="20">
        <v>3.9160815679845582</v>
      </c>
      <c r="L3724" s="20">
        <v>6.4548574395511888</v>
      </c>
      <c r="M3724" s="55">
        <v>3.2970377450635246</v>
      </c>
    </row>
    <row r="3725" spans="1:13" x14ac:dyDescent="0.35">
      <c r="A3725" s="19" t="str">
        <f>B2178&amp;C3715&amp;D3725</f>
        <v>DISTRIBUCION VOLUMEN X CRITERIO (kg ó litros)Setas Ing.2-5MIL</v>
      </c>
      <c r="B3725" s="19">
        <v>0</v>
      </c>
      <c r="C3725" s="19">
        <v>0</v>
      </c>
      <c r="D3725" s="19" t="s">
        <v>10</v>
      </c>
      <c r="E3725" s="20">
        <v>7.8677172201272487</v>
      </c>
      <c r="F3725" s="20">
        <v>7.0033930864965521</v>
      </c>
      <c r="G3725" s="20">
        <v>4.9829696750590475</v>
      </c>
      <c r="H3725" s="20">
        <v>7.4850453119371707</v>
      </c>
      <c r="I3725" s="20">
        <v>5.1542182386203521</v>
      </c>
      <c r="J3725" s="20">
        <v>3.8409950365720849</v>
      </c>
      <c r="K3725" s="20">
        <v>7.2362196323830705</v>
      </c>
      <c r="L3725" s="20">
        <v>10.402001679396299</v>
      </c>
      <c r="M3725" s="55">
        <v>9.2238372548302383</v>
      </c>
    </row>
    <row r="3726" spans="1:13" x14ac:dyDescent="0.35">
      <c r="A3726" s="19" t="str">
        <f>B2178&amp;C3715&amp;D3726</f>
        <v>DISTRIBUCION VOLUMEN X CRITERIO (kg ó litros)Setas Ing.5-10MIL</v>
      </c>
      <c r="B3726" s="19">
        <v>0</v>
      </c>
      <c r="C3726" s="19">
        <v>0</v>
      </c>
      <c r="D3726" s="19" t="s">
        <v>11</v>
      </c>
      <c r="E3726" s="20">
        <v>8.5446872295542438</v>
      </c>
      <c r="F3726" s="20">
        <v>12.147647677457183</v>
      </c>
      <c r="G3726" s="20">
        <v>6.4247700079840442</v>
      </c>
      <c r="H3726" s="20">
        <v>7.0820845974786213</v>
      </c>
      <c r="I3726" s="20">
        <v>6.9051477511659076</v>
      </c>
      <c r="J3726" s="20">
        <v>6.3086154052634154</v>
      </c>
      <c r="K3726" s="20">
        <v>6.9128556886908203</v>
      </c>
      <c r="L3726" s="20">
        <v>8.4037312049950295</v>
      </c>
      <c r="M3726" s="55">
        <v>8.6471083711143599</v>
      </c>
    </row>
    <row r="3727" spans="1:13" x14ac:dyDescent="0.35">
      <c r="A3727" s="19" t="str">
        <f>B2178&amp;C3715&amp;D3727</f>
        <v>DISTRIBUCION VOLUMEN X CRITERIO (kg ó litros)Setas Ing.10-30MIL</v>
      </c>
      <c r="B3727" s="19">
        <v>0</v>
      </c>
      <c r="C3727" s="19">
        <v>0</v>
      </c>
      <c r="D3727" s="19" t="s">
        <v>12</v>
      </c>
      <c r="E3727" s="20">
        <v>12.422444636252141</v>
      </c>
      <c r="F3727" s="20">
        <v>16.230562735288949</v>
      </c>
      <c r="G3727" s="20">
        <v>15.605559688689683</v>
      </c>
      <c r="H3727" s="20">
        <v>11.025959012306917</v>
      </c>
      <c r="I3727" s="20">
        <v>11.741883574094389</v>
      </c>
      <c r="J3727" s="20">
        <v>10.678623827526772</v>
      </c>
      <c r="K3727" s="20">
        <v>14.295315379882368</v>
      </c>
      <c r="L3727" s="20">
        <v>13.941173766057046</v>
      </c>
      <c r="M3727" s="55">
        <v>17.923374798590892</v>
      </c>
    </row>
    <row r="3728" spans="1:13" x14ac:dyDescent="0.35">
      <c r="A3728" s="19" t="str">
        <f>B2178&amp;C3715&amp;D3728</f>
        <v>DISTRIBUCION VOLUMEN X CRITERIO (kg ó litros)Setas Ing.30-100MIL</v>
      </c>
      <c r="B3728" s="19">
        <v>0</v>
      </c>
      <c r="C3728" s="19">
        <v>0</v>
      </c>
      <c r="D3728" s="19" t="s">
        <v>13</v>
      </c>
      <c r="E3728" s="20">
        <v>19.930044134614683</v>
      </c>
      <c r="F3728" s="20">
        <v>18.650559501340073</v>
      </c>
      <c r="G3728" s="20">
        <v>20.947230615889584</v>
      </c>
      <c r="H3728" s="20">
        <v>20.181162472325219</v>
      </c>
      <c r="I3728" s="20">
        <v>22.674051153162793</v>
      </c>
      <c r="J3728" s="20">
        <v>25.332728635029017</v>
      </c>
      <c r="K3728" s="20">
        <v>23.03724642746544</v>
      </c>
      <c r="L3728" s="20">
        <v>19.255007349693731</v>
      </c>
      <c r="M3728" s="55">
        <v>21.09088745458304</v>
      </c>
    </row>
    <row r="3729" spans="1:13" x14ac:dyDescent="0.35">
      <c r="A3729" s="19" t="str">
        <f>B2178&amp;C3715&amp;D3729</f>
        <v>DISTRIBUCION VOLUMEN X CRITERIO (kg ó litros)Setas Ing.100-200MIL</v>
      </c>
      <c r="B3729" s="19">
        <v>0</v>
      </c>
      <c r="C3729" s="19">
        <v>0</v>
      </c>
      <c r="D3729" s="19" t="s">
        <v>14</v>
      </c>
      <c r="E3729" s="20">
        <v>13.314522862383846</v>
      </c>
      <c r="F3729" s="20">
        <v>11.429633910832045</v>
      </c>
      <c r="G3729" s="20">
        <v>12.627198086268784</v>
      </c>
      <c r="H3729" s="20">
        <v>10.199034832473229</v>
      </c>
      <c r="I3729" s="20">
        <v>16.979306261923945</v>
      </c>
      <c r="J3729" s="20">
        <v>10.900316569942825</v>
      </c>
      <c r="K3729" s="20">
        <v>12.929785217673651</v>
      </c>
      <c r="L3729" s="20">
        <v>12.428217877330495</v>
      </c>
      <c r="M3729" s="55">
        <v>9.0016982972339363</v>
      </c>
    </row>
    <row r="3730" spans="1:13" x14ac:dyDescent="0.35">
      <c r="A3730" s="19" t="str">
        <f>B2178&amp;C3715&amp;D3730</f>
        <v>DISTRIBUCION VOLUMEN X CRITERIO (kg ó litros)Setas Ing.200-500MIL</v>
      </c>
      <c r="B3730" s="19">
        <v>0</v>
      </c>
      <c r="C3730" s="19">
        <v>0</v>
      </c>
      <c r="D3730" s="19" t="s">
        <v>15</v>
      </c>
      <c r="E3730" s="20">
        <v>9.0876046270225856</v>
      </c>
      <c r="F3730" s="20">
        <v>12.889064541782821</v>
      </c>
      <c r="G3730" s="20">
        <v>15.226982190799983</v>
      </c>
      <c r="H3730" s="20">
        <v>20.387050971679603</v>
      </c>
      <c r="I3730" s="20">
        <v>19.774311852021562</v>
      </c>
      <c r="J3730" s="20">
        <v>18.962893128284762</v>
      </c>
      <c r="K3730" s="20">
        <v>12.175770111994503</v>
      </c>
      <c r="L3730" s="20">
        <v>12.897482742695113</v>
      </c>
      <c r="M3730" s="55">
        <v>14.277680945017085</v>
      </c>
    </row>
    <row r="3731" spans="1:13" x14ac:dyDescent="0.35">
      <c r="A3731" s="19" t="str">
        <f>B2178&amp;C3715&amp;D3731</f>
        <v>DISTRIBUCION VOLUMEN X CRITERIO (kg ó litros)Setas Ing.&gt;500MIL</v>
      </c>
      <c r="B3731" s="19">
        <v>0</v>
      </c>
      <c r="C3731" s="19">
        <v>0</v>
      </c>
      <c r="D3731" s="19" t="s">
        <v>16</v>
      </c>
      <c r="E3731" s="20">
        <v>26.663316616797385</v>
      </c>
      <c r="F3731" s="20">
        <v>18.244797308754144</v>
      </c>
      <c r="G3731" s="20">
        <v>18.393663796992762</v>
      </c>
      <c r="H3731" s="20">
        <v>19.831739139142137</v>
      </c>
      <c r="I3731" s="20">
        <v>13.844711800131021</v>
      </c>
      <c r="J3731" s="20">
        <v>20.268362289779656</v>
      </c>
      <c r="K3731" s="20">
        <v>19.496716314073137</v>
      </c>
      <c r="L3731" s="20">
        <v>16.217527452915093</v>
      </c>
      <c r="M3731" s="55">
        <v>16.538374152859713</v>
      </c>
    </row>
    <row r="3732" spans="1:13" x14ac:dyDescent="0.35">
      <c r="A3732" s="19" t="str">
        <f>B2178&amp;C3715&amp;D3732</f>
        <v>DISTRIBUCION VOLUMEN X CRITERIO (kg ó litros)Setas Ing.DE 15 A 19 AÑOS</v>
      </c>
      <c r="B3732" s="19">
        <v>0</v>
      </c>
      <c r="C3732" s="19">
        <v>0</v>
      </c>
      <c r="D3732" s="19" t="s">
        <v>39</v>
      </c>
      <c r="E3732" s="20">
        <v>3.4864885510317696</v>
      </c>
      <c r="F3732" s="20">
        <v>0.65877561988657207</v>
      </c>
      <c r="G3732" s="20">
        <v>1.9840718053454189</v>
      </c>
      <c r="H3732" s="20" t="s">
        <v>278</v>
      </c>
      <c r="I3732" s="20" t="s">
        <v>278</v>
      </c>
      <c r="J3732" s="20">
        <v>1.4884537794142727</v>
      </c>
      <c r="K3732" s="20">
        <v>0.6847045301509902</v>
      </c>
      <c r="L3732" s="20">
        <v>0.85646825680741667</v>
      </c>
      <c r="M3732" s="55">
        <v>1.141281907291779</v>
      </c>
    </row>
    <row r="3733" spans="1:13" x14ac:dyDescent="0.35">
      <c r="A3733" s="19" t="str">
        <f>B2178&amp;C3715&amp;D3733</f>
        <v>DISTRIBUCION VOLUMEN X CRITERIO (kg ó litros)Setas Ing.DE 20 A 24 AÑOS</v>
      </c>
      <c r="B3733" s="19">
        <v>0</v>
      </c>
      <c r="C3733" s="19">
        <v>0</v>
      </c>
      <c r="D3733" s="19" t="s">
        <v>40</v>
      </c>
      <c r="E3733" s="20">
        <v>2.5558285433874031</v>
      </c>
      <c r="F3733" s="20">
        <v>2.895894765074746</v>
      </c>
      <c r="G3733" s="20">
        <v>5.0341070099140071</v>
      </c>
      <c r="H3733" s="20">
        <v>4.6136834802303657</v>
      </c>
      <c r="I3733" s="20">
        <v>2.4711846097458006</v>
      </c>
      <c r="J3733" s="20">
        <v>1.8187929672134846</v>
      </c>
      <c r="K3733" s="20">
        <v>1.8949294359230513</v>
      </c>
      <c r="L3733" s="20">
        <v>3.4042698106775049</v>
      </c>
      <c r="M3733" s="55">
        <v>3.2543818078502214</v>
      </c>
    </row>
    <row r="3734" spans="1:13" x14ac:dyDescent="0.35">
      <c r="A3734" s="19" t="str">
        <f>B2178&amp;C3715&amp;D3734</f>
        <v>DISTRIBUCION VOLUMEN X CRITERIO (kg ó litros)Setas Ing.DE 25 A 34 AÑOS</v>
      </c>
      <c r="B3734" s="19">
        <v>0</v>
      </c>
      <c r="C3734" s="19">
        <v>0</v>
      </c>
      <c r="D3734" s="19" t="s">
        <v>41</v>
      </c>
      <c r="E3734" s="20">
        <v>12.442303862839276</v>
      </c>
      <c r="F3734" s="20">
        <v>10.42355783886484</v>
      </c>
      <c r="G3734" s="20">
        <v>16.542571337312459</v>
      </c>
      <c r="H3734" s="20">
        <v>13.382598170689688</v>
      </c>
      <c r="I3734" s="20">
        <v>10.105189561095223</v>
      </c>
      <c r="J3734" s="20">
        <v>13.391696920126003</v>
      </c>
      <c r="K3734" s="20">
        <v>13.373022466366368</v>
      </c>
      <c r="L3734" s="20">
        <v>13.462865317022544</v>
      </c>
      <c r="M3734" s="55">
        <v>19.777638770482426</v>
      </c>
    </row>
    <row r="3735" spans="1:13" x14ac:dyDescent="0.35">
      <c r="A3735" s="19" t="str">
        <f>B2178&amp;C3715&amp;D3735</f>
        <v>DISTRIBUCION VOLUMEN X CRITERIO (kg ó litros)Setas Ing.DE 35 A 49 AÑOS</v>
      </c>
      <c r="B3735" s="19">
        <v>0</v>
      </c>
      <c r="C3735" s="19">
        <v>0</v>
      </c>
      <c r="D3735" s="19" t="s">
        <v>42</v>
      </c>
      <c r="E3735" s="20">
        <v>29.154484986592362</v>
      </c>
      <c r="F3735" s="20">
        <v>33.921598396277389</v>
      </c>
      <c r="G3735" s="20">
        <v>31.81904258449919</v>
      </c>
      <c r="H3735" s="20">
        <v>28.608031141749279</v>
      </c>
      <c r="I3735" s="20">
        <v>34.123977944661512</v>
      </c>
      <c r="J3735" s="20">
        <v>26.569862787458881</v>
      </c>
      <c r="K3735" s="20">
        <v>34.526441151328619</v>
      </c>
      <c r="L3735" s="20">
        <v>22.664637786572975</v>
      </c>
      <c r="M3735" s="55">
        <v>23.315274135641779</v>
      </c>
    </row>
    <row r="3736" spans="1:13" x14ac:dyDescent="0.35">
      <c r="A3736" s="19" t="str">
        <f>B2178&amp;C3715&amp;D3736</f>
        <v>DISTRIBUCION VOLUMEN X CRITERIO (kg ó litros)Setas Ing.DE 50 A 59 AÑOS</v>
      </c>
      <c r="B3736" s="19">
        <v>0</v>
      </c>
      <c r="C3736" s="19">
        <v>0</v>
      </c>
      <c r="D3736" s="19" t="s">
        <v>43</v>
      </c>
      <c r="E3736" s="20">
        <v>24.335595164102614</v>
      </c>
      <c r="F3736" s="20">
        <v>26.031258173330585</v>
      </c>
      <c r="G3736" s="20">
        <v>24.415417144385707</v>
      </c>
      <c r="H3736" s="20">
        <v>25.63777304137605</v>
      </c>
      <c r="I3736" s="20">
        <v>24.671116796082149</v>
      </c>
      <c r="J3736" s="20">
        <v>23.522332237435862</v>
      </c>
      <c r="K3736" s="20">
        <v>25.999931437438654</v>
      </c>
      <c r="L3736" s="20">
        <v>32.735901824026733</v>
      </c>
      <c r="M3736" s="55">
        <v>31.321744219331809</v>
      </c>
    </row>
    <row r="3737" spans="1:13" x14ac:dyDescent="0.35">
      <c r="A3737" s="19" t="str">
        <f>B2178&amp;C3715&amp;D3737</f>
        <v>DISTRIBUCION VOLUMEN X CRITERIO (kg ó litros)Setas Ing.DE 60 A 75 AÑOS</v>
      </c>
      <c r="B3737" s="19">
        <v>0</v>
      </c>
      <c r="C3737" s="19">
        <v>0</v>
      </c>
      <c r="D3737" s="19" t="s">
        <v>44</v>
      </c>
      <c r="E3737" s="20">
        <v>28.025300647916531</v>
      </c>
      <c r="F3737" s="20">
        <v>26.068914407188657</v>
      </c>
      <c r="G3737" s="20">
        <v>20.20478639682737</v>
      </c>
      <c r="H3737" s="20">
        <v>27.757908108822399</v>
      </c>
      <c r="I3737" s="20">
        <v>28.62853220778203</v>
      </c>
      <c r="J3737" s="20">
        <v>33.208862573556175</v>
      </c>
      <c r="K3737" s="20">
        <v>23.520961773287652</v>
      </c>
      <c r="L3737" s="20">
        <v>26.875855010510293</v>
      </c>
      <c r="M3737" s="55">
        <v>21.189684598884241</v>
      </c>
    </row>
    <row r="3738" spans="1:13" x14ac:dyDescent="0.35">
      <c r="A3738" s="19" t="str">
        <f>B2178&amp;C3715&amp;D3738</f>
        <v>DISTRIBUCION VOLUMEN X CRITERIO (kg ó litros)Setas Ing.ALTA Y MEDIA ALTA</v>
      </c>
      <c r="B3738" s="19">
        <v>0</v>
      </c>
      <c r="C3738" s="19">
        <v>0</v>
      </c>
      <c r="D3738" s="19" t="s">
        <v>17</v>
      </c>
      <c r="E3738" s="20">
        <v>29.187798097764638</v>
      </c>
      <c r="F3738" s="20">
        <v>30.197896694708849</v>
      </c>
      <c r="G3738" s="20">
        <v>28.948067199366218</v>
      </c>
      <c r="H3738" s="20">
        <v>35.700528584108874</v>
      </c>
      <c r="I3738" s="20">
        <v>34.561276843293982</v>
      </c>
      <c r="J3738" s="20">
        <v>32.515098864288667</v>
      </c>
      <c r="K3738" s="20">
        <v>31.171362982104228</v>
      </c>
      <c r="L3738" s="20">
        <v>35.824793212027643</v>
      </c>
      <c r="M3738" s="55">
        <v>25.60677483036989</v>
      </c>
    </row>
    <row r="3739" spans="1:13" x14ac:dyDescent="0.35">
      <c r="A3739" s="19" t="str">
        <f>B2178&amp;C3715&amp;D3739</f>
        <v>DISTRIBUCION VOLUMEN X CRITERIO (kg ó litros)Setas Ing.MEDIA</v>
      </c>
      <c r="B3739" s="19">
        <v>0</v>
      </c>
      <c r="C3739" s="19">
        <v>0</v>
      </c>
      <c r="D3739" s="19" t="s">
        <v>18</v>
      </c>
      <c r="E3739" s="20">
        <v>31.891648744289597</v>
      </c>
      <c r="F3739" s="20">
        <v>31.793439983327314</v>
      </c>
      <c r="G3739" s="20">
        <v>31.367391372741405</v>
      </c>
      <c r="H3739" s="20">
        <v>27.337015888977064</v>
      </c>
      <c r="I3739" s="20">
        <v>27.825184752644034</v>
      </c>
      <c r="J3739" s="20">
        <v>28.805576004035636</v>
      </c>
      <c r="K3739" s="20">
        <v>32.303427114069635</v>
      </c>
      <c r="L3739" s="20">
        <v>26.200660763453275</v>
      </c>
      <c r="M3739" s="55">
        <v>24.452954121254287</v>
      </c>
    </row>
    <row r="3740" spans="1:13" x14ac:dyDescent="0.35">
      <c r="A3740" s="19" t="str">
        <f>B2178&amp;C3715&amp;D3740</f>
        <v>DISTRIBUCION VOLUMEN X CRITERIO (kg ó litros)Setas Ing.MEDIA BAJA</v>
      </c>
      <c r="B3740" s="19">
        <v>0</v>
      </c>
      <c r="C3740" s="19">
        <v>0</v>
      </c>
      <c r="D3740" s="19" t="s">
        <v>19</v>
      </c>
      <c r="E3740" s="20">
        <v>25.894493959534692</v>
      </c>
      <c r="F3740" s="20">
        <v>23.96340221523257</v>
      </c>
      <c r="G3740" s="20">
        <v>23.886188198792183</v>
      </c>
      <c r="H3740" s="20">
        <v>24.485100368038978</v>
      </c>
      <c r="I3740" s="20">
        <v>24.955340196250326</v>
      </c>
      <c r="J3740" s="20">
        <v>23.884044272671996</v>
      </c>
      <c r="K3740" s="20">
        <v>22.937739152647989</v>
      </c>
      <c r="L3740" s="20">
        <v>27.223946250866526</v>
      </c>
      <c r="M3740" s="55">
        <v>26.575232131116216</v>
      </c>
    </row>
    <row r="3741" spans="1:13" x14ac:dyDescent="0.35">
      <c r="A3741" s="19" t="str">
        <f>B2178&amp;C3715&amp;D3741</f>
        <v>DISTRIBUCION VOLUMEN X CRITERIO (kg ó litros)Setas Ing.BAJA</v>
      </c>
      <c r="B3741" s="19">
        <v>0</v>
      </c>
      <c r="C3741" s="19">
        <v>0</v>
      </c>
      <c r="D3741" s="19" t="s">
        <v>20</v>
      </c>
      <c r="E3741" s="20">
        <v>13.026060344347249</v>
      </c>
      <c r="F3741" s="20">
        <v>14.045263724897627</v>
      </c>
      <c r="G3741" s="20">
        <v>15.798355229476268</v>
      </c>
      <c r="H3741" s="20">
        <v>12.477354874803853</v>
      </c>
      <c r="I3741" s="20">
        <v>12.658189429821402</v>
      </c>
      <c r="J3741" s="20">
        <v>14.795278133840849</v>
      </c>
      <c r="K3741" s="20">
        <v>13.587461594957775</v>
      </c>
      <c r="L3741" s="20">
        <v>10.750601644509112</v>
      </c>
      <c r="M3741" s="55">
        <v>23.365038470017421</v>
      </c>
    </row>
    <row r="3742" spans="1:13" x14ac:dyDescent="0.35">
      <c r="A3742" s="19" t="str">
        <f>B2178&amp;C3715&amp;D3742</f>
        <v>DISTRIBUCION VOLUMEN X CRITERIO (kg ó litros)Setas Ing.HOMBRE</v>
      </c>
      <c r="B3742" s="19">
        <v>0</v>
      </c>
      <c r="C3742" s="19">
        <v>0</v>
      </c>
      <c r="D3742" s="19" t="s">
        <v>21</v>
      </c>
      <c r="E3742" s="20">
        <v>41.501045958486735</v>
      </c>
      <c r="F3742" s="20">
        <v>46.167388310163702</v>
      </c>
      <c r="G3742" s="20">
        <v>47.018521680457241</v>
      </c>
      <c r="H3742" s="20">
        <v>43.63080781627697</v>
      </c>
      <c r="I3742" s="20">
        <v>42.587924637743932</v>
      </c>
      <c r="J3742" s="20">
        <v>47.834276076359934</v>
      </c>
      <c r="K3742" s="20">
        <v>43.070189655867438</v>
      </c>
      <c r="L3742" s="20">
        <v>48.153796088625498</v>
      </c>
      <c r="M3742" s="55">
        <v>40.788483218371283</v>
      </c>
    </row>
    <row r="3743" spans="1:13" x14ac:dyDescent="0.35">
      <c r="A3743" s="19" t="str">
        <f>B2178&amp;C3715&amp;D3743</f>
        <v>DISTRIBUCION VOLUMEN X CRITERIO (kg ó litros)Setas Ing.MUJER</v>
      </c>
      <c r="B3743" s="19">
        <v>0</v>
      </c>
      <c r="C3743" s="19">
        <v>0</v>
      </c>
      <c r="D3743" s="19" t="s">
        <v>22</v>
      </c>
      <c r="E3743" s="20">
        <v>58.498954237893443</v>
      </c>
      <c r="F3743" s="20">
        <v>53.832621389495749</v>
      </c>
      <c r="G3743" s="20">
        <v>52.981472630713441</v>
      </c>
      <c r="H3743" s="20">
        <v>56.369192826319704</v>
      </c>
      <c r="I3743" s="20">
        <v>57.412076407667392</v>
      </c>
      <c r="J3743" s="20">
        <v>52.165724079581487</v>
      </c>
      <c r="K3743" s="20">
        <v>56.929796571173775</v>
      </c>
      <c r="L3743" s="20">
        <v>51.84620404276118</v>
      </c>
      <c r="M3743" s="55">
        <v>59.211515516820377</v>
      </c>
    </row>
    <row r="3744" spans="1:13" x14ac:dyDescent="0.35">
      <c r="A3744" s="19" t="str">
        <f>B2178&amp;C3744&amp;D3744</f>
        <v>DISTRIBUCION VOLUMEN X CRITERIO (kg ó litros)Esparragos Ing.T.ESPAÑA</v>
      </c>
      <c r="B3744" s="19">
        <v>0</v>
      </c>
      <c r="C3744" s="19" t="s">
        <v>165</v>
      </c>
      <c r="D3744" s="19" t="s">
        <v>36</v>
      </c>
      <c r="E3744" s="20">
        <v>100</v>
      </c>
      <c r="F3744" s="20">
        <v>100</v>
      </c>
      <c r="G3744" s="20">
        <v>100</v>
      </c>
      <c r="H3744" s="20">
        <v>100</v>
      </c>
      <c r="I3744" s="20">
        <v>100</v>
      </c>
      <c r="J3744" s="20">
        <v>100</v>
      </c>
      <c r="K3744" s="20">
        <v>100</v>
      </c>
      <c r="L3744" s="20">
        <v>100</v>
      </c>
      <c r="M3744" s="55">
        <v>100</v>
      </c>
    </row>
    <row r="3745" spans="1:13" x14ac:dyDescent="0.35">
      <c r="A3745" s="19" t="str">
        <f>B2178&amp;C3744&amp;D3745</f>
        <v>DISTRIBUCION VOLUMEN X CRITERIO (kg ó litros)Esparragos Ing.BCN AM</v>
      </c>
      <c r="B3745" s="19">
        <v>0</v>
      </c>
      <c r="C3745" s="19">
        <v>0</v>
      </c>
      <c r="D3745" s="19" t="s">
        <v>1</v>
      </c>
      <c r="E3745" s="20">
        <v>11.526713652360971</v>
      </c>
      <c r="F3745" s="20">
        <v>6.5350557128998137</v>
      </c>
      <c r="G3745" s="20">
        <v>20.103959986943806</v>
      </c>
      <c r="H3745" s="20">
        <v>14.034999591086613</v>
      </c>
      <c r="I3745" s="20">
        <v>11.945845055922659</v>
      </c>
      <c r="J3745" s="20">
        <v>16.770467842174106</v>
      </c>
      <c r="K3745" s="20">
        <v>6.778798569519731</v>
      </c>
      <c r="L3745" s="20">
        <v>4.853912830293404</v>
      </c>
      <c r="M3745" s="55">
        <v>5.3728286093043955</v>
      </c>
    </row>
    <row r="3746" spans="1:13" x14ac:dyDescent="0.35">
      <c r="A3746" s="19" t="str">
        <f>B2178&amp;C3744&amp;D3746</f>
        <v>DISTRIBUCION VOLUMEN X CRITERIO (kg ó litros)Esparragos Ing.REST.CAT ARAGON</v>
      </c>
      <c r="B3746" s="19">
        <v>0</v>
      </c>
      <c r="C3746" s="19">
        <v>0</v>
      </c>
      <c r="D3746" s="19" t="s">
        <v>2</v>
      </c>
      <c r="E3746" s="20">
        <v>9.5659252412671574</v>
      </c>
      <c r="F3746" s="20">
        <v>14.262184018193528</v>
      </c>
      <c r="G3746" s="20">
        <v>10.462673737922508</v>
      </c>
      <c r="H3746" s="20">
        <v>18.651911290799983</v>
      </c>
      <c r="I3746" s="20">
        <v>11.744736410334736</v>
      </c>
      <c r="J3746" s="20">
        <v>20.534712182514127</v>
      </c>
      <c r="K3746" s="20">
        <v>14.182497755012893</v>
      </c>
      <c r="L3746" s="20">
        <v>9.2291246442367854</v>
      </c>
      <c r="M3746" s="55">
        <v>12.13955269487157</v>
      </c>
    </row>
    <row r="3747" spans="1:13" x14ac:dyDescent="0.35">
      <c r="A3747" s="19" t="str">
        <f>B2178&amp;C3744&amp;D3747</f>
        <v>DISTRIBUCION VOLUMEN X CRITERIO (kg ó litros)Esparragos Ing.LEVANTE</v>
      </c>
      <c r="B3747" s="19">
        <v>0</v>
      </c>
      <c r="C3747" s="19">
        <v>0</v>
      </c>
      <c r="D3747" s="19" t="s">
        <v>3</v>
      </c>
      <c r="E3747" s="20">
        <v>4.1938638570257982</v>
      </c>
      <c r="F3747" s="20">
        <v>9.8553686724779226</v>
      </c>
      <c r="G3747" s="20">
        <v>4.8838047858699873</v>
      </c>
      <c r="H3747" s="20">
        <v>8.5979540097618905</v>
      </c>
      <c r="I3747" s="20">
        <v>12.465742439180527</v>
      </c>
      <c r="J3747" s="20">
        <v>7.0430451779121617</v>
      </c>
      <c r="K3747" s="20">
        <v>10.951032463691018</v>
      </c>
      <c r="L3747" s="20">
        <v>21.383136821121123</v>
      </c>
      <c r="M3747" s="55">
        <v>15.648363324168907</v>
      </c>
    </row>
    <row r="3748" spans="1:13" x14ac:dyDescent="0.35">
      <c r="A3748" s="19" t="str">
        <f>B2178&amp;C3744&amp;D3748</f>
        <v>DISTRIBUCION VOLUMEN X CRITERIO (kg ó litros)Esparragos Ing.ANDALUCIA</v>
      </c>
      <c r="B3748" s="19">
        <v>0</v>
      </c>
      <c r="C3748" s="19">
        <v>0</v>
      </c>
      <c r="D3748" s="19" t="s">
        <v>4</v>
      </c>
      <c r="E3748" s="20">
        <v>8.8950116344715067</v>
      </c>
      <c r="F3748" s="20">
        <v>11.250318357828364</v>
      </c>
      <c r="G3748" s="20">
        <v>15.72725022416504</v>
      </c>
      <c r="H3748" s="20">
        <v>6.8378843155301876</v>
      </c>
      <c r="I3748" s="20">
        <v>15.839885167114495</v>
      </c>
      <c r="J3748" s="20">
        <v>4.7204909862783015</v>
      </c>
      <c r="K3748" s="20">
        <v>11.978733360343131</v>
      </c>
      <c r="L3748" s="20">
        <v>11.234586315513988</v>
      </c>
      <c r="M3748" s="55">
        <v>9.0007519969016414</v>
      </c>
    </row>
    <row r="3749" spans="1:13" x14ac:dyDescent="0.35">
      <c r="A3749" s="19" t="str">
        <f>B2178&amp;C3744&amp;D3749</f>
        <v>DISTRIBUCION VOLUMEN X CRITERIO (kg ó litros)Esparragos Ing.MDD AM</v>
      </c>
      <c r="B3749" s="19">
        <v>0</v>
      </c>
      <c r="C3749" s="19">
        <v>0</v>
      </c>
      <c r="D3749" s="19" t="s">
        <v>5</v>
      </c>
      <c r="E3749" s="20">
        <v>29.094815836125793</v>
      </c>
      <c r="F3749" s="20">
        <v>28.019097785976093</v>
      </c>
      <c r="G3749" s="20">
        <v>27.030394908413964</v>
      </c>
      <c r="H3749" s="20">
        <v>28.871218673768094</v>
      </c>
      <c r="I3749" s="20">
        <v>20.938330829114129</v>
      </c>
      <c r="J3749" s="20">
        <v>20.097614842810188</v>
      </c>
      <c r="K3749" s="20">
        <v>32.608169840536419</v>
      </c>
      <c r="L3749" s="20">
        <v>28.084344055496068</v>
      </c>
      <c r="M3749" s="55">
        <v>35.30895381319592</v>
      </c>
    </row>
    <row r="3750" spans="1:13" x14ac:dyDescent="0.35">
      <c r="A3750" s="19" t="str">
        <f>B2178&amp;C3744&amp;D3750</f>
        <v>DISTRIBUCION VOLUMEN X CRITERIO (kg ó litros)Esparragos Ing.RTO CENTRO</v>
      </c>
      <c r="B3750" s="19">
        <v>0</v>
      </c>
      <c r="C3750" s="19">
        <v>0</v>
      </c>
      <c r="D3750" s="19" t="s">
        <v>6</v>
      </c>
      <c r="E3750" s="20">
        <v>13.063508268530633</v>
      </c>
      <c r="F3750" s="20">
        <v>14.186899128567015</v>
      </c>
      <c r="G3750" s="20">
        <v>9.7148208297385086</v>
      </c>
      <c r="H3750" s="20">
        <v>12.224385846771975</v>
      </c>
      <c r="I3750" s="20">
        <v>7.6564145925441833</v>
      </c>
      <c r="J3750" s="20">
        <v>7.7728131443866255</v>
      </c>
      <c r="K3750" s="20">
        <v>7.3620837259034024</v>
      </c>
      <c r="L3750" s="20">
        <v>9.7909583352358531</v>
      </c>
      <c r="M3750" s="55">
        <v>10.568727226300924</v>
      </c>
    </row>
    <row r="3751" spans="1:13" x14ac:dyDescent="0.35">
      <c r="A3751" s="19" t="str">
        <f>B2178&amp;C3744&amp;D3751</f>
        <v>DISTRIBUCION VOLUMEN X CRITERIO (kg ó litros)Esparragos Ing.NORTE-CENTRO</v>
      </c>
      <c r="B3751" s="19">
        <v>0</v>
      </c>
      <c r="C3751" s="19">
        <v>0</v>
      </c>
      <c r="D3751" s="19" t="s">
        <v>7</v>
      </c>
      <c r="E3751" s="20">
        <v>11.771491696006349</v>
      </c>
      <c r="F3751" s="20">
        <v>7.9801457479674012</v>
      </c>
      <c r="G3751" s="20">
        <v>5.2140901961810924</v>
      </c>
      <c r="H3751" s="20">
        <v>8.6023534322807116</v>
      </c>
      <c r="I3751" s="20">
        <v>17.127122220922196</v>
      </c>
      <c r="J3751" s="20">
        <v>16.204540450331677</v>
      </c>
      <c r="K3751" s="20">
        <v>14.752853113398922</v>
      </c>
      <c r="L3751" s="20">
        <v>13.519173352777642</v>
      </c>
      <c r="M3751" s="55">
        <v>6.646094892332699</v>
      </c>
    </row>
    <row r="3752" spans="1:13" x14ac:dyDescent="0.35">
      <c r="A3752" s="19" t="str">
        <f>B2178&amp;C3744&amp;D3752</f>
        <v>DISTRIBUCION VOLUMEN X CRITERIO (kg ó litros)Esparragos Ing.NOROESTE</v>
      </c>
      <c r="B3752" s="19">
        <v>0</v>
      </c>
      <c r="C3752" s="19">
        <v>0</v>
      </c>
      <c r="D3752" s="19" t="s">
        <v>8</v>
      </c>
      <c r="E3752" s="20">
        <v>11.888666050273569</v>
      </c>
      <c r="F3752" s="20">
        <v>7.9109327262453117</v>
      </c>
      <c r="G3752" s="20">
        <v>6.8630027491158385</v>
      </c>
      <c r="H3752" s="20">
        <v>2.1792897185891316</v>
      </c>
      <c r="I3752" s="20">
        <v>2.2819179380522336</v>
      </c>
      <c r="J3752" s="20">
        <v>6.8563082813133978</v>
      </c>
      <c r="K3752" s="20">
        <v>1.385825843233734</v>
      </c>
      <c r="L3752" s="20">
        <v>1.9047729750114195</v>
      </c>
      <c r="M3752" s="55">
        <v>5.3147279522196822</v>
      </c>
    </row>
    <row r="3753" spans="1:13" x14ac:dyDescent="0.35">
      <c r="A3753" s="19" t="str">
        <f>B2178&amp;C3744&amp;D3753</f>
        <v>DISTRIBUCION VOLUMEN X CRITERIO (kg ó litros)Esparragos Ing.&lt;2MIL</v>
      </c>
      <c r="B3753" s="19">
        <v>0</v>
      </c>
      <c r="C3753" s="19">
        <v>0</v>
      </c>
      <c r="D3753" s="19" t="s">
        <v>9</v>
      </c>
      <c r="E3753" s="20">
        <v>6.0961072807006929</v>
      </c>
      <c r="F3753" s="20">
        <v>1.680336645152396</v>
      </c>
      <c r="G3753" s="20">
        <v>4.3496297683635978</v>
      </c>
      <c r="H3753" s="20">
        <v>3.3337428320470757</v>
      </c>
      <c r="I3753" s="20">
        <v>0.92452247096149087</v>
      </c>
      <c r="J3753" s="20">
        <v>0.37417767937137886</v>
      </c>
      <c r="K3753" s="20">
        <v>3.3965670499920879</v>
      </c>
      <c r="L3753" s="20">
        <v>3.8390007111543958</v>
      </c>
      <c r="M3753" s="55">
        <v>0.80699836341036391</v>
      </c>
    </row>
    <row r="3754" spans="1:13" x14ac:dyDescent="0.35">
      <c r="A3754" s="19" t="str">
        <f>B2178&amp;C3744&amp;D3754</f>
        <v>DISTRIBUCION VOLUMEN X CRITERIO (kg ó litros)Esparragos Ing.2-5MIL</v>
      </c>
      <c r="B3754" s="19">
        <v>0</v>
      </c>
      <c r="C3754" s="19">
        <v>0</v>
      </c>
      <c r="D3754" s="19" t="s">
        <v>10</v>
      </c>
      <c r="E3754" s="20">
        <v>4.2137721664529098</v>
      </c>
      <c r="F3754" s="20">
        <v>1.6738155308452332</v>
      </c>
      <c r="G3754" s="20">
        <v>2.745218790681859</v>
      </c>
      <c r="H3754" s="20" t="s">
        <v>278</v>
      </c>
      <c r="I3754" s="20">
        <v>1.2964245800948744</v>
      </c>
      <c r="J3754" s="20">
        <v>3.4821421338800693</v>
      </c>
      <c r="K3754" s="20" t="s">
        <v>278</v>
      </c>
      <c r="L3754" s="20">
        <v>13.276654577292843</v>
      </c>
      <c r="M3754" s="55">
        <v>7.6865676074862206</v>
      </c>
    </row>
    <row r="3755" spans="1:13" x14ac:dyDescent="0.35">
      <c r="A3755" s="19" t="str">
        <f>B2178&amp;C3744&amp;D3755</f>
        <v>DISTRIBUCION VOLUMEN X CRITERIO (kg ó litros)Esparragos Ing.5-10MIL</v>
      </c>
      <c r="B3755" s="19">
        <v>0</v>
      </c>
      <c r="C3755" s="19">
        <v>0</v>
      </c>
      <c r="D3755" s="19" t="s">
        <v>11</v>
      </c>
      <c r="E3755" s="20">
        <v>6.4653139974066187</v>
      </c>
      <c r="F3755" s="20">
        <v>12.861105009519047</v>
      </c>
      <c r="G3755" s="20">
        <v>7.8868244939586356</v>
      </c>
      <c r="H3755" s="20">
        <v>9.2206249589731026</v>
      </c>
      <c r="I3755" s="20">
        <v>15.56312648279131</v>
      </c>
      <c r="J3755" s="20">
        <v>3.444801321428411</v>
      </c>
      <c r="K3755" s="20">
        <v>6.8301443209049673</v>
      </c>
      <c r="L3755" s="20">
        <v>5.0028403870403961</v>
      </c>
      <c r="M3755" s="55">
        <v>5.7751273327845878</v>
      </c>
    </row>
    <row r="3756" spans="1:13" x14ac:dyDescent="0.35">
      <c r="A3756" s="19" t="str">
        <f>B2178&amp;C3744&amp;D3756</f>
        <v>DISTRIBUCION VOLUMEN X CRITERIO (kg ó litros)Esparragos Ing.10-30MIL</v>
      </c>
      <c r="B3756" s="19">
        <v>0</v>
      </c>
      <c r="C3756" s="19">
        <v>0</v>
      </c>
      <c r="D3756" s="19" t="s">
        <v>12</v>
      </c>
      <c r="E3756" s="20">
        <v>16.267355264072997</v>
      </c>
      <c r="F3756" s="20">
        <v>18.520966379267602</v>
      </c>
      <c r="G3756" s="20">
        <v>10.760317805704638</v>
      </c>
      <c r="H3756" s="20">
        <v>9.1658728480327696</v>
      </c>
      <c r="I3756" s="20">
        <v>8.0639831898798633</v>
      </c>
      <c r="J3756" s="20">
        <v>14.231844952803868</v>
      </c>
      <c r="K3756" s="20">
        <v>10.849580959701994</v>
      </c>
      <c r="L3756" s="20">
        <v>12.391135415043935</v>
      </c>
      <c r="M3756" s="55">
        <v>6.5590866299531019</v>
      </c>
    </row>
    <row r="3757" spans="1:13" x14ac:dyDescent="0.35">
      <c r="A3757" s="19" t="str">
        <f>B2178&amp;C3744&amp;D3757</f>
        <v>DISTRIBUCION VOLUMEN X CRITERIO (kg ó litros)Esparragos Ing.30-100MIL</v>
      </c>
      <c r="B3757" s="19">
        <v>0</v>
      </c>
      <c r="C3757" s="19">
        <v>0</v>
      </c>
      <c r="D3757" s="19" t="s">
        <v>13</v>
      </c>
      <c r="E3757" s="20">
        <v>14.111737533163064</v>
      </c>
      <c r="F3757" s="20">
        <v>17.298210543735742</v>
      </c>
      <c r="G3757" s="20">
        <v>16.666561363827512</v>
      </c>
      <c r="H3757" s="20">
        <v>23.971199460956019</v>
      </c>
      <c r="I3757" s="20">
        <v>27.074440457562048</v>
      </c>
      <c r="J3757" s="20">
        <v>18.320873173307231</v>
      </c>
      <c r="K3757" s="20">
        <v>13.625571797298736</v>
      </c>
      <c r="L3757" s="20">
        <v>16.035041070512431</v>
      </c>
      <c r="M3757" s="55">
        <v>12.014470364256521</v>
      </c>
    </row>
    <row r="3758" spans="1:13" x14ac:dyDescent="0.35">
      <c r="A3758" s="19" t="str">
        <f>B2178&amp;C3744&amp;D3758</f>
        <v>DISTRIBUCION VOLUMEN X CRITERIO (kg ó litros)Esparragos Ing.100-200MIL</v>
      </c>
      <c r="B3758" s="19">
        <v>0</v>
      </c>
      <c r="C3758" s="19">
        <v>0</v>
      </c>
      <c r="D3758" s="19" t="s">
        <v>14</v>
      </c>
      <c r="E3758" s="20">
        <v>13.614805901382921</v>
      </c>
      <c r="F3758" s="20">
        <v>12.393671542202675</v>
      </c>
      <c r="G3758" s="20">
        <v>11.991060508091774</v>
      </c>
      <c r="H3758" s="20">
        <v>14.683119141977109</v>
      </c>
      <c r="I3758" s="20">
        <v>21.234927454550611</v>
      </c>
      <c r="J3758" s="20">
        <v>28.741607208831105</v>
      </c>
      <c r="K3758" s="20">
        <v>27.163776413283554</v>
      </c>
      <c r="L3758" s="20">
        <v>15.004253557189875</v>
      </c>
      <c r="M3758" s="55">
        <v>19.498698451251546</v>
      </c>
    </row>
    <row r="3759" spans="1:13" x14ac:dyDescent="0.35">
      <c r="A3759" s="19" t="str">
        <f>B2178&amp;C3744&amp;D3759</f>
        <v>DISTRIBUCION VOLUMEN X CRITERIO (kg ó litros)Esparragos Ing.200-500MIL</v>
      </c>
      <c r="B3759" s="19">
        <v>0</v>
      </c>
      <c r="C3759" s="19">
        <v>0</v>
      </c>
      <c r="D3759" s="19" t="s">
        <v>15</v>
      </c>
      <c r="E3759" s="20">
        <v>11.995017885754535</v>
      </c>
      <c r="F3759" s="20">
        <v>10.575254196565758</v>
      </c>
      <c r="G3759" s="20">
        <v>13.458916906084223</v>
      </c>
      <c r="H3759" s="20">
        <v>5.5118148914425946</v>
      </c>
      <c r="I3759" s="20">
        <v>9.8215012673858091</v>
      </c>
      <c r="J3759" s="20">
        <v>10.44433818296033</v>
      </c>
      <c r="K3759" s="20">
        <v>1.7705808608998639</v>
      </c>
      <c r="L3759" s="20">
        <v>5.0963775107164349</v>
      </c>
      <c r="M3759" s="55">
        <v>11.144484128119677</v>
      </c>
    </row>
    <row r="3760" spans="1:13" x14ac:dyDescent="0.35">
      <c r="A3760" s="19" t="str">
        <f>B2178&amp;C3744&amp;D3760</f>
        <v>DISTRIBUCION VOLUMEN X CRITERIO (kg ó litros)Esparragos Ing.&gt;500MIL</v>
      </c>
      <c r="B3760" s="19">
        <v>0</v>
      </c>
      <c r="C3760" s="19">
        <v>0</v>
      </c>
      <c r="D3760" s="19" t="s">
        <v>16</v>
      </c>
      <c r="E3760" s="20">
        <v>27.235888411720431</v>
      </c>
      <c r="F3760" s="20">
        <v>24.996640553192581</v>
      </c>
      <c r="G3760" s="20">
        <v>32.141469412014736</v>
      </c>
      <c r="H3760" s="20">
        <v>34.113620815504007</v>
      </c>
      <c r="I3760" s="20">
        <v>16.021069693514715</v>
      </c>
      <c r="J3760" s="20">
        <v>20.960209956666517</v>
      </c>
      <c r="K3760" s="20">
        <v>36.363779273603427</v>
      </c>
      <c r="L3760" s="20">
        <v>29.354704816834193</v>
      </c>
      <c r="M3760" s="55">
        <v>36.514566806148743</v>
      </c>
    </row>
    <row r="3761" spans="1:13" x14ac:dyDescent="0.35">
      <c r="A3761" s="19" t="str">
        <f>B2178&amp;C3744&amp;D3761</f>
        <v>DISTRIBUCION VOLUMEN X CRITERIO (kg ó litros)Esparragos Ing.DE 15 A 19 AÑOS</v>
      </c>
      <c r="B3761" s="19">
        <v>0</v>
      </c>
      <c r="C3761" s="19">
        <v>0</v>
      </c>
      <c r="D3761" s="19" t="s">
        <v>39</v>
      </c>
      <c r="E3761" s="20" t="s">
        <v>278</v>
      </c>
      <c r="F3761" s="20" t="s">
        <v>278</v>
      </c>
      <c r="G3761" s="20" t="s">
        <v>278</v>
      </c>
      <c r="H3761" s="20" t="s">
        <v>278</v>
      </c>
      <c r="I3761" s="20" t="s">
        <v>278</v>
      </c>
      <c r="J3761" s="20" t="s">
        <v>278</v>
      </c>
      <c r="K3761" s="20" t="s">
        <v>278</v>
      </c>
      <c r="L3761" s="20" t="s">
        <v>278</v>
      </c>
      <c r="M3761" s="55">
        <v>5.4252762626677775</v>
      </c>
    </row>
    <row r="3762" spans="1:13" x14ac:dyDescent="0.35">
      <c r="A3762" s="19" t="str">
        <f>B2178&amp;C3744&amp;D3762</f>
        <v>DISTRIBUCION VOLUMEN X CRITERIO (kg ó litros)Esparragos Ing.DE 20 A 24 AÑOS</v>
      </c>
      <c r="B3762" s="19">
        <v>0</v>
      </c>
      <c r="C3762" s="19">
        <v>0</v>
      </c>
      <c r="D3762" s="19" t="s">
        <v>40</v>
      </c>
      <c r="E3762" s="20" t="s">
        <v>278</v>
      </c>
      <c r="F3762" s="20">
        <v>4.8496017366640531</v>
      </c>
      <c r="G3762" s="20">
        <v>2.9760831854612686</v>
      </c>
      <c r="H3762" s="20">
        <v>0.16886405320527559</v>
      </c>
      <c r="I3762" s="20" t="s">
        <v>278</v>
      </c>
      <c r="J3762" s="20">
        <v>0.36715925865978344</v>
      </c>
      <c r="K3762" s="20">
        <v>0.59645031295975215</v>
      </c>
      <c r="L3762" s="20" t="s">
        <v>278</v>
      </c>
      <c r="M3762" s="55" t="s">
        <v>278</v>
      </c>
    </row>
    <row r="3763" spans="1:13" x14ac:dyDescent="0.35">
      <c r="A3763" s="19" t="str">
        <f>B2178&amp;C3744&amp;D3763</f>
        <v>DISTRIBUCION VOLUMEN X CRITERIO (kg ó litros)Esparragos Ing.DE 25 A 34 AÑOS</v>
      </c>
      <c r="B3763" s="19">
        <v>0</v>
      </c>
      <c r="C3763" s="19">
        <v>0</v>
      </c>
      <c r="D3763" s="19" t="s">
        <v>41</v>
      </c>
      <c r="E3763" s="20">
        <v>9.0265445728953253</v>
      </c>
      <c r="F3763" s="20">
        <v>4.0502970717093536</v>
      </c>
      <c r="G3763" s="20">
        <v>7.9768987514473855</v>
      </c>
      <c r="H3763" s="20">
        <v>4.8395380923976594</v>
      </c>
      <c r="I3763" s="20">
        <v>3.4062261330943406</v>
      </c>
      <c r="J3763" s="20">
        <v>2.9948326722491334</v>
      </c>
      <c r="K3763" s="20">
        <v>12.274040936354833</v>
      </c>
      <c r="L3763" s="20">
        <v>11.856721689156883</v>
      </c>
      <c r="M3763" s="55">
        <v>7.6150101388915701</v>
      </c>
    </row>
    <row r="3764" spans="1:13" x14ac:dyDescent="0.35">
      <c r="A3764" s="19" t="str">
        <f>B2178&amp;C3744&amp;D3764</f>
        <v>DISTRIBUCION VOLUMEN X CRITERIO (kg ó litros)Esparragos Ing.DE 35 A 49 AÑOS</v>
      </c>
      <c r="B3764" s="19">
        <v>0</v>
      </c>
      <c r="C3764" s="19">
        <v>0</v>
      </c>
      <c r="D3764" s="19" t="s">
        <v>42</v>
      </c>
      <c r="E3764" s="20">
        <v>20.124057344423672</v>
      </c>
      <c r="F3764" s="20">
        <v>13.235003818186556</v>
      </c>
      <c r="G3764" s="20">
        <v>23.866792488394132</v>
      </c>
      <c r="H3764" s="20">
        <v>12.841354091578527</v>
      </c>
      <c r="I3764" s="20">
        <v>29.586147456625049</v>
      </c>
      <c r="J3764" s="20">
        <v>20.007724885577396</v>
      </c>
      <c r="K3764" s="20">
        <v>9.1609001249305013</v>
      </c>
      <c r="L3764" s="20">
        <v>15.259490064577157</v>
      </c>
      <c r="M3764" s="55">
        <v>11.870812889461513</v>
      </c>
    </row>
    <row r="3765" spans="1:13" x14ac:dyDescent="0.35">
      <c r="A3765" s="19" t="str">
        <f>B2178&amp;C3744&amp;D3765</f>
        <v>DISTRIBUCION VOLUMEN X CRITERIO (kg ó litros)Esparragos Ing.DE 50 A 59 AÑOS</v>
      </c>
      <c r="B3765" s="19">
        <v>0</v>
      </c>
      <c r="C3765" s="19">
        <v>0</v>
      </c>
      <c r="D3765" s="19" t="s">
        <v>43</v>
      </c>
      <c r="E3765" s="20">
        <v>34.631701762210518</v>
      </c>
      <c r="F3765" s="20">
        <v>30.893799466381456</v>
      </c>
      <c r="G3765" s="20">
        <v>29.699152501866521</v>
      </c>
      <c r="H3765" s="20">
        <v>18.448227947381817</v>
      </c>
      <c r="I3765" s="20">
        <v>25.540040213906412</v>
      </c>
      <c r="J3765" s="20">
        <v>31.448721308090001</v>
      </c>
      <c r="K3765" s="20">
        <v>22.552819763251399</v>
      </c>
      <c r="L3765" s="20">
        <v>30.309453093024736</v>
      </c>
      <c r="M3765" s="55">
        <v>34.40091447941964</v>
      </c>
    </row>
    <row r="3766" spans="1:13" x14ac:dyDescent="0.35">
      <c r="A3766" s="19" t="str">
        <f>B2178&amp;C3744&amp;D3766</f>
        <v>DISTRIBUCION VOLUMEN X CRITERIO (kg ó litros)Esparragos Ing.DE 60 A 75 AÑOS</v>
      </c>
      <c r="B3766" s="19">
        <v>0</v>
      </c>
      <c r="C3766" s="19">
        <v>0</v>
      </c>
      <c r="D3766" s="19" t="s">
        <v>44</v>
      </c>
      <c r="E3766" s="20">
        <v>36.217694203255242</v>
      </c>
      <c r="F3766" s="20">
        <v>46.971295597488364</v>
      </c>
      <c r="G3766" s="20">
        <v>35.481069169968919</v>
      </c>
      <c r="H3766" s="20">
        <v>63.702008956667733</v>
      </c>
      <c r="I3766" s="20">
        <v>41.467585881855676</v>
      </c>
      <c r="J3766" s="20">
        <v>45.181553865350196</v>
      </c>
      <c r="K3766" s="20">
        <v>55.415790331383121</v>
      </c>
      <c r="L3766" s="20">
        <v>42.574345338862038</v>
      </c>
      <c r="M3766" s="55">
        <v>40.68798780562333</v>
      </c>
    </row>
    <row r="3767" spans="1:13" x14ac:dyDescent="0.35">
      <c r="A3767" s="19" t="str">
        <f>B2178&amp;C3744&amp;D3767</f>
        <v>DISTRIBUCION VOLUMEN X CRITERIO (kg ó litros)Esparragos Ing.ALTA Y MEDIA ALTA</v>
      </c>
      <c r="B3767" s="19">
        <v>0</v>
      </c>
      <c r="C3767" s="19">
        <v>0</v>
      </c>
      <c r="D3767" s="19" t="s">
        <v>17</v>
      </c>
      <c r="E3767" s="20">
        <v>40.959484528585058</v>
      </c>
      <c r="F3767" s="20">
        <v>41.977708545756748</v>
      </c>
      <c r="G3767" s="20">
        <v>39.063487724848279</v>
      </c>
      <c r="H3767" s="20">
        <v>50.340689164954647</v>
      </c>
      <c r="I3767" s="20">
        <v>39.188030003048077</v>
      </c>
      <c r="J3767" s="20">
        <v>46.88780798133039</v>
      </c>
      <c r="K3767" s="20">
        <v>52.955701198793591</v>
      </c>
      <c r="L3767" s="20">
        <v>40.469503455540931</v>
      </c>
      <c r="M3767" s="55">
        <v>46.713596271878579</v>
      </c>
    </row>
    <row r="3768" spans="1:13" x14ac:dyDescent="0.35">
      <c r="A3768" s="19" t="str">
        <f>B2178&amp;C3744&amp;D3768</f>
        <v>DISTRIBUCION VOLUMEN X CRITERIO (kg ó litros)Esparragos Ing.MEDIA</v>
      </c>
      <c r="B3768" s="19">
        <v>0</v>
      </c>
      <c r="C3768" s="19">
        <v>0</v>
      </c>
      <c r="D3768" s="19" t="s">
        <v>18</v>
      </c>
      <c r="E3768" s="20">
        <v>25.996870845118824</v>
      </c>
      <c r="F3768" s="20">
        <v>27.761124114462827</v>
      </c>
      <c r="G3768" s="20">
        <v>29.252491140838732</v>
      </c>
      <c r="H3768" s="20">
        <v>31.369590011372345</v>
      </c>
      <c r="I3768" s="20">
        <v>37.548954882293749</v>
      </c>
      <c r="J3768" s="20">
        <v>21.471412382120082</v>
      </c>
      <c r="K3768" s="20">
        <v>29.450198853071896</v>
      </c>
      <c r="L3768" s="20">
        <v>30.570100852695031</v>
      </c>
      <c r="M3768" s="55">
        <v>28.400804626807169</v>
      </c>
    </row>
    <row r="3769" spans="1:13" x14ac:dyDescent="0.35">
      <c r="A3769" s="19" t="str">
        <f>B2178&amp;C3744&amp;D3769</f>
        <v>DISTRIBUCION VOLUMEN X CRITERIO (kg ó litros)Esparragos Ing.MEDIA BAJA</v>
      </c>
      <c r="B3769" s="19">
        <v>0</v>
      </c>
      <c r="C3769" s="19">
        <v>0</v>
      </c>
      <c r="D3769" s="19" t="s">
        <v>19</v>
      </c>
      <c r="E3769" s="20">
        <v>24.274834197492911</v>
      </c>
      <c r="F3769" s="20">
        <v>19.765319593109776</v>
      </c>
      <c r="G3769" s="20">
        <v>23.657959458891632</v>
      </c>
      <c r="H3769" s="20">
        <v>9.980257960493482</v>
      </c>
      <c r="I3769" s="20">
        <v>8.4868372425957865</v>
      </c>
      <c r="J3769" s="20">
        <v>20.923377654203769</v>
      </c>
      <c r="K3769" s="20">
        <v>5.0459240829942864</v>
      </c>
      <c r="L3769" s="20">
        <v>15.941016543482405</v>
      </c>
      <c r="M3769" s="55">
        <v>9.0561390093077048</v>
      </c>
    </row>
    <row r="3770" spans="1:13" x14ac:dyDescent="0.35">
      <c r="A3770" s="19" t="str">
        <f>B2178&amp;C3744&amp;D3770</f>
        <v>DISTRIBUCION VOLUMEN X CRITERIO (kg ó litros)Esparragos Ing.BAJA</v>
      </c>
      <c r="B3770" s="19">
        <v>0</v>
      </c>
      <c r="C3770" s="19">
        <v>0</v>
      </c>
      <c r="D3770" s="19" t="s">
        <v>20</v>
      </c>
      <c r="E3770" s="20">
        <v>8.7688105833935328</v>
      </c>
      <c r="F3770" s="20">
        <v>10.495845374889777</v>
      </c>
      <c r="G3770" s="20">
        <v>8.0260565108016397</v>
      </c>
      <c r="H3770" s="20">
        <v>8.3094597988859356</v>
      </c>
      <c r="I3770" s="20">
        <v>14.776176142210531</v>
      </c>
      <c r="J3770" s="20">
        <v>10.717397622823945</v>
      </c>
      <c r="K3770" s="20">
        <v>12.548173603065639</v>
      </c>
      <c r="L3770" s="20">
        <v>13.019384198295308</v>
      </c>
      <c r="M3770" s="55">
        <v>15.829458777472963</v>
      </c>
    </row>
    <row r="3771" spans="1:13" x14ac:dyDescent="0.35">
      <c r="A3771" s="19" t="str">
        <f>B2178&amp;C3744&amp;D3771</f>
        <v>DISTRIBUCION VOLUMEN X CRITERIO (kg ó litros)Esparragos Ing.HOMBRE</v>
      </c>
      <c r="B3771" s="19">
        <v>0</v>
      </c>
      <c r="C3771" s="19">
        <v>0</v>
      </c>
      <c r="D3771" s="19" t="s">
        <v>21</v>
      </c>
      <c r="E3771" s="20">
        <v>52.237842950905225</v>
      </c>
      <c r="F3771" s="20">
        <v>63.195592720823377</v>
      </c>
      <c r="G3771" s="20">
        <v>48.113305667141582</v>
      </c>
      <c r="H3771" s="20">
        <v>62.081674060484204</v>
      </c>
      <c r="I3771" s="20">
        <v>52.258380387930636</v>
      </c>
      <c r="J3771" s="20">
        <v>43.028904495288536</v>
      </c>
      <c r="K3771" s="20">
        <v>66.20015864792768</v>
      </c>
      <c r="L3771" s="20">
        <v>66.977351085981155</v>
      </c>
      <c r="M3771" s="55">
        <v>57.541723280921218</v>
      </c>
    </row>
    <row r="3772" spans="1:13" x14ac:dyDescent="0.35">
      <c r="A3772" s="19" t="str">
        <f>B2178&amp;C3744&amp;D3772</f>
        <v>DISTRIBUCION VOLUMEN X CRITERIO (kg ó litros)Esparragos Ing.MUJER</v>
      </c>
      <c r="B3772" s="19">
        <v>0</v>
      </c>
      <c r="C3772" s="19">
        <v>0</v>
      </c>
      <c r="D3772" s="19" t="s">
        <v>22</v>
      </c>
      <c r="E3772" s="20">
        <v>47.762153473353472</v>
      </c>
      <c r="F3772" s="20">
        <v>36.804413461359559</v>
      </c>
      <c r="G3772" s="20">
        <v>51.886691228009006</v>
      </c>
      <c r="H3772" s="20">
        <v>37.91831397564912</v>
      </c>
      <c r="I3772" s="20">
        <v>47.741613164439705</v>
      </c>
      <c r="J3772" s="20">
        <v>56.971088412432046</v>
      </c>
      <c r="K3772" s="20">
        <v>33.799843922611622</v>
      </c>
      <c r="L3772" s="20">
        <v>33.022651396228966</v>
      </c>
      <c r="M3772" s="55">
        <v>42.45827775143502</v>
      </c>
    </row>
    <row r="3773" spans="1:13" x14ac:dyDescent="0.35">
      <c r="A3773" s="19" t="str">
        <f>B2178&amp;C3773&amp;D3773</f>
        <v>DISTRIBUCION VOLUMEN X CRITERIO (kg ó litros)Otras hortalizas Ing.T.ESPAÑA</v>
      </c>
      <c r="B3773" s="19">
        <v>0</v>
      </c>
      <c r="C3773" s="19" t="s">
        <v>166</v>
      </c>
      <c r="D3773" s="19" t="s">
        <v>36</v>
      </c>
      <c r="E3773" s="20">
        <v>100</v>
      </c>
      <c r="F3773" s="20">
        <v>100</v>
      </c>
      <c r="G3773" s="20">
        <v>100</v>
      </c>
      <c r="H3773" s="20">
        <v>100</v>
      </c>
      <c r="I3773" s="20">
        <v>100</v>
      </c>
      <c r="J3773" s="20">
        <v>100</v>
      </c>
      <c r="K3773" s="20">
        <v>100</v>
      </c>
      <c r="L3773" s="20">
        <v>100</v>
      </c>
      <c r="M3773" s="55">
        <v>100</v>
      </c>
    </row>
    <row r="3774" spans="1:13" x14ac:dyDescent="0.35">
      <c r="A3774" s="19" t="str">
        <f>B2178&amp;C3773&amp;D3774</f>
        <v>DISTRIBUCION VOLUMEN X CRITERIO (kg ó litros)Otras hortalizas Ing.BCN AM</v>
      </c>
      <c r="B3774" s="19">
        <v>0</v>
      </c>
      <c r="C3774" s="19">
        <v>0</v>
      </c>
      <c r="D3774" s="19" t="s">
        <v>1</v>
      </c>
      <c r="E3774" s="20">
        <v>8.1216748311697096</v>
      </c>
      <c r="F3774" s="20">
        <v>6.2610541241250441</v>
      </c>
      <c r="G3774" s="20">
        <v>7.2051060121838733</v>
      </c>
      <c r="H3774" s="20">
        <v>9.2194297838334762</v>
      </c>
      <c r="I3774" s="20">
        <v>8.9176457914578684</v>
      </c>
      <c r="J3774" s="20">
        <v>9.4022412846349521</v>
      </c>
      <c r="K3774" s="20">
        <v>7.0953520238986272</v>
      </c>
      <c r="L3774" s="20">
        <v>8.6941894540697398</v>
      </c>
      <c r="M3774" s="55">
        <v>8.660495630686766</v>
      </c>
    </row>
    <row r="3775" spans="1:13" x14ac:dyDescent="0.35">
      <c r="A3775" s="19" t="str">
        <f>B2178&amp;C3773&amp;D3775</f>
        <v>DISTRIBUCION VOLUMEN X CRITERIO (kg ó litros)Otras hortalizas Ing.REST.CAT ARAGON</v>
      </c>
      <c r="B3775" s="19">
        <v>0</v>
      </c>
      <c r="C3775" s="19">
        <v>0</v>
      </c>
      <c r="D3775" s="19" t="s">
        <v>2</v>
      </c>
      <c r="E3775" s="20">
        <v>12.127923731711682</v>
      </c>
      <c r="F3775" s="20">
        <v>10.802524648130557</v>
      </c>
      <c r="G3775" s="20">
        <v>10.81923659696745</v>
      </c>
      <c r="H3775" s="20">
        <v>11.787597117968987</v>
      </c>
      <c r="I3775" s="20">
        <v>10.287612625579397</v>
      </c>
      <c r="J3775" s="20">
        <v>10.153193701407549</v>
      </c>
      <c r="K3775" s="20">
        <v>15.070889465200191</v>
      </c>
      <c r="L3775" s="20">
        <v>10.41338146901408</v>
      </c>
      <c r="M3775" s="55">
        <v>10.747577846146827</v>
      </c>
    </row>
    <row r="3776" spans="1:13" x14ac:dyDescent="0.35">
      <c r="A3776" s="19" t="str">
        <f>B2178&amp;C3773&amp;D3776</f>
        <v>DISTRIBUCION VOLUMEN X CRITERIO (kg ó litros)Otras hortalizas Ing.LEVANTE</v>
      </c>
      <c r="B3776" s="19">
        <v>0</v>
      </c>
      <c r="C3776" s="19">
        <v>0</v>
      </c>
      <c r="D3776" s="19" t="s">
        <v>3</v>
      </c>
      <c r="E3776" s="20">
        <v>17.96331405097164</v>
      </c>
      <c r="F3776" s="20">
        <v>19.535799513245006</v>
      </c>
      <c r="G3776" s="20">
        <v>16.695446242420445</v>
      </c>
      <c r="H3776" s="20">
        <v>15.752282732321202</v>
      </c>
      <c r="I3776" s="20">
        <v>19.976435103789029</v>
      </c>
      <c r="J3776" s="20">
        <v>15.907245301386572</v>
      </c>
      <c r="K3776" s="20">
        <v>15.854609546671542</v>
      </c>
      <c r="L3776" s="20">
        <v>17.789827350437267</v>
      </c>
      <c r="M3776" s="55">
        <v>14.373077381326155</v>
      </c>
    </row>
    <row r="3777" spans="1:13" x14ac:dyDescent="0.35">
      <c r="A3777" s="19" t="str">
        <f>B2178&amp;C3773&amp;D3777</f>
        <v>DISTRIBUCION VOLUMEN X CRITERIO (kg ó litros)Otras hortalizas Ing.ANDALUCIA</v>
      </c>
      <c r="B3777" s="19">
        <v>0</v>
      </c>
      <c r="C3777" s="19">
        <v>0</v>
      </c>
      <c r="D3777" s="19" t="s">
        <v>4</v>
      </c>
      <c r="E3777" s="20">
        <v>19.743326070063265</v>
      </c>
      <c r="F3777" s="20">
        <v>19.833309155117117</v>
      </c>
      <c r="G3777" s="20">
        <v>19.295783379708364</v>
      </c>
      <c r="H3777" s="20">
        <v>18.773679829591124</v>
      </c>
      <c r="I3777" s="20">
        <v>18.759884198239373</v>
      </c>
      <c r="J3777" s="20">
        <v>16.708761193982582</v>
      </c>
      <c r="K3777" s="20">
        <v>18.581035227605764</v>
      </c>
      <c r="L3777" s="20">
        <v>20.747021352041966</v>
      </c>
      <c r="M3777" s="55">
        <v>19.635352516513933</v>
      </c>
    </row>
    <row r="3778" spans="1:13" x14ac:dyDescent="0.35">
      <c r="A3778" s="19" t="str">
        <f>B2178&amp;C3773&amp;D3778</f>
        <v>DISTRIBUCION VOLUMEN X CRITERIO (kg ó litros)Otras hortalizas Ing.MDD AM</v>
      </c>
      <c r="B3778" s="19">
        <v>0</v>
      </c>
      <c r="C3778" s="19">
        <v>0</v>
      </c>
      <c r="D3778" s="19" t="s">
        <v>5</v>
      </c>
      <c r="E3778" s="20">
        <v>19.137080225191852</v>
      </c>
      <c r="F3778" s="20">
        <v>21.081994574490331</v>
      </c>
      <c r="G3778" s="20">
        <v>22.721016323830749</v>
      </c>
      <c r="H3778" s="20">
        <v>23.615639231209759</v>
      </c>
      <c r="I3778" s="20">
        <v>18.040839085209331</v>
      </c>
      <c r="J3778" s="20">
        <v>22.87802565340608</v>
      </c>
      <c r="K3778" s="20">
        <v>20.4798952646853</v>
      </c>
      <c r="L3778" s="20">
        <v>20.163874493953333</v>
      </c>
      <c r="M3778" s="55">
        <v>19.794571076681187</v>
      </c>
    </row>
    <row r="3779" spans="1:13" x14ac:dyDescent="0.35">
      <c r="A3779" s="19" t="str">
        <f>B2178&amp;C3773&amp;D3779</f>
        <v>DISTRIBUCION VOLUMEN X CRITERIO (kg ó litros)Otras hortalizas Ing.RTO CENTRO</v>
      </c>
      <c r="B3779" s="19">
        <v>0</v>
      </c>
      <c r="C3779" s="19">
        <v>0</v>
      </c>
      <c r="D3779" s="19" t="s">
        <v>6</v>
      </c>
      <c r="E3779" s="20">
        <v>7.8292087896776508</v>
      </c>
      <c r="F3779" s="20">
        <v>9.2158994552207307</v>
      </c>
      <c r="G3779" s="20">
        <v>9.4794780787437158</v>
      </c>
      <c r="H3779" s="20">
        <v>7.8925065621979691</v>
      </c>
      <c r="I3779" s="20">
        <v>8.735073477908653</v>
      </c>
      <c r="J3779" s="20">
        <v>7.5060625606898679</v>
      </c>
      <c r="K3779" s="20">
        <v>7.6139888737529331</v>
      </c>
      <c r="L3779" s="20">
        <v>7.2044641545942616</v>
      </c>
      <c r="M3779" s="55">
        <v>9.8955739197450683</v>
      </c>
    </row>
    <row r="3780" spans="1:13" x14ac:dyDescent="0.35">
      <c r="A3780" s="19" t="str">
        <f>B2178&amp;C3773&amp;D3780</f>
        <v>DISTRIBUCION VOLUMEN X CRITERIO (kg ó litros)Otras hortalizas Ing.NORTE-CENTRO</v>
      </c>
      <c r="B3780" s="19">
        <v>0</v>
      </c>
      <c r="C3780" s="19">
        <v>0</v>
      </c>
      <c r="D3780" s="19" t="s">
        <v>7</v>
      </c>
      <c r="E3780" s="20">
        <v>10.445376784095849</v>
      </c>
      <c r="F3780" s="20">
        <v>6.8487893336653327</v>
      </c>
      <c r="G3780" s="20">
        <v>9.9776028926895695</v>
      </c>
      <c r="H3780" s="20">
        <v>7.6040626367417223</v>
      </c>
      <c r="I3780" s="20">
        <v>7.7305882441632434</v>
      </c>
      <c r="J3780" s="20">
        <v>9.7541943498731936</v>
      </c>
      <c r="K3780" s="20">
        <v>7.3178703328036363</v>
      </c>
      <c r="L3780" s="20">
        <v>8.6816757932444677</v>
      </c>
      <c r="M3780" s="55">
        <v>7.5585245622699375</v>
      </c>
    </row>
    <row r="3781" spans="1:13" x14ac:dyDescent="0.35">
      <c r="A3781" s="19" t="str">
        <f>B2178&amp;C3773&amp;D3781</f>
        <v>DISTRIBUCION VOLUMEN X CRITERIO (kg ó litros)Otras hortalizas Ing.NOROESTE</v>
      </c>
      <c r="B3781" s="19">
        <v>0</v>
      </c>
      <c r="C3781" s="19">
        <v>0</v>
      </c>
      <c r="D3781" s="19" t="s">
        <v>8</v>
      </c>
      <c r="E3781" s="20">
        <v>4.6320865095968795</v>
      </c>
      <c r="F3781" s="20">
        <v>6.4206315760515054</v>
      </c>
      <c r="G3781" s="20">
        <v>3.8063413898972205</v>
      </c>
      <c r="H3781" s="20">
        <v>5.3548075946759424</v>
      </c>
      <c r="I3781" s="20">
        <v>7.5519300293437146</v>
      </c>
      <c r="J3781" s="20">
        <v>7.6902892900714432</v>
      </c>
      <c r="K3781" s="20">
        <v>7.9863688600530836</v>
      </c>
      <c r="L3781" s="20">
        <v>6.3055828468415873</v>
      </c>
      <c r="M3781" s="55">
        <v>9.3348340466030848</v>
      </c>
    </row>
    <row r="3782" spans="1:13" x14ac:dyDescent="0.35">
      <c r="A3782" s="19" t="str">
        <f>B2178&amp;C3773&amp;D3782</f>
        <v>DISTRIBUCION VOLUMEN X CRITERIO (kg ó litros)Otras hortalizas Ing.&lt;2MIL</v>
      </c>
      <c r="B3782" s="19">
        <v>0</v>
      </c>
      <c r="C3782" s="19">
        <v>0</v>
      </c>
      <c r="D3782" s="19" t="s">
        <v>9</v>
      </c>
      <c r="E3782" s="20">
        <v>3.0254121722951255</v>
      </c>
      <c r="F3782" s="20">
        <v>1.7728279453560969</v>
      </c>
      <c r="G3782" s="20">
        <v>3.0233298904701784</v>
      </c>
      <c r="H3782" s="20">
        <v>2.8040001380915691</v>
      </c>
      <c r="I3782" s="20">
        <v>3.9212686306564368</v>
      </c>
      <c r="J3782" s="20">
        <v>4.0152411061863482</v>
      </c>
      <c r="K3782" s="20">
        <v>3.3535455448153209</v>
      </c>
      <c r="L3782" s="20">
        <v>3.0481475821943214</v>
      </c>
      <c r="M3782" s="55">
        <v>3.3233043556251514</v>
      </c>
    </row>
    <row r="3783" spans="1:13" x14ac:dyDescent="0.35">
      <c r="A3783" s="19" t="str">
        <f>B2178&amp;C3773&amp;D3783</f>
        <v>DISTRIBUCION VOLUMEN X CRITERIO (kg ó litros)Otras hortalizas Ing.2-5MIL</v>
      </c>
      <c r="B3783" s="19">
        <v>0</v>
      </c>
      <c r="C3783" s="19">
        <v>0</v>
      </c>
      <c r="D3783" s="19" t="s">
        <v>10</v>
      </c>
      <c r="E3783" s="20">
        <v>5.5099200877306185</v>
      </c>
      <c r="F3783" s="20">
        <v>7.239498710162688</v>
      </c>
      <c r="G3783" s="20">
        <v>5.131944172013978</v>
      </c>
      <c r="H3783" s="20">
        <v>5.5757152521950122</v>
      </c>
      <c r="I3783" s="20">
        <v>7.0028515033331393</v>
      </c>
      <c r="J3783" s="20">
        <v>5.1181979820477022</v>
      </c>
      <c r="K3783" s="20">
        <v>6.9844470289337597</v>
      </c>
      <c r="L3783" s="20">
        <v>3.9213265265245725</v>
      </c>
      <c r="M3783" s="55">
        <v>4.032201598023331</v>
      </c>
    </row>
    <row r="3784" spans="1:13" x14ac:dyDescent="0.35">
      <c r="A3784" s="19" t="str">
        <f>B2178&amp;C3773&amp;D3784</f>
        <v>DISTRIBUCION VOLUMEN X CRITERIO (kg ó litros)Otras hortalizas Ing.5-10MIL</v>
      </c>
      <c r="B3784" s="19">
        <v>0</v>
      </c>
      <c r="C3784" s="19">
        <v>0</v>
      </c>
      <c r="D3784" s="19" t="s">
        <v>11</v>
      </c>
      <c r="E3784" s="20">
        <v>6.9524941216529692</v>
      </c>
      <c r="F3784" s="20">
        <v>6.305381025404583</v>
      </c>
      <c r="G3784" s="20">
        <v>7.4539555794013168</v>
      </c>
      <c r="H3784" s="20">
        <v>6.6689847290050857</v>
      </c>
      <c r="I3784" s="20">
        <v>5.5184300294940698</v>
      </c>
      <c r="J3784" s="20">
        <v>7.0437704169318671</v>
      </c>
      <c r="K3784" s="20">
        <v>6.8654026877204428</v>
      </c>
      <c r="L3784" s="20">
        <v>7.7392928526755806</v>
      </c>
      <c r="M3784" s="55">
        <v>8.6893781885184112</v>
      </c>
    </row>
    <row r="3785" spans="1:13" x14ac:dyDescent="0.35">
      <c r="A3785" s="19" t="str">
        <f>B2178&amp;C3773&amp;D3785</f>
        <v>DISTRIBUCION VOLUMEN X CRITERIO (kg ó litros)Otras hortalizas Ing.10-30MIL</v>
      </c>
      <c r="B3785" s="19">
        <v>0</v>
      </c>
      <c r="C3785" s="19">
        <v>0</v>
      </c>
      <c r="D3785" s="19" t="s">
        <v>12</v>
      </c>
      <c r="E3785" s="20">
        <v>15.482546017501935</v>
      </c>
      <c r="F3785" s="20">
        <v>19.806378591156314</v>
      </c>
      <c r="G3785" s="20">
        <v>19.18165608368469</v>
      </c>
      <c r="H3785" s="20">
        <v>17.618464101790355</v>
      </c>
      <c r="I3785" s="20">
        <v>14.025584046271995</v>
      </c>
      <c r="J3785" s="20">
        <v>11.952118403924045</v>
      </c>
      <c r="K3785" s="20">
        <v>13.072664515508084</v>
      </c>
      <c r="L3785" s="20">
        <v>17.628509912418426</v>
      </c>
      <c r="M3785" s="55">
        <v>16.623747857992612</v>
      </c>
    </row>
    <row r="3786" spans="1:13" x14ac:dyDescent="0.35">
      <c r="A3786" s="19" t="str">
        <f>B2178&amp;C3773&amp;D3786</f>
        <v>DISTRIBUCION VOLUMEN X CRITERIO (kg ó litros)Otras hortalizas Ing.30-100MIL</v>
      </c>
      <c r="B3786" s="19">
        <v>0</v>
      </c>
      <c r="C3786" s="19">
        <v>0</v>
      </c>
      <c r="D3786" s="19" t="s">
        <v>13</v>
      </c>
      <c r="E3786" s="20">
        <v>23.413011441536327</v>
      </c>
      <c r="F3786" s="20">
        <v>19.962203490220119</v>
      </c>
      <c r="G3786" s="20">
        <v>19.442402566486933</v>
      </c>
      <c r="H3786" s="20">
        <v>21.886359704691806</v>
      </c>
      <c r="I3786" s="20">
        <v>22.146440637956641</v>
      </c>
      <c r="J3786" s="20">
        <v>20.186628633444485</v>
      </c>
      <c r="K3786" s="20">
        <v>27.319820139658447</v>
      </c>
      <c r="L3786" s="20">
        <v>23.773968721024318</v>
      </c>
      <c r="M3786" s="55">
        <v>22.121600251514415</v>
      </c>
    </row>
    <row r="3787" spans="1:13" x14ac:dyDescent="0.35">
      <c r="A3787" s="19" t="str">
        <f>B2178&amp;C3773&amp;D3787</f>
        <v>DISTRIBUCION VOLUMEN X CRITERIO (kg ó litros)Otras hortalizas Ing.100-200MIL</v>
      </c>
      <c r="B3787" s="19">
        <v>0</v>
      </c>
      <c r="C3787" s="19">
        <v>0</v>
      </c>
      <c r="D3787" s="19" t="s">
        <v>14</v>
      </c>
      <c r="E3787" s="20">
        <v>7.9616661414307082</v>
      </c>
      <c r="F3787" s="20">
        <v>9.4205284576582233</v>
      </c>
      <c r="G3787" s="20">
        <v>8.2153108670782924</v>
      </c>
      <c r="H3787" s="20">
        <v>6.6477312368433612</v>
      </c>
      <c r="I3787" s="20">
        <v>8.388363753081558</v>
      </c>
      <c r="J3787" s="20">
        <v>10.786257296143409</v>
      </c>
      <c r="K3787" s="20">
        <v>8.2333916842894102</v>
      </c>
      <c r="L3787" s="20">
        <v>9.8932356930238026</v>
      </c>
      <c r="M3787" s="55">
        <v>8.0773190936512016</v>
      </c>
    </row>
    <row r="3788" spans="1:13" x14ac:dyDescent="0.35">
      <c r="A3788" s="19" t="str">
        <f>B2178&amp;C3773&amp;D3788</f>
        <v>DISTRIBUCION VOLUMEN X CRITERIO (kg ó litros)Otras hortalizas Ing.200-500MIL</v>
      </c>
      <c r="B3788" s="19">
        <v>0</v>
      </c>
      <c r="C3788" s="19">
        <v>0</v>
      </c>
      <c r="D3788" s="19" t="s">
        <v>15</v>
      </c>
      <c r="E3788" s="20">
        <v>15.220250185551073</v>
      </c>
      <c r="F3788" s="20">
        <v>14.951415899179679</v>
      </c>
      <c r="G3788" s="20">
        <v>13.381814923290491</v>
      </c>
      <c r="H3788" s="20">
        <v>14.846604639915729</v>
      </c>
      <c r="I3788" s="20">
        <v>20.414743531468144</v>
      </c>
      <c r="J3788" s="20">
        <v>17.340671274505734</v>
      </c>
      <c r="K3788" s="20">
        <v>13.231121481869362</v>
      </c>
      <c r="L3788" s="20">
        <v>12.64406919057935</v>
      </c>
      <c r="M3788" s="55">
        <v>14.609430098598949</v>
      </c>
    </row>
    <row r="3789" spans="1:13" x14ac:dyDescent="0.35">
      <c r="A3789" s="19" t="str">
        <f>B2178&amp;C3773&amp;D3789</f>
        <v>DISTRIBUCION VOLUMEN X CRITERIO (kg ó litros)Otras hortalizas Ing.&gt;500MIL</v>
      </c>
      <c r="B3789" s="19">
        <v>0</v>
      </c>
      <c r="C3789" s="19">
        <v>0</v>
      </c>
      <c r="D3789" s="19" t="s">
        <v>16</v>
      </c>
      <c r="E3789" s="20">
        <v>22.43469396670034</v>
      </c>
      <c r="F3789" s="20">
        <v>20.541767917616507</v>
      </c>
      <c r="G3789" s="20">
        <v>24.169596908617319</v>
      </c>
      <c r="H3789" s="20">
        <v>23.952143496915312</v>
      </c>
      <c r="I3789" s="20">
        <v>18.582328626109287</v>
      </c>
      <c r="J3789" s="20">
        <v>23.557126440256692</v>
      </c>
      <c r="K3789" s="20">
        <v>20.939615026519117</v>
      </c>
      <c r="L3789" s="20">
        <v>21.351470200341666</v>
      </c>
      <c r="M3789" s="55">
        <v>22.523024420146555</v>
      </c>
    </row>
    <row r="3790" spans="1:13" x14ac:dyDescent="0.35">
      <c r="A3790" s="19" t="str">
        <f>B2178&amp;C3773&amp;D3790</f>
        <v>DISTRIBUCION VOLUMEN X CRITERIO (kg ó litros)Otras hortalizas Ing.DE 15 A 19 AÑOS</v>
      </c>
      <c r="B3790" s="19">
        <v>0</v>
      </c>
      <c r="C3790" s="19">
        <v>0</v>
      </c>
      <c r="D3790" s="19" t="s">
        <v>39</v>
      </c>
      <c r="E3790" s="20">
        <v>2.5434402937761407</v>
      </c>
      <c r="F3790" s="20">
        <v>2.4600706456337424</v>
      </c>
      <c r="G3790" s="20">
        <v>0.98938657558306475</v>
      </c>
      <c r="H3790" s="20">
        <v>2.1281661046615086</v>
      </c>
      <c r="I3790" s="20">
        <v>1.7988387431131809</v>
      </c>
      <c r="J3790" s="20">
        <v>2.1736400649506327</v>
      </c>
      <c r="K3790" s="20">
        <v>1.6114666045305905</v>
      </c>
      <c r="L3790" s="20">
        <v>0.6078308263089679</v>
      </c>
      <c r="M3790" s="55">
        <v>2.2384942975510835</v>
      </c>
    </row>
    <row r="3791" spans="1:13" x14ac:dyDescent="0.35">
      <c r="A3791" s="19" t="str">
        <f>B2178&amp;C3773&amp;D3791</f>
        <v>DISTRIBUCION VOLUMEN X CRITERIO (kg ó litros)Otras hortalizas Ing.DE 20 A 24 AÑOS</v>
      </c>
      <c r="B3791" s="19">
        <v>0</v>
      </c>
      <c r="C3791" s="19">
        <v>0</v>
      </c>
      <c r="D3791" s="19" t="s">
        <v>40</v>
      </c>
      <c r="E3791" s="20">
        <v>2.7265974461401741</v>
      </c>
      <c r="F3791" s="20">
        <v>2.6119876893937177</v>
      </c>
      <c r="G3791" s="20">
        <v>3.2253261226026515</v>
      </c>
      <c r="H3791" s="20">
        <v>4.4059760627012095</v>
      </c>
      <c r="I3791" s="20">
        <v>2.3568300653062493</v>
      </c>
      <c r="J3791" s="20">
        <v>1.680685182787043</v>
      </c>
      <c r="K3791" s="20">
        <v>2.3606000162247986</v>
      </c>
      <c r="L3791" s="20">
        <v>2.9341780409416582</v>
      </c>
      <c r="M3791" s="55">
        <v>1.9101212482814705</v>
      </c>
    </row>
    <row r="3792" spans="1:13" x14ac:dyDescent="0.35">
      <c r="A3792" s="19" t="str">
        <f>B2178&amp;C3773&amp;D3792</f>
        <v>DISTRIBUCION VOLUMEN X CRITERIO (kg ó litros)Otras hortalizas Ing.DE 25 A 34 AÑOS</v>
      </c>
      <c r="B3792" s="19">
        <v>0</v>
      </c>
      <c r="C3792" s="19">
        <v>0</v>
      </c>
      <c r="D3792" s="19" t="s">
        <v>41</v>
      </c>
      <c r="E3792" s="20">
        <v>10.077786664339445</v>
      </c>
      <c r="F3792" s="20">
        <v>11.446704874099792</v>
      </c>
      <c r="G3792" s="20">
        <v>11.644176412944981</v>
      </c>
      <c r="H3792" s="20">
        <v>13.447615829317039</v>
      </c>
      <c r="I3792" s="20">
        <v>10.90919177071504</v>
      </c>
      <c r="J3792" s="20">
        <v>12.685788008908874</v>
      </c>
      <c r="K3792" s="20">
        <v>12.159370887280799</v>
      </c>
      <c r="L3792" s="20">
        <v>12.189042468051245</v>
      </c>
      <c r="M3792" s="55">
        <v>10.948276978217605</v>
      </c>
    </row>
    <row r="3793" spans="1:13" x14ac:dyDescent="0.35">
      <c r="A3793" s="19" t="str">
        <f>B2178&amp;C3773&amp;D3793</f>
        <v>DISTRIBUCION VOLUMEN X CRITERIO (kg ó litros)Otras hortalizas Ing.DE 35 A 49 AÑOS</v>
      </c>
      <c r="B3793" s="19">
        <v>0</v>
      </c>
      <c r="C3793" s="19">
        <v>0</v>
      </c>
      <c r="D3793" s="19" t="s">
        <v>42</v>
      </c>
      <c r="E3793" s="20">
        <v>28.886923081882287</v>
      </c>
      <c r="F3793" s="20">
        <v>25.657337871969972</v>
      </c>
      <c r="G3793" s="20">
        <v>30.22451156034257</v>
      </c>
      <c r="H3793" s="20">
        <v>26.293386053223539</v>
      </c>
      <c r="I3793" s="20">
        <v>32.483804685768241</v>
      </c>
      <c r="J3793" s="20">
        <v>29.069485645223047</v>
      </c>
      <c r="K3793" s="20">
        <v>31.937409943952815</v>
      </c>
      <c r="L3793" s="20">
        <v>29.688806516500733</v>
      </c>
      <c r="M3793" s="55">
        <v>27.670008707392164</v>
      </c>
    </row>
    <row r="3794" spans="1:13" x14ac:dyDescent="0.35">
      <c r="A3794" s="19" t="str">
        <f>B2178&amp;C3773&amp;D3794</f>
        <v>DISTRIBUCION VOLUMEN X CRITERIO (kg ó litros)Otras hortalizas Ing.DE 50 A 59 AÑOS</v>
      </c>
      <c r="B3794" s="19">
        <v>0</v>
      </c>
      <c r="C3794" s="19">
        <v>0</v>
      </c>
      <c r="D3794" s="19" t="s">
        <v>43</v>
      </c>
      <c r="E3794" s="20">
        <v>28.640113698273041</v>
      </c>
      <c r="F3794" s="20">
        <v>30.815365879143119</v>
      </c>
      <c r="G3794" s="20">
        <v>28.273412342667164</v>
      </c>
      <c r="H3794" s="20">
        <v>24.363567964927782</v>
      </c>
      <c r="I3794" s="20">
        <v>25.378790992204774</v>
      </c>
      <c r="J3794" s="20">
        <v>25.449852579285633</v>
      </c>
      <c r="K3794" s="20">
        <v>26.412723882739986</v>
      </c>
      <c r="L3794" s="20">
        <v>29.568146719453242</v>
      </c>
      <c r="M3794" s="55">
        <v>28.785691072271746</v>
      </c>
    </row>
    <row r="3795" spans="1:13" x14ac:dyDescent="0.35">
      <c r="A3795" s="19" t="str">
        <f>B2178&amp;C3773&amp;D3795</f>
        <v>DISTRIBUCION VOLUMEN X CRITERIO (kg ó litros)Otras hortalizas Ing.DE 60 A 75 AÑOS</v>
      </c>
      <c r="B3795" s="19">
        <v>0</v>
      </c>
      <c r="C3795" s="19">
        <v>0</v>
      </c>
      <c r="D3795" s="19" t="s">
        <v>44</v>
      </c>
      <c r="E3795" s="20">
        <v>27.125129162316696</v>
      </c>
      <c r="F3795" s="20">
        <v>27.00854052156485</v>
      </c>
      <c r="G3795" s="20">
        <v>25.643196349432856</v>
      </c>
      <c r="H3795" s="20">
        <v>29.36129378010202</v>
      </c>
      <c r="I3795" s="20">
        <v>27.072557431780435</v>
      </c>
      <c r="J3795" s="20">
        <v>28.940561595527203</v>
      </c>
      <c r="K3795" s="20">
        <v>25.518435413774217</v>
      </c>
      <c r="L3795" s="20">
        <v>25.012013699515457</v>
      </c>
      <c r="M3795" s="55">
        <v>28.447410687812933</v>
      </c>
    </row>
    <row r="3796" spans="1:13" x14ac:dyDescent="0.35">
      <c r="A3796" s="19" t="str">
        <f>B2178&amp;C3773&amp;D3796</f>
        <v>DISTRIBUCION VOLUMEN X CRITERIO (kg ó litros)Otras hortalizas Ing.ALTA Y MEDIA ALTA</v>
      </c>
      <c r="B3796" s="19">
        <v>0</v>
      </c>
      <c r="C3796" s="19">
        <v>0</v>
      </c>
      <c r="D3796" s="19" t="s">
        <v>17</v>
      </c>
      <c r="E3796" s="20">
        <v>30.836562094950537</v>
      </c>
      <c r="F3796" s="20">
        <v>31.563744684999996</v>
      </c>
      <c r="G3796" s="20">
        <v>32.15398779510047</v>
      </c>
      <c r="H3796" s="20">
        <v>33.17636935842151</v>
      </c>
      <c r="I3796" s="20">
        <v>29.908098210956339</v>
      </c>
      <c r="J3796" s="20">
        <v>32.403791308362308</v>
      </c>
      <c r="K3796" s="20">
        <v>27.998635450459663</v>
      </c>
      <c r="L3796" s="20">
        <v>29.162780285080402</v>
      </c>
      <c r="M3796" s="55">
        <v>27.014125930275839</v>
      </c>
    </row>
    <row r="3797" spans="1:13" x14ac:dyDescent="0.35">
      <c r="A3797" s="19" t="str">
        <f>B2178&amp;C3773&amp;D3797</f>
        <v>DISTRIBUCION VOLUMEN X CRITERIO (kg ó litros)Otras hortalizas Ing.MEDIA</v>
      </c>
      <c r="B3797" s="19">
        <v>0</v>
      </c>
      <c r="C3797" s="19">
        <v>0</v>
      </c>
      <c r="D3797" s="19" t="s">
        <v>18</v>
      </c>
      <c r="E3797" s="20">
        <v>30.551466957767492</v>
      </c>
      <c r="F3797" s="20">
        <v>30.098264191932859</v>
      </c>
      <c r="G3797" s="20">
        <v>26.233476537836538</v>
      </c>
      <c r="H3797" s="20">
        <v>28.229123542841648</v>
      </c>
      <c r="I3797" s="20">
        <v>33.062491649082709</v>
      </c>
      <c r="J3797" s="20">
        <v>29.231112352324924</v>
      </c>
      <c r="K3797" s="20">
        <v>28.356766628779535</v>
      </c>
      <c r="L3797" s="20">
        <v>31.254322851289768</v>
      </c>
      <c r="M3797" s="55">
        <v>31.546945898966911</v>
      </c>
    </row>
    <row r="3798" spans="1:13" x14ac:dyDescent="0.35">
      <c r="A3798" s="19" t="str">
        <f>B2178&amp;C3773&amp;D3798</f>
        <v>DISTRIBUCION VOLUMEN X CRITERIO (kg ó litros)Otras hortalizas Ing.MEDIA BAJA</v>
      </c>
      <c r="B3798" s="19">
        <v>0</v>
      </c>
      <c r="C3798" s="19">
        <v>0</v>
      </c>
      <c r="D3798" s="19" t="s">
        <v>19</v>
      </c>
      <c r="E3798" s="20">
        <v>25.796520690370688</v>
      </c>
      <c r="F3798" s="20">
        <v>21.960434885987389</v>
      </c>
      <c r="G3798" s="20">
        <v>24.845022006860155</v>
      </c>
      <c r="H3798" s="20">
        <v>20.844206748395113</v>
      </c>
      <c r="I3798" s="20">
        <v>21.016676930174185</v>
      </c>
      <c r="J3798" s="20">
        <v>23.216927227751643</v>
      </c>
      <c r="K3798" s="20">
        <v>26.473355456427743</v>
      </c>
      <c r="L3798" s="20">
        <v>21.476215841857876</v>
      </c>
      <c r="M3798" s="55">
        <v>26.516554135479087</v>
      </c>
    </row>
    <row r="3799" spans="1:13" x14ac:dyDescent="0.35">
      <c r="A3799" s="19" t="str">
        <f>B2178&amp;C3773&amp;D3799</f>
        <v>DISTRIBUCION VOLUMEN X CRITERIO (kg ó litros)Otras hortalizas Ing.BAJA</v>
      </c>
      <c r="B3799" s="19">
        <v>0</v>
      </c>
      <c r="C3799" s="19">
        <v>0</v>
      </c>
      <c r="D3799" s="19" t="s">
        <v>20</v>
      </c>
      <c r="E3799" s="20">
        <v>12.815442772572885</v>
      </c>
      <c r="F3799" s="20">
        <v>16.377560442061487</v>
      </c>
      <c r="G3799" s="20">
        <v>16.767522813217735</v>
      </c>
      <c r="H3799" s="20">
        <v>17.750306231777206</v>
      </c>
      <c r="I3799" s="20">
        <v>16.012745193396881</v>
      </c>
      <c r="J3799" s="20">
        <v>15.148180274471073</v>
      </c>
      <c r="K3799" s="20">
        <v>17.17125283777284</v>
      </c>
      <c r="L3799" s="20">
        <v>18.106699658628695</v>
      </c>
      <c r="M3799" s="55">
        <v>14.922383299423878</v>
      </c>
    </row>
    <row r="3800" spans="1:13" x14ac:dyDescent="0.35">
      <c r="A3800" s="19" t="str">
        <f>B2178&amp;C3773&amp;D3800</f>
        <v>DISTRIBUCION VOLUMEN X CRITERIO (kg ó litros)Otras hortalizas Ing.HOMBRE</v>
      </c>
      <c r="B3800" s="19">
        <v>0</v>
      </c>
      <c r="C3800" s="19">
        <v>0</v>
      </c>
      <c r="D3800" s="19" t="s">
        <v>21</v>
      </c>
      <c r="E3800" s="20">
        <v>47.538109607168593</v>
      </c>
      <c r="F3800" s="20">
        <v>50.911770930837953</v>
      </c>
      <c r="G3800" s="20">
        <v>52.624472621925122</v>
      </c>
      <c r="H3800" s="20">
        <v>49.406218507778988</v>
      </c>
      <c r="I3800" s="20">
        <v>48.052330795371176</v>
      </c>
      <c r="J3800" s="20">
        <v>47.404487439729046</v>
      </c>
      <c r="K3800" s="20">
        <v>48.950316199194297</v>
      </c>
      <c r="L3800" s="20">
        <v>47.747814583872191</v>
      </c>
      <c r="M3800" s="55">
        <v>54.722688220464043</v>
      </c>
    </row>
    <row r="3801" spans="1:13" x14ac:dyDescent="0.35">
      <c r="A3801" s="19" t="str">
        <f>B2178&amp;C3773&amp;D3801</f>
        <v>DISTRIBUCION VOLUMEN X CRITERIO (kg ó litros)Otras hortalizas Ing.MUJER</v>
      </c>
      <c r="B3801" s="19">
        <v>0</v>
      </c>
      <c r="C3801" s="19">
        <v>0</v>
      </c>
      <c r="D3801" s="19" t="s">
        <v>22</v>
      </c>
      <c r="E3801" s="20">
        <v>52.461880989062415</v>
      </c>
      <c r="F3801" s="20">
        <v>49.088233497594302</v>
      </c>
      <c r="G3801" s="20">
        <v>47.37553957930588</v>
      </c>
      <c r="H3801" s="20">
        <v>50.593785498226573</v>
      </c>
      <c r="I3801" s="20">
        <v>51.947681662851686</v>
      </c>
      <c r="J3801" s="20">
        <v>52.595524142334668</v>
      </c>
      <c r="K3801" s="20">
        <v>51.049690887211717</v>
      </c>
      <c r="L3801" s="20">
        <v>52.252201226821093</v>
      </c>
      <c r="M3801" s="55">
        <v>45.277319616266226</v>
      </c>
    </row>
    <row r="3802" spans="1:13" x14ac:dyDescent="0.35">
      <c r="A3802" s="19" t="str">
        <f>B2178&amp;C3802&amp;D3802</f>
        <v>DISTRIBUCION VOLUMEN X CRITERIO (kg ó litros).Aceite alino Ing.T.ESPAÑA</v>
      </c>
      <c r="B3802" s="19">
        <v>0</v>
      </c>
      <c r="C3802" s="19" t="s">
        <v>191</v>
      </c>
      <c r="D3802" s="19" t="s">
        <v>36</v>
      </c>
      <c r="E3802" s="20">
        <v>100</v>
      </c>
      <c r="F3802" s="20">
        <v>100</v>
      </c>
      <c r="G3802" s="20">
        <v>100</v>
      </c>
      <c r="H3802" s="20">
        <v>100</v>
      </c>
      <c r="I3802" s="20">
        <v>100</v>
      </c>
      <c r="J3802" s="20">
        <v>100</v>
      </c>
      <c r="K3802" s="20">
        <v>100</v>
      </c>
      <c r="L3802" s="20">
        <v>100</v>
      </c>
      <c r="M3802" s="55">
        <v>100</v>
      </c>
    </row>
    <row r="3803" spans="1:13" x14ac:dyDescent="0.35">
      <c r="A3803" s="19" t="str">
        <f>B2178&amp;C3802&amp;D3803</f>
        <v>DISTRIBUCION VOLUMEN X CRITERIO (kg ó litros).Aceite alino Ing.BCN AM</v>
      </c>
      <c r="B3803" s="19">
        <v>0</v>
      </c>
      <c r="C3803" s="19">
        <v>0</v>
      </c>
      <c r="D3803" s="19" t="s">
        <v>1</v>
      </c>
      <c r="E3803" s="20">
        <v>9.0619301404081884</v>
      </c>
      <c r="F3803" s="20">
        <v>9.6568796962430703</v>
      </c>
      <c r="G3803" s="20">
        <v>7.1136002368987272</v>
      </c>
      <c r="H3803" s="20">
        <v>10.552120189199737</v>
      </c>
      <c r="I3803" s="20">
        <v>11.229193143277477</v>
      </c>
      <c r="J3803" s="20">
        <v>11.083879002367286</v>
      </c>
      <c r="K3803" s="20">
        <v>12.736833689789917</v>
      </c>
      <c r="L3803" s="20">
        <v>11.506247291585234</v>
      </c>
      <c r="M3803" s="55">
        <v>12.027189257978572</v>
      </c>
    </row>
    <row r="3804" spans="1:13" x14ac:dyDescent="0.35">
      <c r="A3804" s="19" t="str">
        <f>B2178&amp;C3802&amp;D3804</f>
        <v>DISTRIBUCION VOLUMEN X CRITERIO (kg ó litros).Aceite alino Ing.REST.CAT ARAGON</v>
      </c>
      <c r="B3804" s="19">
        <v>0</v>
      </c>
      <c r="C3804" s="19">
        <v>0</v>
      </c>
      <c r="D3804" s="19" t="s">
        <v>2</v>
      </c>
      <c r="E3804" s="20">
        <v>2.4697016105551572</v>
      </c>
      <c r="F3804" s="20">
        <v>4.0169648567252265</v>
      </c>
      <c r="G3804" s="20">
        <v>4.9922015421709647</v>
      </c>
      <c r="H3804" s="20">
        <v>3.9139546758014951</v>
      </c>
      <c r="I3804" s="20">
        <v>3.6518005229942538</v>
      </c>
      <c r="J3804" s="20">
        <v>3.861375357062649</v>
      </c>
      <c r="K3804" s="20">
        <v>6.863751430516758</v>
      </c>
      <c r="L3804" s="20">
        <v>2.6185923783235245</v>
      </c>
      <c r="M3804" s="55">
        <v>6.0277500071741512</v>
      </c>
    </row>
    <row r="3805" spans="1:13" x14ac:dyDescent="0.35">
      <c r="A3805" s="19" t="str">
        <f>B2178&amp;C3802&amp;D3805</f>
        <v>DISTRIBUCION VOLUMEN X CRITERIO (kg ó litros).Aceite alino Ing.LEVANTE</v>
      </c>
      <c r="B3805" s="19">
        <v>0</v>
      </c>
      <c r="C3805" s="19">
        <v>0</v>
      </c>
      <c r="D3805" s="19" t="s">
        <v>3</v>
      </c>
      <c r="E3805" s="20">
        <v>28.326229327455817</v>
      </c>
      <c r="F3805" s="20">
        <v>18.155658658730797</v>
      </c>
      <c r="G3805" s="20">
        <v>18.745777360051971</v>
      </c>
      <c r="H3805" s="20">
        <v>17.449138278754951</v>
      </c>
      <c r="I3805" s="20">
        <v>22.885634309131262</v>
      </c>
      <c r="J3805" s="20">
        <v>20.504592787808861</v>
      </c>
      <c r="K3805" s="20">
        <v>20.007629306571548</v>
      </c>
      <c r="L3805" s="20">
        <v>21.722154113183162</v>
      </c>
      <c r="M3805" s="55">
        <v>19.473333285079768</v>
      </c>
    </row>
    <row r="3806" spans="1:13" x14ac:dyDescent="0.35">
      <c r="A3806" s="19" t="str">
        <f>B2178&amp;C3802&amp;D3806</f>
        <v>DISTRIBUCION VOLUMEN X CRITERIO (kg ó litros).Aceite alino Ing.ANDALUCIA</v>
      </c>
      <c r="B3806" s="19">
        <v>0</v>
      </c>
      <c r="C3806" s="19">
        <v>0</v>
      </c>
      <c r="D3806" s="19" t="s">
        <v>4</v>
      </c>
      <c r="E3806" s="20">
        <v>27.323560641566768</v>
      </c>
      <c r="F3806" s="20">
        <v>32.717129634601818</v>
      </c>
      <c r="G3806" s="20">
        <v>28.164785712111932</v>
      </c>
      <c r="H3806" s="20">
        <v>25.202753673894811</v>
      </c>
      <c r="I3806" s="20">
        <v>22.520576195933405</v>
      </c>
      <c r="J3806" s="20">
        <v>22.253245513025597</v>
      </c>
      <c r="K3806" s="20">
        <v>23.569059617440331</v>
      </c>
      <c r="L3806" s="20">
        <v>23.515518482658798</v>
      </c>
      <c r="M3806" s="55">
        <v>24.697567010679244</v>
      </c>
    </row>
    <row r="3807" spans="1:13" x14ac:dyDescent="0.35">
      <c r="A3807" s="19" t="str">
        <f>B2178&amp;C3802&amp;D3807</f>
        <v>DISTRIBUCION VOLUMEN X CRITERIO (kg ó litros).Aceite alino Ing.MDD AM</v>
      </c>
      <c r="B3807" s="19">
        <v>0</v>
      </c>
      <c r="C3807" s="19">
        <v>0</v>
      </c>
      <c r="D3807" s="19" t="s">
        <v>5</v>
      </c>
      <c r="E3807" s="20">
        <v>15.595557881572592</v>
      </c>
      <c r="F3807" s="20">
        <v>18.082194682390917</v>
      </c>
      <c r="G3807" s="20">
        <v>20.075730489199614</v>
      </c>
      <c r="H3807" s="20">
        <v>21.700405842318016</v>
      </c>
      <c r="I3807" s="20">
        <v>18.015823991752896</v>
      </c>
      <c r="J3807" s="20">
        <v>19.688308785892666</v>
      </c>
      <c r="K3807" s="20">
        <v>18.973364203959456</v>
      </c>
      <c r="L3807" s="20">
        <v>19.185677673549105</v>
      </c>
      <c r="M3807" s="55">
        <v>17.099243149076599</v>
      </c>
    </row>
    <row r="3808" spans="1:13" x14ac:dyDescent="0.35">
      <c r="A3808" s="19" t="str">
        <f>B2178&amp;C3802&amp;D3808</f>
        <v>DISTRIBUCION VOLUMEN X CRITERIO (kg ó litros).Aceite alino Ing.RTO CENTRO</v>
      </c>
      <c r="B3808" s="19">
        <v>0</v>
      </c>
      <c r="C3808" s="19">
        <v>0</v>
      </c>
      <c r="D3808" s="19" t="s">
        <v>6</v>
      </c>
      <c r="E3808" s="20">
        <v>8.7809059640003664</v>
      </c>
      <c r="F3808" s="20">
        <v>8.823823561912997</v>
      </c>
      <c r="G3808" s="20">
        <v>8.6327405637113976</v>
      </c>
      <c r="H3808" s="20">
        <v>8.6102461021613514</v>
      </c>
      <c r="I3808" s="20">
        <v>11.403200490290127</v>
      </c>
      <c r="J3808" s="20">
        <v>7.9946378602230377</v>
      </c>
      <c r="K3808" s="20">
        <v>7.986654047712749</v>
      </c>
      <c r="L3808" s="20">
        <v>11.210903090506569</v>
      </c>
      <c r="M3808" s="55">
        <v>8.646428464887137</v>
      </c>
    </row>
    <row r="3809" spans="1:13" x14ac:dyDescent="0.35">
      <c r="A3809" s="19" t="str">
        <f>B2178&amp;C3802&amp;D3809</f>
        <v>DISTRIBUCION VOLUMEN X CRITERIO (kg ó litros).Aceite alino Ing.NORTE-CENTRO</v>
      </c>
      <c r="B3809" s="19">
        <v>0</v>
      </c>
      <c r="C3809" s="19">
        <v>0</v>
      </c>
      <c r="D3809" s="19" t="s">
        <v>7</v>
      </c>
      <c r="E3809" s="20">
        <v>5.9195492703062884</v>
      </c>
      <c r="F3809" s="20">
        <v>5.5071595801841768</v>
      </c>
      <c r="G3809" s="20">
        <v>8.0530135499892506</v>
      </c>
      <c r="H3809" s="20">
        <v>7.9793966489296304</v>
      </c>
      <c r="I3809" s="20">
        <v>5.5183908524718532</v>
      </c>
      <c r="J3809" s="20">
        <v>9.8855796914919178</v>
      </c>
      <c r="K3809" s="20">
        <v>5.2753148878935887</v>
      </c>
      <c r="L3809" s="20">
        <v>5.302399962065218</v>
      </c>
      <c r="M3809" s="55">
        <v>6.2373769099229506</v>
      </c>
    </row>
    <row r="3810" spans="1:13" x14ac:dyDescent="0.35">
      <c r="A3810" s="19" t="str">
        <f>B2178&amp;C3802&amp;D3810</f>
        <v>DISTRIBUCION VOLUMEN X CRITERIO (kg ó litros).Aceite alino Ing.NOROESTE</v>
      </c>
      <c r="B3810" s="19">
        <v>0</v>
      </c>
      <c r="C3810" s="19">
        <v>0</v>
      </c>
      <c r="D3810" s="19" t="s">
        <v>8</v>
      </c>
      <c r="E3810" s="20">
        <v>2.5225551623539637</v>
      </c>
      <c r="F3810" s="20">
        <v>3.0402082732328797</v>
      </c>
      <c r="G3810" s="20">
        <v>4.2221532562743338</v>
      </c>
      <c r="H3810" s="20">
        <v>4.5919768783671753</v>
      </c>
      <c r="I3810" s="20">
        <v>4.7753972304185544</v>
      </c>
      <c r="J3810" s="20">
        <v>4.7283777151304562</v>
      </c>
      <c r="K3810" s="20">
        <v>4.5874051197629644</v>
      </c>
      <c r="L3810" s="20">
        <v>4.9385036459140386</v>
      </c>
      <c r="M3810" s="55">
        <v>5.791114657880172</v>
      </c>
    </row>
    <row r="3811" spans="1:13" x14ac:dyDescent="0.35">
      <c r="A3811" s="19" t="str">
        <f>B2178&amp;C3802&amp;D3811</f>
        <v>DISTRIBUCION VOLUMEN X CRITERIO (kg ó litros).Aceite alino Ing.&lt;2MIL</v>
      </c>
      <c r="B3811" s="19">
        <v>0</v>
      </c>
      <c r="C3811" s="19">
        <v>0</v>
      </c>
      <c r="D3811" s="19" t="s">
        <v>9</v>
      </c>
      <c r="E3811" s="20">
        <v>2.6065572804486452</v>
      </c>
      <c r="F3811" s="20">
        <v>3.3625131286892</v>
      </c>
      <c r="G3811" s="20">
        <v>2.2050400306671372</v>
      </c>
      <c r="H3811" s="20">
        <v>1.5112202263911816</v>
      </c>
      <c r="I3811" s="20">
        <v>2.4201029842269799</v>
      </c>
      <c r="J3811" s="20">
        <v>2.4970484798866139</v>
      </c>
      <c r="K3811" s="20">
        <v>1.6814399473399249</v>
      </c>
      <c r="L3811" s="20">
        <v>2.9011622203555598</v>
      </c>
      <c r="M3811" s="55">
        <v>1.9531083967385299</v>
      </c>
    </row>
    <row r="3812" spans="1:13" x14ac:dyDescent="0.35">
      <c r="A3812" s="19" t="str">
        <f>B2178&amp;C3802&amp;D3812</f>
        <v>DISTRIBUCION VOLUMEN X CRITERIO (kg ó litros).Aceite alino Ing.2-5MIL</v>
      </c>
      <c r="B3812" s="19">
        <v>0</v>
      </c>
      <c r="C3812" s="19">
        <v>0</v>
      </c>
      <c r="D3812" s="19" t="s">
        <v>10</v>
      </c>
      <c r="E3812" s="20">
        <v>6.1169434551999684</v>
      </c>
      <c r="F3812" s="20">
        <v>5.7287110437277535</v>
      </c>
      <c r="G3812" s="20">
        <v>4.8125832444798844</v>
      </c>
      <c r="H3812" s="20">
        <v>6.9235163563187392</v>
      </c>
      <c r="I3812" s="20">
        <v>9.2247798305983597</v>
      </c>
      <c r="J3812" s="20">
        <v>7.4066049641115512</v>
      </c>
      <c r="K3812" s="20">
        <v>8.1402737691368081</v>
      </c>
      <c r="L3812" s="20">
        <v>10.059421608444145</v>
      </c>
      <c r="M3812" s="55">
        <v>7.7233310125994183</v>
      </c>
    </row>
    <row r="3813" spans="1:13" x14ac:dyDescent="0.35">
      <c r="A3813" s="19" t="str">
        <f>B2178&amp;C3802&amp;D3813</f>
        <v>DISTRIBUCION VOLUMEN X CRITERIO (kg ó litros).Aceite alino Ing.5-10MIL</v>
      </c>
      <c r="B3813" s="19">
        <v>0</v>
      </c>
      <c r="C3813" s="19">
        <v>0</v>
      </c>
      <c r="D3813" s="19" t="s">
        <v>11</v>
      </c>
      <c r="E3813" s="20">
        <v>19.657184222218625</v>
      </c>
      <c r="F3813" s="20">
        <v>10.762843984623464</v>
      </c>
      <c r="G3813" s="20">
        <v>6.5289342409516467</v>
      </c>
      <c r="H3813" s="20">
        <v>6.4435371761602651</v>
      </c>
      <c r="I3813" s="20">
        <v>5.0071368383435173</v>
      </c>
      <c r="J3813" s="20">
        <v>5.4411068886990908</v>
      </c>
      <c r="K3813" s="20">
        <v>6.5698545487297171</v>
      </c>
      <c r="L3813" s="20">
        <v>4.6632297087041845</v>
      </c>
      <c r="M3813" s="55">
        <v>5.3584054330637017</v>
      </c>
    </row>
    <row r="3814" spans="1:13" x14ac:dyDescent="0.35">
      <c r="A3814" s="19" t="str">
        <f>B2178&amp;C3802&amp;D3814</f>
        <v>DISTRIBUCION VOLUMEN X CRITERIO (kg ó litros).Aceite alino Ing.10-30MIL</v>
      </c>
      <c r="B3814" s="19">
        <v>0</v>
      </c>
      <c r="C3814" s="19">
        <v>0</v>
      </c>
      <c r="D3814" s="19" t="s">
        <v>12</v>
      </c>
      <c r="E3814" s="20">
        <v>12.963592178545408</v>
      </c>
      <c r="F3814" s="20">
        <v>15.827462426514574</v>
      </c>
      <c r="G3814" s="20">
        <v>17.27858346183551</v>
      </c>
      <c r="H3814" s="20">
        <v>16.482681162169076</v>
      </c>
      <c r="I3814" s="20">
        <v>13.719314932437582</v>
      </c>
      <c r="J3814" s="20">
        <v>16.428841968239514</v>
      </c>
      <c r="K3814" s="20">
        <v>15.702903793626291</v>
      </c>
      <c r="L3814" s="20">
        <v>14.304480507159742</v>
      </c>
      <c r="M3814" s="55">
        <v>18.467991448834123</v>
      </c>
    </row>
    <row r="3815" spans="1:13" x14ac:dyDescent="0.35">
      <c r="A3815" s="19" t="str">
        <f>B2178&amp;C3802&amp;D3815</f>
        <v>DISTRIBUCION VOLUMEN X CRITERIO (kg ó litros).Aceite alino Ing.30-100MIL</v>
      </c>
      <c r="B3815" s="19">
        <v>0</v>
      </c>
      <c r="C3815" s="19">
        <v>0</v>
      </c>
      <c r="D3815" s="19" t="s">
        <v>13</v>
      </c>
      <c r="E3815" s="20">
        <v>22.659002037226401</v>
      </c>
      <c r="F3815" s="20">
        <v>22.893902591354333</v>
      </c>
      <c r="G3815" s="20">
        <v>22.083331250660379</v>
      </c>
      <c r="H3815" s="20">
        <v>25.947901393649488</v>
      </c>
      <c r="I3815" s="20">
        <v>29.300259715341522</v>
      </c>
      <c r="J3815" s="20">
        <v>25.066808877466691</v>
      </c>
      <c r="K3815" s="20">
        <v>27.754394202225935</v>
      </c>
      <c r="L3815" s="20">
        <v>24.76588231939964</v>
      </c>
      <c r="M3815" s="55">
        <v>21.489164983798045</v>
      </c>
    </row>
    <row r="3816" spans="1:13" x14ac:dyDescent="0.35">
      <c r="A3816" s="19" t="str">
        <f>B2178&amp;C3802&amp;D3816</f>
        <v>DISTRIBUCION VOLUMEN X CRITERIO (kg ó litros).Aceite alino Ing.100-200MIL</v>
      </c>
      <c r="B3816" s="19">
        <v>0</v>
      </c>
      <c r="C3816" s="19">
        <v>0</v>
      </c>
      <c r="D3816" s="19" t="s">
        <v>14</v>
      </c>
      <c r="E3816" s="20">
        <v>6.5531543828236822</v>
      </c>
      <c r="F3816" s="20">
        <v>10.824966298450937</v>
      </c>
      <c r="G3816" s="20">
        <v>11.70802380287506</v>
      </c>
      <c r="H3816" s="20">
        <v>11.036889258770605</v>
      </c>
      <c r="I3816" s="20">
        <v>10.447595743758123</v>
      </c>
      <c r="J3816" s="20">
        <v>11.84496870113246</v>
      </c>
      <c r="K3816" s="20">
        <v>7.2925793439614433</v>
      </c>
      <c r="L3816" s="20">
        <v>8.6119664473226383</v>
      </c>
      <c r="M3816" s="55">
        <v>9.33225791333013</v>
      </c>
    </row>
    <row r="3817" spans="1:13" x14ac:dyDescent="0.35">
      <c r="A3817" s="19" t="str">
        <f>B2178&amp;C3802&amp;D3817</f>
        <v>DISTRIBUCION VOLUMEN X CRITERIO (kg ó litros).Aceite alino Ing.200-500MIL</v>
      </c>
      <c r="B3817" s="19">
        <v>0</v>
      </c>
      <c r="C3817" s="19">
        <v>0</v>
      </c>
      <c r="D3817" s="19" t="s">
        <v>15</v>
      </c>
      <c r="E3817" s="20">
        <v>9.9860427359687876</v>
      </c>
      <c r="F3817" s="20">
        <v>12.354488094897375</v>
      </c>
      <c r="G3817" s="20">
        <v>13.204068427276752</v>
      </c>
      <c r="H3817" s="20">
        <v>10.024278794303489</v>
      </c>
      <c r="I3817" s="20">
        <v>9.5484536104132953</v>
      </c>
      <c r="J3817" s="20">
        <v>11.819996594538452</v>
      </c>
      <c r="K3817" s="20">
        <v>10.607072503468018</v>
      </c>
      <c r="L3817" s="20">
        <v>12.759313675735193</v>
      </c>
      <c r="M3817" s="55">
        <v>13.143550168117999</v>
      </c>
    </row>
    <row r="3818" spans="1:13" x14ac:dyDescent="0.35">
      <c r="A3818" s="19" t="str">
        <f>B2178&amp;C3802&amp;D3818</f>
        <v>DISTRIBUCION VOLUMEN X CRITERIO (kg ó litros).Aceite alino Ing.&gt;500MIL</v>
      </c>
      <c r="B3818" s="19">
        <v>0</v>
      </c>
      <c r="C3818" s="19">
        <v>0</v>
      </c>
      <c r="D3818" s="19" t="s">
        <v>16</v>
      </c>
      <c r="E3818" s="20">
        <v>19.457530209643256</v>
      </c>
      <c r="F3818" s="20">
        <v>18.245123102956619</v>
      </c>
      <c r="G3818" s="20">
        <v>22.179442010530302</v>
      </c>
      <c r="H3818" s="20">
        <v>21.629964419407436</v>
      </c>
      <c r="I3818" s="20">
        <v>20.332370492153924</v>
      </c>
      <c r="J3818" s="20">
        <v>19.494612700851945</v>
      </c>
      <c r="K3818" s="20">
        <v>22.251493384516756</v>
      </c>
      <c r="L3818" s="20">
        <v>21.93454015311157</v>
      </c>
      <c r="M3818" s="55">
        <v>22.532196912828066</v>
      </c>
    </row>
    <row r="3819" spans="1:13" x14ac:dyDescent="0.35">
      <c r="A3819" s="19" t="str">
        <f>B2178&amp;C3802&amp;D3819</f>
        <v>DISTRIBUCION VOLUMEN X CRITERIO (kg ó litros).Aceite alino Ing.DE 15 A 19 AÑOS</v>
      </c>
      <c r="B3819" s="19">
        <v>0</v>
      </c>
      <c r="C3819" s="19">
        <v>0</v>
      </c>
      <c r="D3819" s="19" t="s">
        <v>39</v>
      </c>
      <c r="E3819" s="20">
        <v>0.61527763892926612</v>
      </c>
      <c r="F3819" s="20">
        <v>0.41810389402682269</v>
      </c>
      <c r="G3819" s="20">
        <v>0.1465809865238103</v>
      </c>
      <c r="H3819" s="20">
        <v>1.0218244843039337</v>
      </c>
      <c r="I3819" s="20">
        <v>0.94224839849333575</v>
      </c>
      <c r="J3819" s="20">
        <v>0.26447842666630866</v>
      </c>
      <c r="K3819" s="20">
        <v>0.1532637262945625</v>
      </c>
      <c r="L3819" s="20">
        <v>0.90570958345930119</v>
      </c>
      <c r="M3819" s="55">
        <v>1.1531020500045028</v>
      </c>
    </row>
    <row r="3820" spans="1:13" x14ac:dyDescent="0.35">
      <c r="A3820" s="19" t="str">
        <f>B2178&amp;C3802&amp;D3820</f>
        <v>DISTRIBUCION VOLUMEN X CRITERIO (kg ó litros).Aceite alino Ing.DE 20 A 24 AÑOS</v>
      </c>
      <c r="B3820" s="19">
        <v>0</v>
      </c>
      <c r="C3820" s="19">
        <v>0</v>
      </c>
      <c r="D3820" s="19" t="s">
        <v>40</v>
      </c>
      <c r="E3820" s="20">
        <v>1.3622400005524522</v>
      </c>
      <c r="F3820" s="20">
        <v>2.6129899917766872</v>
      </c>
      <c r="G3820" s="20">
        <v>1.9273206710974682</v>
      </c>
      <c r="H3820" s="20">
        <v>1.1864406772316585</v>
      </c>
      <c r="I3820" s="20">
        <v>1.0020945163862447</v>
      </c>
      <c r="J3820" s="20">
        <v>0.88854522978476702</v>
      </c>
      <c r="K3820" s="20">
        <v>1.4408045071830167</v>
      </c>
      <c r="L3820" s="20">
        <v>2.0437720128841521</v>
      </c>
      <c r="M3820" s="55">
        <v>0.62494609760680342</v>
      </c>
    </row>
    <row r="3821" spans="1:13" x14ac:dyDescent="0.35">
      <c r="A3821" s="19" t="str">
        <f>B2178&amp;C3802&amp;D3821</f>
        <v>DISTRIBUCION VOLUMEN X CRITERIO (kg ó litros).Aceite alino Ing.DE 25 A 34 AÑOS</v>
      </c>
      <c r="B3821" s="19">
        <v>0</v>
      </c>
      <c r="C3821" s="19">
        <v>0</v>
      </c>
      <c r="D3821" s="19" t="s">
        <v>41</v>
      </c>
      <c r="E3821" s="20">
        <v>3.3772593387521614</v>
      </c>
      <c r="F3821" s="20">
        <v>4.37225633853528</v>
      </c>
      <c r="G3821" s="20">
        <v>6.0904300837486973</v>
      </c>
      <c r="H3821" s="20">
        <v>4.6097722228446774</v>
      </c>
      <c r="I3821" s="20">
        <v>3.9920850530028211</v>
      </c>
      <c r="J3821" s="20">
        <v>5.8194474130566824</v>
      </c>
      <c r="K3821" s="20">
        <v>4.8363023859199412</v>
      </c>
      <c r="L3821" s="20">
        <v>4.8433101860699095</v>
      </c>
      <c r="M3821" s="55">
        <v>4.3462934635170845</v>
      </c>
    </row>
    <row r="3822" spans="1:13" x14ac:dyDescent="0.35">
      <c r="A3822" s="19" t="str">
        <f>B2178&amp;C3802&amp;D3822</f>
        <v>DISTRIBUCION VOLUMEN X CRITERIO (kg ó litros).Aceite alino Ing.DE 35 A 49 AÑOS</v>
      </c>
      <c r="B3822" s="19">
        <v>0</v>
      </c>
      <c r="C3822" s="19">
        <v>0</v>
      </c>
      <c r="D3822" s="19" t="s">
        <v>42</v>
      </c>
      <c r="E3822" s="20">
        <v>18.127773469932425</v>
      </c>
      <c r="F3822" s="20">
        <v>23.23392170669349</v>
      </c>
      <c r="G3822" s="20">
        <v>22.446908710576057</v>
      </c>
      <c r="H3822" s="20">
        <v>21.546820127250392</v>
      </c>
      <c r="I3822" s="20">
        <v>21.285343922491638</v>
      </c>
      <c r="J3822" s="20">
        <v>22.267792049819345</v>
      </c>
      <c r="K3822" s="20">
        <v>18.559119329593422</v>
      </c>
      <c r="L3822" s="20">
        <v>17.563856319014299</v>
      </c>
      <c r="M3822" s="55">
        <v>16.664955741669512</v>
      </c>
    </row>
    <row r="3823" spans="1:13" x14ac:dyDescent="0.35">
      <c r="A3823" s="19" t="str">
        <f>B2178&amp;C3802&amp;D3823</f>
        <v>DISTRIBUCION VOLUMEN X CRITERIO (kg ó litros).Aceite alino Ing.DE 50 A 59 AÑOS</v>
      </c>
      <c r="B3823" s="19">
        <v>0</v>
      </c>
      <c r="C3823" s="19">
        <v>0</v>
      </c>
      <c r="D3823" s="19" t="s">
        <v>43</v>
      </c>
      <c r="E3823" s="20">
        <v>29.523343354457349</v>
      </c>
      <c r="F3823" s="20">
        <v>31.774783082414327</v>
      </c>
      <c r="G3823" s="20">
        <v>27.445600752570225</v>
      </c>
      <c r="H3823" s="20">
        <v>28.293312436832995</v>
      </c>
      <c r="I3823" s="20">
        <v>28.086287361636931</v>
      </c>
      <c r="J3823" s="20">
        <v>27.17071394184919</v>
      </c>
      <c r="K3823" s="20">
        <v>31.411097226491709</v>
      </c>
      <c r="L3823" s="20">
        <v>29.484151650833425</v>
      </c>
      <c r="M3823" s="55">
        <v>34.158094065689006</v>
      </c>
    </row>
    <row r="3824" spans="1:13" x14ac:dyDescent="0.35">
      <c r="A3824" s="19" t="str">
        <f>B2178&amp;C3802&amp;D3824</f>
        <v>DISTRIBUCION VOLUMEN X CRITERIO (kg ó litros).Aceite alino Ing.DE 60 A 75 AÑOS</v>
      </c>
      <c r="B3824" s="19">
        <v>0</v>
      </c>
      <c r="C3824" s="19">
        <v>0</v>
      </c>
      <c r="D3824" s="19" t="s">
        <v>44</v>
      </c>
      <c r="E3824" s="20">
        <v>46.994106444006768</v>
      </c>
      <c r="F3824" s="20">
        <v>37.587956352082045</v>
      </c>
      <c r="G3824" s="20">
        <v>41.943162730352775</v>
      </c>
      <c r="H3824" s="20">
        <v>43.341826388695623</v>
      </c>
      <c r="I3824" s="20">
        <v>44.691963821432573</v>
      </c>
      <c r="J3824" s="20">
        <v>43.589015830101779</v>
      </c>
      <c r="K3824" s="20">
        <v>43.599434063813362</v>
      </c>
      <c r="L3824" s="20">
        <v>45.159192126058102</v>
      </c>
      <c r="M3824" s="55">
        <v>43.052619741856184</v>
      </c>
    </row>
    <row r="3825" spans="1:13" x14ac:dyDescent="0.35">
      <c r="A3825" s="19" t="str">
        <f>B2178&amp;C3802&amp;D3825</f>
        <v>DISTRIBUCION VOLUMEN X CRITERIO (kg ó litros).Aceite alino Ing.ALTA Y MEDIA ALTA</v>
      </c>
      <c r="B3825" s="19">
        <v>0</v>
      </c>
      <c r="C3825" s="19">
        <v>0</v>
      </c>
      <c r="D3825" s="19" t="s">
        <v>17</v>
      </c>
      <c r="E3825" s="20">
        <v>39.192467036962469</v>
      </c>
      <c r="F3825" s="20">
        <v>36.82360933747114</v>
      </c>
      <c r="G3825" s="20">
        <v>37.72347507809345</v>
      </c>
      <c r="H3825" s="20">
        <v>36.103489866924868</v>
      </c>
      <c r="I3825" s="20">
        <v>28.575255499695974</v>
      </c>
      <c r="J3825" s="20">
        <v>30.352577641648853</v>
      </c>
      <c r="K3825" s="20">
        <v>29.04790435415417</v>
      </c>
      <c r="L3825" s="20">
        <v>30.334795029514698</v>
      </c>
      <c r="M3825" s="55">
        <v>28.450582610945613</v>
      </c>
    </row>
    <row r="3826" spans="1:13" x14ac:dyDescent="0.35">
      <c r="A3826" s="19" t="str">
        <f>B2178&amp;C3802&amp;D3826</f>
        <v>DISTRIBUCION VOLUMEN X CRITERIO (kg ó litros).Aceite alino Ing.MEDIA</v>
      </c>
      <c r="B3826" s="19">
        <v>0</v>
      </c>
      <c r="C3826" s="19">
        <v>0</v>
      </c>
      <c r="D3826" s="19" t="s">
        <v>18</v>
      </c>
      <c r="E3826" s="20">
        <v>23.282694176223497</v>
      </c>
      <c r="F3826" s="20">
        <v>27.906967070476657</v>
      </c>
      <c r="G3826" s="20">
        <v>27.995560069795978</v>
      </c>
      <c r="H3826" s="20">
        <v>27.728888334895629</v>
      </c>
      <c r="I3826" s="20">
        <v>29.994909060472196</v>
      </c>
      <c r="J3826" s="20">
        <v>27.818970278786214</v>
      </c>
      <c r="K3826" s="20">
        <v>30.457410468423479</v>
      </c>
      <c r="L3826" s="20">
        <v>26.822969241922291</v>
      </c>
      <c r="M3826" s="55">
        <v>31.476912636051928</v>
      </c>
    </row>
    <row r="3827" spans="1:13" x14ac:dyDescent="0.35">
      <c r="A3827" s="19" t="str">
        <f>B2178&amp;C3802&amp;D3827</f>
        <v>DISTRIBUCION VOLUMEN X CRITERIO (kg ó litros).Aceite alino Ing.MEDIA BAJA</v>
      </c>
      <c r="B3827" s="19">
        <v>0</v>
      </c>
      <c r="C3827" s="19">
        <v>0</v>
      </c>
      <c r="D3827" s="19" t="s">
        <v>19</v>
      </c>
      <c r="E3827" s="20">
        <v>23.493735482296358</v>
      </c>
      <c r="F3827" s="20">
        <v>22.644073795722413</v>
      </c>
      <c r="G3827" s="20">
        <v>22.03291181273125</v>
      </c>
      <c r="H3827" s="20">
        <v>20.214726219348272</v>
      </c>
      <c r="I3827" s="20">
        <v>21.308690012993161</v>
      </c>
      <c r="J3827" s="20">
        <v>18.612753370305537</v>
      </c>
      <c r="K3827" s="20">
        <v>20.157491015155287</v>
      </c>
      <c r="L3827" s="20">
        <v>21.547765133059478</v>
      </c>
      <c r="M3827" s="55">
        <v>19.396659669859996</v>
      </c>
    </row>
    <row r="3828" spans="1:13" x14ac:dyDescent="0.35">
      <c r="A3828" s="19" t="str">
        <f>B2178&amp;C3802&amp;D3828</f>
        <v>DISTRIBUCION VOLUMEN X CRITERIO (kg ó litros).Aceite alino Ing.BAJA</v>
      </c>
      <c r="B3828" s="19">
        <v>0</v>
      </c>
      <c r="C3828" s="19">
        <v>0</v>
      </c>
      <c r="D3828" s="19" t="s">
        <v>20</v>
      </c>
      <c r="E3828" s="20">
        <v>14.031092175574633</v>
      </c>
      <c r="F3828" s="20">
        <v>12.62535051865262</v>
      </c>
      <c r="G3828" s="20">
        <v>12.248058935397125</v>
      </c>
      <c r="H3828" s="20">
        <v>15.952883802683621</v>
      </c>
      <c r="I3828" s="20">
        <v>20.121157880845985</v>
      </c>
      <c r="J3828" s="20">
        <v>23.215698158805253</v>
      </c>
      <c r="K3828" s="20">
        <v>20.33720453105725</v>
      </c>
      <c r="L3828" s="20">
        <v>21.294463978743998</v>
      </c>
      <c r="M3828" s="55">
        <v>20.675847025680422</v>
      </c>
    </row>
    <row r="3829" spans="1:13" x14ac:dyDescent="0.35">
      <c r="A3829" s="19" t="str">
        <f>B2178&amp;C3802&amp;D3829</f>
        <v>DISTRIBUCION VOLUMEN X CRITERIO (kg ó litros).Aceite alino Ing.HOMBRE</v>
      </c>
      <c r="B3829" s="19">
        <v>0</v>
      </c>
      <c r="C3829" s="19">
        <v>0</v>
      </c>
      <c r="D3829" s="19" t="s">
        <v>21</v>
      </c>
      <c r="E3829" s="20">
        <v>60.372400401458073</v>
      </c>
      <c r="F3829" s="20">
        <v>53.632046213089758</v>
      </c>
      <c r="G3829" s="20">
        <v>57.822311432477576</v>
      </c>
      <c r="H3829" s="20">
        <v>56.768569973668093</v>
      </c>
      <c r="I3829" s="20">
        <v>53.319456045345603</v>
      </c>
      <c r="J3829" s="20">
        <v>52.853200182467305</v>
      </c>
      <c r="K3829" s="20">
        <v>47.864302449024621</v>
      </c>
      <c r="L3829" s="20">
        <v>49.894448932957111</v>
      </c>
      <c r="M3829" s="55">
        <v>53.396480228840879</v>
      </c>
    </row>
    <row r="3830" spans="1:13" x14ac:dyDescent="0.35">
      <c r="A3830" s="19" t="str">
        <f>B2178&amp;C3802&amp;D3830</f>
        <v>DISTRIBUCION VOLUMEN X CRITERIO (kg ó litros).Aceite alino Ing.MUJER</v>
      </c>
      <c r="B3830" s="19">
        <v>0</v>
      </c>
      <c r="C3830" s="19">
        <v>0</v>
      </c>
      <c r="D3830" s="19" t="s">
        <v>22</v>
      </c>
      <c r="E3830" s="20">
        <v>39.62759955777657</v>
      </c>
      <c r="F3830" s="20">
        <v>46.367973879278004</v>
      </c>
      <c r="G3830" s="20">
        <v>42.17768922123868</v>
      </c>
      <c r="H3830" s="20">
        <v>43.23140530151985</v>
      </c>
      <c r="I3830" s="20">
        <v>46.680543954654397</v>
      </c>
      <c r="J3830" s="20">
        <v>47.146792582992674</v>
      </c>
      <c r="K3830" s="20">
        <v>52.135722752895965</v>
      </c>
      <c r="L3830" s="20">
        <v>50.105550112702581</v>
      </c>
      <c r="M3830" s="55">
        <v>46.603520025539083</v>
      </c>
    </row>
    <row r="3831" spans="1:13" x14ac:dyDescent="0.35">
      <c r="A3831" s="19" t="str">
        <f>B2178&amp;C3831&amp;D3831</f>
        <v>DISTRIBUCION VOLUMEN X CRITERIO (kg ó litros)Aceite oliva Ing.T.ESPAÑA</v>
      </c>
      <c r="B3831" s="19">
        <v>0</v>
      </c>
      <c r="C3831" s="19" t="s">
        <v>266</v>
      </c>
      <c r="D3831" s="19" t="s">
        <v>36</v>
      </c>
      <c r="E3831" s="20">
        <v>100</v>
      </c>
      <c r="F3831" s="20">
        <v>100</v>
      </c>
      <c r="G3831" s="20">
        <v>100</v>
      </c>
      <c r="H3831" s="20">
        <v>100</v>
      </c>
      <c r="I3831" s="20">
        <v>100</v>
      </c>
      <c r="J3831" s="20">
        <v>100</v>
      </c>
      <c r="K3831" s="20">
        <v>100</v>
      </c>
      <c r="L3831" s="20">
        <v>100</v>
      </c>
      <c r="M3831" s="55">
        <v>100</v>
      </c>
    </row>
    <row r="3832" spans="1:13" x14ac:dyDescent="0.35">
      <c r="A3832" s="19" t="str">
        <f>B2178&amp;C3831&amp;D3832</f>
        <v>DISTRIBUCION VOLUMEN X CRITERIO (kg ó litros)Aceite oliva Ing.BCN AM</v>
      </c>
      <c r="B3832" s="19">
        <v>0</v>
      </c>
      <c r="C3832" s="19">
        <v>0</v>
      </c>
      <c r="D3832" s="19" t="s">
        <v>1</v>
      </c>
      <c r="E3832" s="20">
        <v>9.6505302603482352</v>
      </c>
      <c r="F3832" s="20">
        <v>12.945877116005628</v>
      </c>
      <c r="G3832" s="20">
        <v>8.9267436608194135</v>
      </c>
      <c r="H3832" s="20">
        <v>9.5541574006322918</v>
      </c>
      <c r="I3832" s="20">
        <v>10.835725366667399</v>
      </c>
      <c r="J3832" s="20">
        <v>6.811370847222463</v>
      </c>
      <c r="K3832" s="20">
        <v>9.4856731759340782</v>
      </c>
      <c r="L3832" s="20">
        <v>8.1161165556920398</v>
      </c>
      <c r="M3832" s="55">
        <v>8.0006421731205002</v>
      </c>
    </row>
    <row r="3833" spans="1:13" x14ac:dyDescent="0.35">
      <c r="A3833" s="19" t="str">
        <f>B2178&amp;C3831&amp;D3833</f>
        <v>DISTRIBUCION VOLUMEN X CRITERIO (kg ó litros)Aceite oliva Ing.REST.CAT ARAGON</v>
      </c>
      <c r="B3833" s="19">
        <v>0</v>
      </c>
      <c r="C3833" s="19">
        <v>0</v>
      </c>
      <c r="D3833" s="19" t="s">
        <v>2</v>
      </c>
      <c r="E3833" s="20">
        <v>4.8905894743503397</v>
      </c>
      <c r="F3833" s="20">
        <v>6.9218059145945681</v>
      </c>
      <c r="G3833" s="20">
        <v>8.4118447609006672</v>
      </c>
      <c r="H3833" s="20">
        <v>4.6404981688916376</v>
      </c>
      <c r="I3833" s="20">
        <v>8.0298115505088354</v>
      </c>
      <c r="J3833" s="20">
        <v>8.1560562748835661</v>
      </c>
      <c r="K3833" s="20">
        <v>12.309840802014239</v>
      </c>
      <c r="L3833" s="20">
        <v>5.7976615391692263</v>
      </c>
      <c r="M3833" s="55">
        <v>8.4534724290986691</v>
      </c>
    </row>
    <row r="3834" spans="1:13" x14ac:dyDescent="0.35">
      <c r="A3834" s="19" t="str">
        <f>B2178&amp;C3831&amp;D3834</f>
        <v>DISTRIBUCION VOLUMEN X CRITERIO (kg ó litros)Aceite oliva Ing.LEVANTE</v>
      </c>
      <c r="B3834" s="19">
        <v>0</v>
      </c>
      <c r="C3834" s="19">
        <v>0</v>
      </c>
      <c r="D3834" s="19" t="s">
        <v>3</v>
      </c>
      <c r="E3834" s="20">
        <v>29.733782261386672</v>
      </c>
      <c r="F3834" s="20">
        <v>21.633846568711295</v>
      </c>
      <c r="G3834" s="20">
        <v>17.02016623843701</v>
      </c>
      <c r="H3834" s="20">
        <v>14.205659368717896</v>
      </c>
      <c r="I3834" s="20">
        <v>17.829133439132562</v>
      </c>
      <c r="J3834" s="20">
        <v>17.10877239697253</v>
      </c>
      <c r="K3834" s="20">
        <v>21.588704122041225</v>
      </c>
      <c r="L3834" s="20">
        <v>24.77101654488493</v>
      </c>
      <c r="M3834" s="55">
        <v>22.018156895421285</v>
      </c>
    </row>
    <row r="3835" spans="1:13" x14ac:dyDescent="0.35">
      <c r="A3835" s="19" t="str">
        <f>B2178&amp;C3831&amp;D3835</f>
        <v>DISTRIBUCION VOLUMEN X CRITERIO (kg ó litros)Aceite oliva Ing.ANDALUCIA</v>
      </c>
      <c r="B3835" s="19">
        <v>0</v>
      </c>
      <c r="C3835" s="19">
        <v>0</v>
      </c>
      <c r="D3835" s="19" t="s">
        <v>4</v>
      </c>
      <c r="E3835" s="20">
        <v>8.0623741099613859</v>
      </c>
      <c r="F3835" s="20">
        <v>13.553975706055382</v>
      </c>
      <c r="G3835" s="20">
        <v>13.697435905682914</v>
      </c>
      <c r="H3835" s="20">
        <v>12.99576769928102</v>
      </c>
      <c r="I3835" s="20">
        <v>14.366820611511233</v>
      </c>
      <c r="J3835" s="20">
        <v>13.424576568998001</v>
      </c>
      <c r="K3835" s="20">
        <v>14.74389672273883</v>
      </c>
      <c r="L3835" s="20">
        <v>12.539958389858599</v>
      </c>
      <c r="M3835" s="55">
        <v>13.2528551201722</v>
      </c>
    </row>
    <row r="3836" spans="1:13" x14ac:dyDescent="0.35">
      <c r="A3836" s="19" t="str">
        <f>B2178&amp;C3831&amp;D3836</f>
        <v>DISTRIBUCION VOLUMEN X CRITERIO (kg ó litros)Aceite oliva Ing.MDD AM</v>
      </c>
      <c r="B3836" s="19">
        <v>0</v>
      </c>
      <c r="C3836" s="19">
        <v>0</v>
      </c>
      <c r="D3836" s="19" t="s">
        <v>5</v>
      </c>
      <c r="E3836" s="20">
        <v>11.409738818352922</v>
      </c>
      <c r="F3836" s="20">
        <v>12.741033452647136</v>
      </c>
      <c r="G3836" s="20">
        <v>14.650021797346019</v>
      </c>
      <c r="H3836" s="20">
        <v>19.911771789510102</v>
      </c>
      <c r="I3836" s="20">
        <v>12.689934484867374</v>
      </c>
      <c r="J3836" s="20">
        <v>13.399654495941405</v>
      </c>
      <c r="K3836" s="20">
        <v>11.722088712466347</v>
      </c>
      <c r="L3836" s="20">
        <v>11.317846778609493</v>
      </c>
      <c r="M3836" s="55">
        <v>10.553442956292333</v>
      </c>
    </row>
    <row r="3837" spans="1:13" x14ac:dyDescent="0.35">
      <c r="A3837" s="19" t="str">
        <f>B2178&amp;C3831&amp;D3837</f>
        <v>DISTRIBUCION VOLUMEN X CRITERIO (kg ó litros)Aceite oliva Ing.RTO CENTRO</v>
      </c>
      <c r="B3837" s="19">
        <v>0</v>
      </c>
      <c r="C3837" s="19">
        <v>0</v>
      </c>
      <c r="D3837" s="19" t="s">
        <v>6</v>
      </c>
      <c r="E3837" s="20">
        <v>8.9095237048758413</v>
      </c>
      <c r="F3837" s="20">
        <v>10.266699580678996</v>
      </c>
      <c r="G3837" s="20">
        <v>9.4927171933527461</v>
      </c>
      <c r="H3837" s="20">
        <v>9.0116966615675995</v>
      </c>
      <c r="I3837" s="20">
        <v>11.994792448318659</v>
      </c>
      <c r="J3837" s="20">
        <v>10.718049175859512</v>
      </c>
      <c r="K3837" s="20">
        <v>4.5173206407376671</v>
      </c>
      <c r="L3837" s="20">
        <v>9.1498329381866217</v>
      </c>
      <c r="M3837" s="55">
        <v>6.4715789330448139</v>
      </c>
    </row>
    <row r="3838" spans="1:13" x14ac:dyDescent="0.35">
      <c r="A3838" s="19" t="str">
        <f>B2178&amp;C3831&amp;D3838</f>
        <v>DISTRIBUCION VOLUMEN X CRITERIO (kg ó litros)Aceite oliva Ing.NORTE-CENTRO</v>
      </c>
      <c r="B3838" s="19">
        <v>0</v>
      </c>
      <c r="C3838" s="19">
        <v>0</v>
      </c>
      <c r="D3838" s="19" t="s">
        <v>7</v>
      </c>
      <c r="E3838" s="20">
        <v>19.071720476257521</v>
      </c>
      <c r="F3838" s="20">
        <v>14.330412123051619</v>
      </c>
      <c r="G3838" s="20">
        <v>16.690102483397602</v>
      </c>
      <c r="H3838" s="20">
        <v>18.295157261120064</v>
      </c>
      <c r="I3838" s="20">
        <v>13.676773893074138</v>
      </c>
      <c r="J3838" s="20">
        <v>18.651108606630494</v>
      </c>
      <c r="K3838" s="20">
        <v>15.420125389674325</v>
      </c>
      <c r="L3838" s="20">
        <v>13.025880210929271</v>
      </c>
      <c r="M3838" s="55">
        <v>14.645119175524446</v>
      </c>
    </row>
    <row r="3839" spans="1:13" x14ac:dyDescent="0.35">
      <c r="A3839" s="19" t="str">
        <f>B2178&amp;C3831&amp;D3839</f>
        <v>DISTRIBUCION VOLUMEN X CRITERIO (kg ó litros)Aceite oliva Ing.NOROESTE</v>
      </c>
      <c r="B3839" s="19">
        <v>0</v>
      </c>
      <c r="C3839" s="19">
        <v>0</v>
      </c>
      <c r="D3839" s="19" t="s">
        <v>8</v>
      </c>
      <c r="E3839" s="20">
        <v>8.271744439241969</v>
      </c>
      <c r="F3839" s="20">
        <v>7.6063737494730557</v>
      </c>
      <c r="G3839" s="20">
        <v>11.110968718319137</v>
      </c>
      <c r="H3839" s="20">
        <v>11.38530347045201</v>
      </c>
      <c r="I3839" s="20">
        <v>10.577024441665248</v>
      </c>
      <c r="J3839" s="20">
        <v>11.730390328473671</v>
      </c>
      <c r="K3839" s="20">
        <v>10.212360290608046</v>
      </c>
      <c r="L3839" s="20">
        <v>15.281682238323146</v>
      </c>
      <c r="M3839" s="55">
        <v>16.604740252372512</v>
      </c>
    </row>
    <row r="3840" spans="1:13" x14ac:dyDescent="0.35">
      <c r="A3840" s="19" t="str">
        <f>B2178&amp;C3831&amp;D3840</f>
        <v>DISTRIBUCION VOLUMEN X CRITERIO (kg ó litros)Aceite oliva Ing.&lt;2MIL</v>
      </c>
      <c r="B3840" s="19">
        <v>0</v>
      </c>
      <c r="C3840" s="19">
        <v>0</v>
      </c>
      <c r="D3840" s="19" t="s">
        <v>9</v>
      </c>
      <c r="E3840" s="20">
        <v>1.6497088311192565</v>
      </c>
      <c r="F3840" s="20">
        <v>4.1249315375290241</v>
      </c>
      <c r="G3840" s="20">
        <v>3.8744274056470394</v>
      </c>
      <c r="H3840" s="20">
        <v>2.153115360591241</v>
      </c>
      <c r="I3840" s="20">
        <v>4.0487971377908849</v>
      </c>
      <c r="J3840" s="20">
        <v>3.5023855670515855</v>
      </c>
      <c r="K3840" s="20">
        <v>1.6477612062818527</v>
      </c>
      <c r="L3840" s="20">
        <v>5.0567063137240584</v>
      </c>
      <c r="M3840" s="55">
        <v>2.9924436199607878</v>
      </c>
    </row>
    <row r="3841" spans="1:13" x14ac:dyDescent="0.35">
      <c r="A3841" s="19" t="str">
        <f>B2178&amp;C3831&amp;D3841</f>
        <v>DISTRIBUCION VOLUMEN X CRITERIO (kg ó litros)Aceite oliva Ing.2-5MIL</v>
      </c>
      <c r="B3841" s="19">
        <v>0</v>
      </c>
      <c r="C3841" s="19">
        <v>0</v>
      </c>
      <c r="D3841" s="19" t="s">
        <v>10</v>
      </c>
      <c r="E3841" s="20">
        <v>9.0456637318564326</v>
      </c>
      <c r="F3841" s="20">
        <v>6.5522700033240611</v>
      </c>
      <c r="G3841" s="20">
        <v>2.9420127769052242</v>
      </c>
      <c r="H3841" s="20">
        <v>4.8532261082819739</v>
      </c>
      <c r="I3841" s="20">
        <v>11.776501824161608</v>
      </c>
      <c r="J3841" s="20">
        <v>12.582700707044461</v>
      </c>
      <c r="K3841" s="20">
        <v>10.20776477208285</v>
      </c>
      <c r="L3841" s="20">
        <v>12.115940289551187</v>
      </c>
      <c r="M3841" s="55">
        <v>10.311016907353396</v>
      </c>
    </row>
    <row r="3842" spans="1:13" x14ac:dyDescent="0.35">
      <c r="A3842" s="19" t="str">
        <f>B2178&amp;C3831&amp;D3842</f>
        <v>DISTRIBUCION VOLUMEN X CRITERIO (kg ó litros)Aceite oliva Ing.5-10MIL</v>
      </c>
      <c r="B3842" s="19">
        <v>0</v>
      </c>
      <c r="C3842" s="19">
        <v>0</v>
      </c>
      <c r="D3842" s="19" t="s">
        <v>11</v>
      </c>
      <c r="E3842" s="20">
        <v>22.882932812664553</v>
      </c>
      <c r="F3842" s="20">
        <v>11.582652230631489</v>
      </c>
      <c r="G3842" s="20">
        <v>7.2564535188500701</v>
      </c>
      <c r="H3842" s="20">
        <v>9.3782921836573685</v>
      </c>
      <c r="I3842" s="20">
        <v>8.161961047565633</v>
      </c>
      <c r="J3842" s="20">
        <v>6.7613418656796904</v>
      </c>
      <c r="K3842" s="20">
        <v>8.314273401824817</v>
      </c>
      <c r="L3842" s="20">
        <v>6.5645274450152353</v>
      </c>
      <c r="M3842" s="55">
        <v>8.3953426335119161</v>
      </c>
    </row>
    <row r="3843" spans="1:13" x14ac:dyDescent="0.35">
      <c r="A3843" s="19" t="str">
        <f>B2178&amp;C3831&amp;D3843</f>
        <v>DISTRIBUCION VOLUMEN X CRITERIO (kg ó litros)Aceite oliva Ing.10-30MIL</v>
      </c>
      <c r="B3843" s="19">
        <v>0</v>
      </c>
      <c r="C3843" s="19">
        <v>0</v>
      </c>
      <c r="D3843" s="19" t="s">
        <v>12</v>
      </c>
      <c r="E3843" s="20">
        <v>12.280490389577835</v>
      </c>
      <c r="F3843" s="20">
        <v>14.679951335395117</v>
      </c>
      <c r="G3843" s="20">
        <v>18.780893881083895</v>
      </c>
      <c r="H3843" s="20">
        <v>16.707028371828422</v>
      </c>
      <c r="I3843" s="20">
        <v>16.615965113075877</v>
      </c>
      <c r="J3843" s="20">
        <v>17.754527359587886</v>
      </c>
      <c r="K3843" s="20">
        <v>20.142651596625356</v>
      </c>
      <c r="L3843" s="20">
        <v>17.797154665344518</v>
      </c>
      <c r="M3843" s="55">
        <v>23.635111855954484</v>
      </c>
    </row>
    <row r="3844" spans="1:13" x14ac:dyDescent="0.35">
      <c r="A3844" s="19" t="str">
        <f>B2178&amp;C3831&amp;D3844</f>
        <v>DISTRIBUCION VOLUMEN X CRITERIO (kg ó litros)Aceite oliva Ing.30-100MIL</v>
      </c>
      <c r="B3844" s="19">
        <v>0</v>
      </c>
      <c r="C3844" s="19">
        <v>0</v>
      </c>
      <c r="D3844" s="19" t="s">
        <v>13</v>
      </c>
      <c r="E3844" s="20">
        <v>20.889908399832088</v>
      </c>
      <c r="F3844" s="20">
        <v>24.617449938415014</v>
      </c>
      <c r="G3844" s="20">
        <v>23.401002373781353</v>
      </c>
      <c r="H3844" s="20">
        <v>20.704605568581979</v>
      </c>
      <c r="I3844" s="20">
        <v>20.100831460379599</v>
      </c>
      <c r="J3844" s="20">
        <v>19.901167699265887</v>
      </c>
      <c r="K3844" s="20">
        <v>22.413711650211837</v>
      </c>
      <c r="L3844" s="20">
        <v>18.408843129071435</v>
      </c>
      <c r="M3844" s="55">
        <v>14.62067153216498</v>
      </c>
    </row>
    <row r="3845" spans="1:13" x14ac:dyDescent="0.35">
      <c r="A3845" s="19" t="str">
        <f>B2178&amp;C3831&amp;D3845</f>
        <v>DISTRIBUCION VOLUMEN X CRITERIO (kg ó litros)Aceite oliva Ing.100-200MIL</v>
      </c>
      <c r="B3845" s="19">
        <v>0</v>
      </c>
      <c r="C3845" s="19">
        <v>0</v>
      </c>
      <c r="D3845" s="19" t="s">
        <v>14</v>
      </c>
      <c r="E3845" s="20">
        <v>5.262118554813747</v>
      </c>
      <c r="F3845" s="20">
        <v>11.398263178165553</v>
      </c>
      <c r="G3845" s="20">
        <v>8.1770803408453503</v>
      </c>
      <c r="H3845" s="20">
        <v>11.986899849235655</v>
      </c>
      <c r="I3845" s="20">
        <v>10.15429354168867</v>
      </c>
      <c r="J3845" s="20">
        <v>12.29518967617927</v>
      </c>
      <c r="K3845" s="20">
        <v>7.4306266275230337</v>
      </c>
      <c r="L3845" s="20">
        <v>3.6554248869435231</v>
      </c>
      <c r="M3845" s="55">
        <v>10.586108872581173</v>
      </c>
    </row>
    <row r="3846" spans="1:13" x14ac:dyDescent="0.35">
      <c r="A3846" s="19" t="str">
        <f>B2178&amp;C3831&amp;D3846</f>
        <v>DISTRIBUCION VOLUMEN X CRITERIO (kg ó litros)Aceite oliva Ing.200-500MIL</v>
      </c>
      <c r="B3846" s="19">
        <v>0</v>
      </c>
      <c r="C3846" s="19">
        <v>0</v>
      </c>
      <c r="D3846" s="19" t="s">
        <v>15</v>
      </c>
      <c r="E3846" s="20">
        <v>12.480611995415305</v>
      </c>
      <c r="F3846" s="20">
        <v>14.628343859388648</v>
      </c>
      <c r="G3846" s="20">
        <v>16.341021063696321</v>
      </c>
      <c r="H3846" s="20">
        <v>12.061867096001388</v>
      </c>
      <c r="I3846" s="20">
        <v>9.6077685049475363</v>
      </c>
      <c r="J3846" s="20">
        <v>12.251700087682627</v>
      </c>
      <c r="K3846" s="20">
        <v>12.717587735749717</v>
      </c>
      <c r="L3846" s="20">
        <v>16.095178255883901</v>
      </c>
      <c r="M3846" s="55">
        <v>13.064954705731779</v>
      </c>
    </row>
    <row r="3847" spans="1:13" x14ac:dyDescent="0.35">
      <c r="A3847" s="19" t="str">
        <f>B2178&amp;C3831&amp;D3847</f>
        <v>DISTRIBUCION VOLUMEN X CRITERIO (kg ó litros)Aceite oliva Ing.&gt;500MIL</v>
      </c>
      <c r="B3847" s="19">
        <v>0</v>
      </c>
      <c r="C3847" s="19">
        <v>0</v>
      </c>
      <c r="D3847" s="19" t="s">
        <v>16</v>
      </c>
      <c r="E3847" s="20">
        <v>15.508574625164325</v>
      </c>
      <c r="F3847" s="20">
        <v>12.416153962455116</v>
      </c>
      <c r="G3847" s="20">
        <v>19.227114080298939</v>
      </c>
      <c r="H3847" s="20">
        <v>22.154957744519209</v>
      </c>
      <c r="I3847" s="20">
        <v>19.533891326722326</v>
      </c>
      <c r="J3847" s="20">
        <v>14.950966932097126</v>
      </c>
      <c r="K3847" s="20">
        <v>17.12562719820254</v>
      </c>
      <c r="L3847" s="20">
        <v>20.306223184238835</v>
      </c>
      <c r="M3847" s="55">
        <v>16.39435050126005</v>
      </c>
    </row>
    <row r="3848" spans="1:13" x14ac:dyDescent="0.35">
      <c r="A3848" s="19" t="str">
        <f>B2178&amp;C3831&amp;D3848</f>
        <v>DISTRIBUCION VOLUMEN X CRITERIO (kg ó litros)Aceite oliva Ing.DE 15 A 19 AÑOS</v>
      </c>
      <c r="B3848" s="19">
        <v>0</v>
      </c>
      <c r="C3848" s="19">
        <v>0</v>
      </c>
      <c r="D3848" s="19" t="s">
        <v>39</v>
      </c>
      <c r="E3848" s="20">
        <v>1.6425866663618924</v>
      </c>
      <c r="F3848" s="20">
        <v>0.5548647601158232</v>
      </c>
      <c r="G3848" s="20" t="s">
        <v>278</v>
      </c>
      <c r="H3848" s="20" t="s">
        <v>278</v>
      </c>
      <c r="I3848" s="20" t="s">
        <v>278</v>
      </c>
      <c r="J3848" s="20" t="s">
        <v>278</v>
      </c>
      <c r="K3848" s="20" t="s">
        <v>278</v>
      </c>
      <c r="L3848" s="20">
        <v>2.3157227350076393</v>
      </c>
      <c r="M3848" s="55">
        <v>3.3830608309954928</v>
      </c>
    </row>
    <row r="3849" spans="1:13" x14ac:dyDescent="0.35">
      <c r="A3849" s="19" t="str">
        <f>B2178&amp;C3831&amp;D3849</f>
        <v>DISTRIBUCION VOLUMEN X CRITERIO (kg ó litros)Aceite oliva Ing.DE 20 A 24 AÑOS</v>
      </c>
      <c r="B3849" s="19">
        <v>0</v>
      </c>
      <c r="C3849" s="19">
        <v>0</v>
      </c>
      <c r="D3849" s="19" t="s">
        <v>40</v>
      </c>
      <c r="E3849" s="20">
        <v>1.227379145409808</v>
      </c>
      <c r="F3849" s="20">
        <v>1.4356757366189203</v>
      </c>
      <c r="G3849" s="20">
        <v>1.8841016126703061</v>
      </c>
      <c r="H3849" s="20">
        <v>2.0088038501604002</v>
      </c>
      <c r="I3849" s="20">
        <v>1.7453540160918997</v>
      </c>
      <c r="J3849" s="20">
        <v>0.70997999612325435</v>
      </c>
      <c r="K3849" s="20">
        <v>0.49870531534389262</v>
      </c>
      <c r="L3849" s="20">
        <v>3.0364749201455621</v>
      </c>
      <c r="M3849" s="55">
        <v>0.7383080189366984</v>
      </c>
    </row>
    <row r="3850" spans="1:13" x14ac:dyDescent="0.35">
      <c r="A3850" s="19" t="str">
        <f>B2178&amp;C3831&amp;D3850</f>
        <v>DISTRIBUCION VOLUMEN X CRITERIO (kg ó litros)Aceite oliva Ing.DE 25 A 34 AÑOS</v>
      </c>
      <c r="B3850" s="19">
        <v>0</v>
      </c>
      <c r="C3850" s="19">
        <v>0</v>
      </c>
      <c r="D3850" s="19" t="s">
        <v>41</v>
      </c>
      <c r="E3850" s="20">
        <v>3.3477472072104448</v>
      </c>
      <c r="F3850" s="20">
        <v>3.7965924219154101</v>
      </c>
      <c r="G3850" s="20">
        <v>6.8472794671566932</v>
      </c>
      <c r="H3850" s="20">
        <v>4.2942763261240913</v>
      </c>
      <c r="I3850" s="20">
        <v>3.3422052397032322</v>
      </c>
      <c r="J3850" s="20">
        <v>3.6531839265498167</v>
      </c>
      <c r="K3850" s="20">
        <v>3.4652344414659502</v>
      </c>
      <c r="L3850" s="20">
        <v>3.7249793581817618</v>
      </c>
      <c r="M3850" s="55">
        <v>3.7238571046095439</v>
      </c>
    </row>
    <row r="3851" spans="1:13" x14ac:dyDescent="0.35">
      <c r="A3851" s="19" t="str">
        <f>B2178&amp;C3831&amp;D3851</f>
        <v>DISTRIBUCION VOLUMEN X CRITERIO (kg ó litros)Aceite oliva Ing.DE 35 A 49 AÑOS</v>
      </c>
      <c r="B3851" s="19">
        <v>0</v>
      </c>
      <c r="C3851" s="19">
        <v>0</v>
      </c>
      <c r="D3851" s="19" t="s">
        <v>42</v>
      </c>
      <c r="E3851" s="20">
        <v>23.356273646404667</v>
      </c>
      <c r="F3851" s="20">
        <v>20.448766247299371</v>
      </c>
      <c r="G3851" s="20">
        <v>19.174760037338501</v>
      </c>
      <c r="H3851" s="20">
        <v>28.261120097237235</v>
      </c>
      <c r="I3851" s="20">
        <v>23.894458549867309</v>
      </c>
      <c r="J3851" s="20">
        <v>22.670829059453883</v>
      </c>
      <c r="K3851" s="20">
        <v>14.601898252155548</v>
      </c>
      <c r="L3851" s="20">
        <v>17.914914235148373</v>
      </c>
      <c r="M3851" s="55">
        <v>16.471811249215669</v>
      </c>
    </row>
    <row r="3852" spans="1:13" x14ac:dyDescent="0.35">
      <c r="A3852" s="19" t="str">
        <f>B2178&amp;C3831&amp;D3852</f>
        <v>DISTRIBUCION VOLUMEN X CRITERIO (kg ó litros)Aceite oliva Ing.DE 50 A 59 AÑOS</v>
      </c>
      <c r="B3852" s="19">
        <v>0</v>
      </c>
      <c r="C3852" s="19">
        <v>0</v>
      </c>
      <c r="D3852" s="19" t="s">
        <v>43</v>
      </c>
      <c r="E3852" s="20">
        <v>25.486136475774586</v>
      </c>
      <c r="F3852" s="20">
        <v>34.074331515600626</v>
      </c>
      <c r="G3852" s="20">
        <v>28.655604499328184</v>
      </c>
      <c r="H3852" s="20">
        <v>25.858940805176385</v>
      </c>
      <c r="I3852" s="20">
        <v>27.572328514932842</v>
      </c>
      <c r="J3852" s="20">
        <v>30.794163225346388</v>
      </c>
      <c r="K3852" s="20">
        <v>37.926169219012628</v>
      </c>
      <c r="L3852" s="20">
        <v>30.876991978880152</v>
      </c>
      <c r="M3852" s="55">
        <v>35.51839024079127</v>
      </c>
    </row>
    <row r="3853" spans="1:13" x14ac:dyDescent="0.35">
      <c r="A3853" s="19" t="str">
        <f>B2178&amp;C3831&amp;D3853</f>
        <v>DISTRIBUCION VOLUMEN X CRITERIO (kg ó litros)Aceite oliva Ing.DE 60 A 75 AÑOS</v>
      </c>
      <c r="B3853" s="19">
        <v>0</v>
      </c>
      <c r="C3853" s="19">
        <v>0</v>
      </c>
      <c r="D3853" s="19" t="s">
        <v>44</v>
      </c>
      <c r="E3853" s="20">
        <v>44.939873819366404</v>
      </c>
      <c r="F3853" s="20">
        <v>39.689786318831487</v>
      </c>
      <c r="G3853" s="20">
        <v>43.438260341228144</v>
      </c>
      <c r="H3853" s="20">
        <v>39.576853841558304</v>
      </c>
      <c r="I3853" s="20">
        <v>43.44566625414874</v>
      </c>
      <c r="J3853" s="20">
        <v>42.171826326250347</v>
      </c>
      <c r="K3853" s="20">
        <v>43.507998066039384</v>
      </c>
      <c r="L3853" s="20">
        <v>42.130904933353669</v>
      </c>
      <c r="M3853" s="55">
        <v>40.164563127673006</v>
      </c>
    </row>
    <row r="3854" spans="1:13" x14ac:dyDescent="0.35">
      <c r="A3854" s="19" t="str">
        <f>B2178&amp;C3831&amp;D3854</f>
        <v>DISTRIBUCION VOLUMEN X CRITERIO (kg ó litros)Aceite oliva Ing.ALTA Y MEDIA ALTA</v>
      </c>
      <c r="B3854" s="19">
        <v>0</v>
      </c>
      <c r="C3854" s="19">
        <v>0</v>
      </c>
      <c r="D3854" s="19" t="s">
        <v>17</v>
      </c>
      <c r="E3854" s="20">
        <v>42.109684975442725</v>
      </c>
      <c r="F3854" s="20">
        <v>43.90521642738436</v>
      </c>
      <c r="G3854" s="20">
        <v>34.883283729952488</v>
      </c>
      <c r="H3854" s="20">
        <v>37.235809752133768</v>
      </c>
      <c r="I3854" s="20">
        <v>26.852652277344642</v>
      </c>
      <c r="J3854" s="20">
        <v>28.031685878962815</v>
      </c>
      <c r="K3854" s="20">
        <v>31.563306743051317</v>
      </c>
      <c r="L3854" s="20">
        <v>32.777579030768592</v>
      </c>
      <c r="M3854" s="55">
        <v>30.097201415857462</v>
      </c>
    </row>
    <row r="3855" spans="1:13" x14ac:dyDescent="0.35">
      <c r="A3855" s="19" t="str">
        <f>B2178&amp;C3831&amp;D3855</f>
        <v>DISTRIBUCION VOLUMEN X CRITERIO (kg ó litros)Aceite oliva Ing.MEDIA</v>
      </c>
      <c r="B3855" s="19">
        <v>0</v>
      </c>
      <c r="C3855" s="19">
        <v>0</v>
      </c>
      <c r="D3855" s="19" t="s">
        <v>18</v>
      </c>
      <c r="E3855" s="20">
        <v>27.622464576413826</v>
      </c>
      <c r="F3855" s="20">
        <v>28.171305037268379</v>
      </c>
      <c r="G3855" s="20">
        <v>29.249275972232088</v>
      </c>
      <c r="H3855" s="20">
        <v>34.666046495098293</v>
      </c>
      <c r="I3855" s="20">
        <v>39.173256263629227</v>
      </c>
      <c r="J3855" s="20">
        <v>35.593838087733722</v>
      </c>
      <c r="K3855" s="20">
        <v>38.402831102243915</v>
      </c>
      <c r="L3855" s="20">
        <v>37.158446079370385</v>
      </c>
      <c r="M3855" s="55">
        <v>35.551479621456473</v>
      </c>
    </row>
    <row r="3856" spans="1:13" x14ac:dyDescent="0.35">
      <c r="A3856" s="19" t="str">
        <f>B2178&amp;C3831&amp;D3856</f>
        <v>DISTRIBUCION VOLUMEN X CRITERIO (kg ó litros)Aceite oliva Ing.MEDIA BAJA</v>
      </c>
      <c r="B3856" s="19">
        <v>0</v>
      </c>
      <c r="C3856" s="19">
        <v>0</v>
      </c>
      <c r="D3856" s="19" t="s">
        <v>19</v>
      </c>
      <c r="E3856" s="20">
        <v>18.877550340733869</v>
      </c>
      <c r="F3856" s="20">
        <v>20.743719812843711</v>
      </c>
      <c r="G3856" s="20">
        <v>29.171297726049239</v>
      </c>
      <c r="H3856" s="20">
        <v>21.848474540542444</v>
      </c>
      <c r="I3856" s="20">
        <v>22.222191731563022</v>
      </c>
      <c r="J3856" s="20">
        <v>19.800296738598998</v>
      </c>
      <c r="K3856" s="20">
        <v>15.281877496866869</v>
      </c>
      <c r="L3856" s="20">
        <v>15.47127264363411</v>
      </c>
      <c r="M3856" s="55">
        <v>23.62926034820839</v>
      </c>
    </row>
    <row r="3857" spans="1:13" x14ac:dyDescent="0.35">
      <c r="A3857" s="19" t="str">
        <f>B2178&amp;C3831&amp;D3857</f>
        <v>DISTRIBUCION VOLUMEN X CRITERIO (kg ó litros)Aceite oliva Ing.BAJA</v>
      </c>
      <c r="B3857" s="19">
        <v>0</v>
      </c>
      <c r="C3857" s="19">
        <v>0</v>
      </c>
      <c r="D3857" s="19" t="s">
        <v>20</v>
      </c>
      <c r="E3857" s="20">
        <v>11.390296509041997</v>
      </c>
      <c r="F3857" s="20">
        <v>7.179777394271027</v>
      </c>
      <c r="G3857" s="20">
        <v>6.6961476962402111</v>
      </c>
      <c r="H3857" s="20">
        <v>6.2496612018605955</v>
      </c>
      <c r="I3857" s="20">
        <v>11.751910073771487</v>
      </c>
      <c r="J3857" s="20">
        <v>16.574166099028684</v>
      </c>
      <c r="K3857" s="20">
        <v>14.751985280663471</v>
      </c>
      <c r="L3857" s="20">
        <v>14.59269490625284</v>
      </c>
      <c r="M3857" s="55">
        <v>10.72205484336634</v>
      </c>
    </row>
    <row r="3858" spans="1:13" x14ac:dyDescent="0.35">
      <c r="A3858" s="19" t="str">
        <f>B2178&amp;C3831&amp;D3858</f>
        <v>DISTRIBUCION VOLUMEN X CRITERIO (kg ó litros)Aceite oliva Ing.HOMBRE</v>
      </c>
      <c r="B3858" s="19">
        <v>0</v>
      </c>
      <c r="C3858" s="19">
        <v>0</v>
      </c>
      <c r="D3858" s="19" t="s">
        <v>21</v>
      </c>
      <c r="E3858" s="20">
        <v>56.985490947003257</v>
      </c>
      <c r="F3858" s="20">
        <v>58.103970813813532</v>
      </c>
      <c r="G3858" s="20">
        <v>61.700637777037507</v>
      </c>
      <c r="H3858" s="20">
        <v>66.516291668190391</v>
      </c>
      <c r="I3858" s="20">
        <v>62.321220865024443</v>
      </c>
      <c r="J3858" s="20">
        <v>61.698712261350927</v>
      </c>
      <c r="K3858" s="20">
        <v>54.304728892574303</v>
      </c>
      <c r="L3858" s="20">
        <v>52.406958136032763</v>
      </c>
      <c r="M3858" s="55">
        <v>62.134526948730816</v>
      </c>
    </row>
    <row r="3859" spans="1:13" x14ac:dyDescent="0.35">
      <c r="A3859" s="19" t="str">
        <f>B2178&amp;C3831&amp;D3859</f>
        <v>DISTRIBUCION VOLUMEN X CRITERIO (kg ó litros)Aceite oliva Ing.MUJER</v>
      </c>
      <c r="B3859" s="19">
        <v>0</v>
      </c>
      <c r="C3859" s="19">
        <v>0</v>
      </c>
      <c r="D3859" s="19" t="s">
        <v>22</v>
      </c>
      <c r="E3859" s="20">
        <v>43.01450821082561</v>
      </c>
      <c r="F3859" s="20">
        <v>41.896048287738893</v>
      </c>
      <c r="G3859" s="20">
        <v>38.299370555440575</v>
      </c>
      <c r="H3859" s="20">
        <v>33.483708331809616</v>
      </c>
      <c r="I3859" s="20">
        <v>37.678781522585183</v>
      </c>
      <c r="J3859" s="20">
        <v>38.301263266668528</v>
      </c>
      <c r="K3859" s="20">
        <v>45.695274221553582</v>
      </c>
      <c r="L3859" s="20">
        <v>47.593041006048189</v>
      </c>
      <c r="M3859" s="55">
        <v>37.865471637102438</v>
      </c>
    </row>
    <row r="3860" spans="1:13" x14ac:dyDescent="0.35">
      <c r="A3860" s="19" t="str">
        <f>B2178&amp;C3860&amp;D3860</f>
        <v>DISTRIBUCION VOLUMEN X CRITERIO (kg ó litros)Resto aceite Ing.T.ESPAÑA</v>
      </c>
      <c r="B3860" s="19">
        <v>0</v>
      </c>
      <c r="C3860" s="19" t="s">
        <v>267</v>
      </c>
      <c r="D3860" s="19" t="s">
        <v>36</v>
      </c>
      <c r="E3860" s="20">
        <v>100</v>
      </c>
      <c r="F3860" s="20">
        <v>100</v>
      </c>
      <c r="G3860" s="20">
        <v>100</v>
      </c>
      <c r="H3860" s="20">
        <v>100</v>
      </c>
      <c r="I3860" s="20">
        <v>100</v>
      </c>
      <c r="J3860" s="20">
        <v>100</v>
      </c>
      <c r="K3860" s="20">
        <v>100</v>
      </c>
      <c r="L3860" s="20">
        <v>100</v>
      </c>
      <c r="M3860" s="55">
        <v>100</v>
      </c>
    </row>
    <row r="3861" spans="1:13" x14ac:dyDescent="0.35">
      <c r="A3861" s="19" t="str">
        <f>B2178&amp;C3860&amp;D3861</f>
        <v>DISTRIBUCION VOLUMEN X CRITERIO (kg ó litros)Resto aceite Ing.BCN AM</v>
      </c>
      <c r="B3861" s="19">
        <v>0</v>
      </c>
      <c r="C3861" s="19">
        <v>0</v>
      </c>
      <c r="D3861" s="19" t="s">
        <v>1</v>
      </c>
      <c r="E3861" s="20">
        <v>8.848373650243941</v>
      </c>
      <c r="F3861" s="20">
        <v>8.1882270838797737</v>
      </c>
      <c r="G3861" s="20">
        <v>6.3300612891860553</v>
      </c>
      <c r="H3861" s="20">
        <v>10.90445144214441</v>
      </c>
      <c r="I3861" s="20">
        <v>11.398568977414664</v>
      </c>
      <c r="J3861" s="20">
        <v>13.166987161520671</v>
      </c>
      <c r="K3861" s="20">
        <v>14.119272532050489</v>
      </c>
      <c r="L3861" s="20">
        <v>12.677067704628733</v>
      </c>
      <c r="M3861" s="55">
        <v>13.706784918570303</v>
      </c>
    </row>
    <row r="3862" spans="1:13" x14ac:dyDescent="0.35">
      <c r="A3862" s="19" t="str">
        <f>B2178&amp;C3860&amp;D3862</f>
        <v>DISTRIBUCION VOLUMEN X CRITERIO (kg ó litros)Resto aceite Ing.REST.CAT ARAGON</v>
      </c>
      <c r="B3862" s="19">
        <v>0</v>
      </c>
      <c r="C3862" s="19">
        <v>0</v>
      </c>
      <c r="D3862" s="19" t="s">
        <v>2</v>
      </c>
      <c r="E3862" s="20">
        <v>1.5913526300520935</v>
      </c>
      <c r="F3862" s="20">
        <v>2.7198515228850422</v>
      </c>
      <c r="G3862" s="20">
        <v>3.514423439343147</v>
      </c>
      <c r="H3862" s="20">
        <v>3.6574481385119553</v>
      </c>
      <c r="I3862" s="20">
        <v>1.7672007826146547</v>
      </c>
      <c r="J3862" s="20">
        <v>1.7674566245494652</v>
      </c>
      <c r="K3862" s="20">
        <v>4.547998193020832</v>
      </c>
      <c r="L3862" s="20">
        <v>1.5206644935410654</v>
      </c>
      <c r="M3862" s="55">
        <v>5.0159071632184089</v>
      </c>
    </row>
    <row r="3863" spans="1:13" x14ac:dyDescent="0.35">
      <c r="A3863" s="19" t="str">
        <f>B2178&amp;C3860&amp;D3863</f>
        <v>DISTRIBUCION VOLUMEN X CRITERIO (kg ó litros)Resto aceite Ing.LEVANTE</v>
      </c>
      <c r="B3863" s="19">
        <v>0</v>
      </c>
      <c r="C3863" s="19">
        <v>0</v>
      </c>
      <c r="D3863" s="19" t="s">
        <v>3</v>
      </c>
      <c r="E3863" s="20">
        <v>27.815539549952405</v>
      </c>
      <c r="F3863" s="20">
        <v>16.602525862216751</v>
      </c>
      <c r="G3863" s="20">
        <v>19.491489753541373</v>
      </c>
      <c r="H3863" s="20">
        <v>18.594250101925642</v>
      </c>
      <c r="I3863" s="20">
        <v>25.062303158738679</v>
      </c>
      <c r="J3863" s="20">
        <v>22.16026222278758</v>
      </c>
      <c r="K3863" s="20">
        <v>19.335334220521496</v>
      </c>
      <c r="L3863" s="20">
        <v>20.669194611119192</v>
      </c>
      <c r="M3863" s="55">
        <v>18.411809701020726</v>
      </c>
    </row>
    <row r="3864" spans="1:13" x14ac:dyDescent="0.35">
      <c r="A3864" s="19" t="str">
        <f>B2178&amp;C3860&amp;D3864</f>
        <v>DISTRIBUCION VOLUMEN X CRITERIO (kg ó litros)Resto aceite Ing.ANDALUCIA</v>
      </c>
      <c r="B3864" s="19">
        <v>0</v>
      </c>
      <c r="C3864" s="19">
        <v>0</v>
      </c>
      <c r="D3864" s="19" t="s">
        <v>4</v>
      </c>
      <c r="E3864" s="20">
        <v>34.311923798046408</v>
      </c>
      <c r="F3864" s="20">
        <v>41.274149445311018</v>
      </c>
      <c r="G3864" s="20">
        <v>34.416763296438091</v>
      </c>
      <c r="H3864" s="20">
        <v>29.512436071259113</v>
      </c>
      <c r="I3864" s="20">
        <v>26.030518395929271</v>
      </c>
      <c r="J3864" s="20">
        <v>26.557759780510843</v>
      </c>
      <c r="K3864" s="20">
        <v>27.321642094656362</v>
      </c>
      <c r="L3864" s="20">
        <v>27.306053657359193</v>
      </c>
      <c r="M3864" s="55">
        <v>29.471505579609662</v>
      </c>
    </row>
    <row r="3865" spans="1:13" x14ac:dyDescent="0.35">
      <c r="A3865" s="19" t="str">
        <f>B2178&amp;C3860&amp;D3865</f>
        <v>DISTRIBUCION VOLUMEN X CRITERIO (kg ó litros)Resto aceite Ing.MDD AM</v>
      </c>
      <c r="B3865" s="19">
        <v>0</v>
      </c>
      <c r="C3865" s="19">
        <v>0</v>
      </c>
      <c r="D3865" s="19" t="s">
        <v>5</v>
      </c>
      <c r="E3865" s="20">
        <v>17.114260982915557</v>
      </c>
      <c r="F3865" s="20">
        <v>20.467210354942907</v>
      </c>
      <c r="G3865" s="20">
        <v>22.42041763469728</v>
      </c>
      <c r="H3865" s="20">
        <v>22.331883973671935</v>
      </c>
      <c r="I3865" s="20">
        <v>20.308456403797098</v>
      </c>
      <c r="J3865" s="20">
        <v>22.754411081266365</v>
      </c>
      <c r="K3865" s="20">
        <v>22.056707783167518</v>
      </c>
      <c r="L3865" s="20">
        <v>21.902923035398725</v>
      </c>
      <c r="M3865" s="55">
        <v>19.829696156877091</v>
      </c>
    </row>
    <row r="3866" spans="1:13" x14ac:dyDescent="0.35">
      <c r="A3866" s="19" t="str">
        <f>B2178&amp;C3860&amp;D3866</f>
        <v>DISTRIBUCION VOLUMEN X CRITERIO (kg ó litros)Resto aceite Ing.RTO CENTRO</v>
      </c>
      <c r="B3866" s="19">
        <v>0</v>
      </c>
      <c r="C3866" s="19">
        <v>0</v>
      </c>
      <c r="D3866" s="19" t="s">
        <v>6</v>
      </c>
      <c r="E3866" s="20">
        <v>8.7342407453167255</v>
      </c>
      <c r="F3866" s="20">
        <v>8.1795288532750003</v>
      </c>
      <c r="G3866" s="20">
        <v>8.2611068724341727</v>
      </c>
      <c r="H3866" s="20">
        <v>8.4685137848732683</v>
      </c>
      <c r="I3866" s="20">
        <v>11.148538260454636</v>
      </c>
      <c r="J3866" s="20">
        <v>6.666808836537844</v>
      </c>
      <c r="K3866" s="20">
        <v>9.4618630501948786</v>
      </c>
      <c r="L3866" s="20">
        <v>11.922717234280315</v>
      </c>
      <c r="M3866" s="55">
        <v>9.5536245709153107</v>
      </c>
    </row>
    <row r="3867" spans="1:13" x14ac:dyDescent="0.35">
      <c r="A3867" s="19" t="str">
        <f>B2178&amp;C3860&amp;D3867</f>
        <v>DISTRIBUCION VOLUMEN X CRITERIO (kg ó litros)Resto aceite Ing.NORTE-CENTRO</v>
      </c>
      <c r="B3867" s="19">
        <v>0</v>
      </c>
      <c r="C3867" s="19">
        <v>0</v>
      </c>
      <c r="D3867" s="19" t="s">
        <v>7</v>
      </c>
      <c r="E3867" s="20">
        <v>1.1476652260619384</v>
      </c>
      <c r="F3867" s="20">
        <v>1.5672681048181445</v>
      </c>
      <c r="G3867" s="20">
        <v>4.3205478857177955</v>
      </c>
      <c r="H3867" s="20">
        <v>4.3374122951966676</v>
      </c>
      <c r="I3867" s="20">
        <v>2.0064566742326972</v>
      </c>
      <c r="J3867" s="20">
        <v>5.6118500368316946</v>
      </c>
      <c r="K3867" s="20">
        <v>0.96159982360669716</v>
      </c>
      <c r="L3867" s="20">
        <v>2.6350077463706736</v>
      </c>
      <c r="M3867" s="55">
        <v>2.7302510457345872</v>
      </c>
    </row>
    <row r="3868" spans="1:13" x14ac:dyDescent="0.35">
      <c r="A3868" s="19" t="str">
        <f>B2178&amp;C3860&amp;D3868</f>
        <v>DISTRIBUCION VOLUMEN X CRITERIO (kg ó litros)Resto aceite Ing.NOROESTE</v>
      </c>
      <c r="B3868" s="19">
        <v>0</v>
      </c>
      <c r="C3868" s="19">
        <v>0</v>
      </c>
      <c r="D3868" s="19" t="s">
        <v>8</v>
      </c>
      <c r="E3868" s="20">
        <v>0.436628500655037</v>
      </c>
      <c r="F3868" s="20">
        <v>1.0012553647057072</v>
      </c>
      <c r="G3868" s="20">
        <v>1.2451933826612227</v>
      </c>
      <c r="H3868" s="20">
        <v>2.1935895865048898</v>
      </c>
      <c r="I3868" s="20">
        <v>2.2779742985485369</v>
      </c>
      <c r="J3868" s="20">
        <v>1.3144697538814654</v>
      </c>
      <c r="K3868" s="20">
        <v>2.1955956471115341</v>
      </c>
      <c r="L3868" s="20">
        <v>1.3663686531446511</v>
      </c>
      <c r="M3868" s="55">
        <v>1.2804214408372963</v>
      </c>
    </row>
    <row r="3869" spans="1:13" x14ac:dyDescent="0.35">
      <c r="A3869" s="19" t="str">
        <f>B2178&amp;C3860&amp;D3869</f>
        <v>DISTRIBUCION VOLUMEN X CRITERIO (kg ó litros)Resto aceite Ing.&lt;2MIL</v>
      </c>
      <c r="B3869" s="19">
        <v>0</v>
      </c>
      <c r="C3869" s="19">
        <v>0</v>
      </c>
      <c r="D3869" s="19" t="s">
        <v>9</v>
      </c>
      <c r="E3869" s="20">
        <v>2.9537220015137722</v>
      </c>
      <c r="F3869" s="20">
        <v>3.0220665898356325</v>
      </c>
      <c r="G3869" s="20">
        <v>1.4836243887163603</v>
      </c>
      <c r="H3869" s="20">
        <v>1.2845988338075538</v>
      </c>
      <c r="I3869" s="20">
        <v>1.7190000039755027</v>
      </c>
      <c r="J3869" s="20">
        <v>2.00688536891606</v>
      </c>
      <c r="K3869" s="20">
        <v>1.6957606182507245</v>
      </c>
      <c r="L3869" s="20">
        <v>2.1567204208075998</v>
      </c>
      <c r="M3869" s="55">
        <v>1.5195699594534287</v>
      </c>
    </row>
    <row r="3870" spans="1:13" x14ac:dyDescent="0.35">
      <c r="A3870" s="19" t="str">
        <f>B2178&amp;C3860&amp;D3870</f>
        <v>DISTRIBUCION VOLUMEN X CRITERIO (kg ó litros)Resto aceite Ing.2-5MIL</v>
      </c>
      <c r="B3870" s="19">
        <v>0</v>
      </c>
      <c r="C3870" s="19">
        <v>0</v>
      </c>
      <c r="D3870" s="19" t="s">
        <v>10</v>
      </c>
      <c r="E3870" s="20">
        <v>5.0543422056125147</v>
      </c>
      <c r="F3870" s="20">
        <v>5.3609631062624707</v>
      </c>
      <c r="G3870" s="20">
        <v>5.6209389412490571</v>
      </c>
      <c r="H3870" s="20">
        <v>7.6544333458159208</v>
      </c>
      <c r="I3870" s="20">
        <v>8.1263416182761095</v>
      </c>
      <c r="J3870" s="20">
        <v>4.8829427771409231</v>
      </c>
      <c r="K3870" s="20">
        <v>7.2611477289687354</v>
      </c>
      <c r="L3870" s="20">
        <v>9.3491793672961734</v>
      </c>
      <c r="M3870" s="55">
        <v>6.6439282617542954</v>
      </c>
    </row>
    <row r="3871" spans="1:13" x14ac:dyDescent="0.35">
      <c r="A3871" s="19" t="str">
        <f>B2178&amp;C3860&amp;D3871</f>
        <v>DISTRIBUCION VOLUMEN X CRITERIO (kg ó litros)Resto aceite Ing.5-10MIL</v>
      </c>
      <c r="B3871" s="19">
        <v>0</v>
      </c>
      <c r="C3871" s="19">
        <v>0</v>
      </c>
      <c r="D3871" s="19" t="s">
        <v>11</v>
      </c>
      <c r="E3871" s="20">
        <v>18.486814859741997</v>
      </c>
      <c r="F3871" s="20">
        <v>10.396770872220849</v>
      </c>
      <c r="G3871" s="20">
        <v>6.2145411918829874</v>
      </c>
      <c r="H3871" s="20">
        <v>5.4074204785012281</v>
      </c>
      <c r="I3871" s="20">
        <v>3.6490815825945142</v>
      </c>
      <c r="J3871" s="20">
        <v>4.7974118616372303</v>
      </c>
      <c r="K3871" s="20">
        <v>5.82810329731881</v>
      </c>
      <c r="L3871" s="20">
        <v>4.0065947956674544</v>
      </c>
      <c r="M3871" s="55">
        <v>4.0916062535522508</v>
      </c>
    </row>
    <row r="3872" spans="1:13" x14ac:dyDescent="0.35">
      <c r="A3872" s="19" t="str">
        <f>B2178&amp;C3860&amp;D3872</f>
        <v>DISTRIBUCION VOLUMEN X CRITERIO (kg ó litros)Resto aceite Ing.10-30MIL</v>
      </c>
      <c r="B3872" s="19">
        <v>0</v>
      </c>
      <c r="C3872" s="19">
        <v>0</v>
      </c>
      <c r="D3872" s="19" t="s">
        <v>12</v>
      </c>
      <c r="E3872" s="20">
        <v>13.211435859738833</v>
      </c>
      <c r="F3872" s="20">
        <v>16.339866343757574</v>
      </c>
      <c r="G3872" s="20">
        <v>16.629369114252192</v>
      </c>
      <c r="H3872" s="20">
        <v>16.403475269545176</v>
      </c>
      <c r="I3872" s="20">
        <v>12.472395693519957</v>
      </c>
      <c r="J3872" s="20">
        <v>15.782489531939802</v>
      </c>
      <c r="K3872" s="20">
        <v>13.815061041307757</v>
      </c>
      <c r="L3872" s="20">
        <v>13.098245550726755</v>
      </c>
      <c r="M3872" s="55">
        <v>16.312627850531563</v>
      </c>
    </row>
    <row r="3873" spans="1:13" x14ac:dyDescent="0.35">
      <c r="A3873" s="19" t="str">
        <f>B2178&amp;C3860&amp;D3873</f>
        <v>DISTRIBUCION VOLUMEN X CRITERIO (kg ó litros)Resto aceite Ing.30-100MIL</v>
      </c>
      <c r="B3873" s="19">
        <v>0</v>
      </c>
      <c r="C3873" s="19">
        <v>0</v>
      </c>
      <c r="D3873" s="19" t="s">
        <v>13</v>
      </c>
      <c r="E3873" s="20">
        <v>23.300866378015716</v>
      </c>
      <c r="F3873" s="20">
        <v>22.124278298375941</v>
      </c>
      <c r="G3873" s="20">
        <v>21.513907656464479</v>
      </c>
      <c r="H3873" s="20">
        <v>27.799049561465917</v>
      </c>
      <c r="I3873" s="20">
        <v>33.260331992908263</v>
      </c>
      <c r="J3873" s="20">
        <v>27.585373826865606</v>
      </c>
      <c r="K3873" s="20">
        <v>30.025326988417795</v>
      </c>
      <c r="L3873" s="20">
        <v>26.961358491380604</v>
      </c>
      <c r="M3873" s="55">
        <v>24.354223196962415</v>
      </c>
    </row>
    <row r="3874" spans="1:13" x14ac:dyDescent="0.35">
      <c r="A3874" s="19" t="str">
        <f>B2178&amp;C3860&amp;D3874</f>
        <v>DISTRIBUCION VOLUMEN X CRITERIO (kg ó litros)Resto aceite Ing.100-200MIL</v>
      </c>
      <c r="B3874" s="19">
        <v>0</v>
      </c>
      <c r="C3874" s="19">
        <v>0</v>
      </c>
      <c r="D3874" s="19" t="s">
        <v>14</v>
      </c>
      <c r="E3874" s="20">
        <v>7.021569306242621</v>
      </c>
      <c r="F3874" s="20">
        <v>10.568969150203438</v>
      </c>
      <c r="G3874" s="20">
        <v>13.233899631654905</v>
      </c>
      <c r="H3874" s="20">
        <v>10.701487552931713</v>
      </c>
      <c r="I3874" s="20">
        <v>10.573853364033386</v>
      </c>
      <c r="J3874" s="20">
        <v>11.625458532284066</v>
      </c>
      <c r="K3874" s="20">
        <v>7.2338797116145397</v>
      </c>
      <c r="L3874" s="20">
        <v>10.323764749243104</v>
      </c>
      <c r="M3874" s="55">
        <v>8.8092384165244528</v>
      </c>
    </row>
    <row r="3875" spans="1:13" x14ac:dyDescent="0.35">
      <c r="A3875" s="19" t="str">
        <f>B2178&amp;C3860&amp;D3875</f>
        <v>DISTRIBUCION VOLUMEN X CRITERIO (kg ó litros)Resto aceite Ing.200-500MIL</v>
      </c>
      <c r="B3875" s="19">
        <v>0</v>
      </c>
      <c r="C3875" s="19">
        <v>0</v>
      </c>
      <c r="D3875" s="19" t="s">
        <v>15</v>
      </c>
      <c r="E3875" s="20">
        <v>9.0809605970570839</v>
      </c>
      <c r="F3875" s="20">
        <v>11.339131807722623</v>
      </c>
      <c r="G3875" s="20">
        <v>11.848453347224373</v>
      </c>
      <c r="H3875" s="20">
        <v>9.3049072430323623</v>
      </c>
      <c r="I3875" s="20">
        <v>9.5229203638916786</v>
      </c>
      <c r="J3875" s="20">
        <v>11.609514826862767</v>
      </c>
      <c r="K3875" s="20">
        <v>9.7096519602944955</v>
      </c>
      <c r="L3875" s="20">
        <v>11.607234700067648</v>
      </c>
      <c r="M3875" s="55">
        <v>13.176334733847412</v>
      </c>
    </row>
    <row r="3876" spans="1:13" x14ac:dyDescent="0.35">
      <c r="A3876" s="19" t="str">
        <f>B2178&amp;C3860&amp;D3876</f>
        <v>DISTRIBUCION VOLUMEN X CRITERIO (kg ó litros)Resto aceite Ing.&gt;500MIL</v>
      </c>
      <c r="B3876" s="19">
        <v>0</v>
      </c>
      <c r="C3876" s="19">
        <v>0</v>
      </c>
      <c r="D3876" s="19" t="s">
        <v>16</v>
      </c>
      <c r="E3876" s="20">
        <v>20.890294264332415</v>
      </c>
      <c r="F3876" s="20">
        <v>20.847962103116306</v>
      </c>
      <c r="G3876" s="20">
        <v>23.455272642149108</v>
      </c>
      <c r="H3876" s="20">
        <v>21.444615267972896</v>
      </c>
      <c r="I3876" s="20">
        <v>20.67609133214577</v>
      </c>
      <c r="J3876" s="20">
        <v>21.709916974010227</v>
      </c>
      <c r="K3876" s="20">
        <v>24.431083252808644</v>
      </c>
      <c r="L3876" s="20">
        <v>22.496898036799216</v>
      </c>
      <c r="M3876" s="55">
        <v>25.092479949630448</v>
      </c>
    </row>
    <row r="3877" spans="1:13" x14ac:dyDescent="0.35">
      <c r="A3877" s="19" t="str">
        <f>B2178&amp;C3860&amp;D3877</f>
        <v>DISTRIBUCION VOLUMEN X CRITERIO (kg ó litros)Resto aceite Ing.DE 15 A 19 AÑOS</v>
      </c>
      <c r="B3877" s="19">
        <v>0</v>
      </c>
      <c r="C3877" s="19">
        <v>0</v>
      </c>
      <c r="D3877" s="19" t="s">
        <v>39</v>
      </c>
      <c r="E3877" s="20">
        <v>0.24254833973220777</v>
      </c>
      <c r="F3877" s="20">
        <v>0.35703537447013106</v>
      </c>
      <c r="G3877" s="20">
        <v>0.20992507195043328</v>
      </c>
      <c r="H3877" s="20">
        <v>1.3825801206550148</v>
      </c>
      <c r="I3877" s="20">
        <v>1.3478574926718265</v>
      </c>
      <c r="J3877" s="20">
        <v>0.39342778112107207</v>
      </c>
      <c r="K3877" s="20">
        <v>0.21843360253912583</v>
      </c>
      <c r="L3877" s="20">
        <v>0.41874541921221436</v>
      </c>
      <c r="M3877" s="55">
        <v>0.22291819447834188</v>
      </c>
    </row>
    <row r="3878" spans="1:13" x14ac:dyDescent="0.35">
      <c r="A3878" s="19" t="str">
        <f>B2178&amp;C3860&amp;D3878</f>
        <v>DISTRIBUCION VOLUMEN X CRITERIO (kg ó litros)Resto aceite Ing.DE 20 A 24 AÑOS</v>
      </c>
      <c r="B3878" s="19">
        <v>0</v>
      </c>
      <c r="C3878" s="19">
        <v>0</v>
      </c>
      <c r="D3878" s="19" t="s">
        <v>40</v>
      </c>
      <c r="E3878" s="20">
        <v>1.4111703522617682</v>
      </c>
      <c r="F3878" s="20">
        <v>3.1387020662284915</v>
      </c>
      <c r="G3878" s="20">
        <v>1.9459975254016497</v>
      </c>
      <c r="H3878" s="20">
        <v>0.89610495488527586</v>
      </c>
      <c r="I3878" s="20">
        <v>0.68214405226528951</v>
      </c>
      <c r="J3878" s="20">
        <v>0.97560666575499699</v>
      </c>
      <c r="K3878" s="20">
        <v>1.8413982368712729</v>
      </c>
      <c r="L3878" s="20">
        <v>1.7009307131066493</v>
      </c>
      <c r="M3878" s="55">
        <v>0.57765938094128977</v>
      </c>
    </row>
    <row r="3879" spans="1:13" x14ac:dyDescent="0.35">
      <c r="A3879" s="19" t="str">
        <f>B2178&amp;C3860&amp;D3879</f>
        <v>DISTRIBUCION VOLUMEN X CRITERIO (kg ó litros)Resto aceite Ing.DE 25 A 34 AÑOS</v>
      </c>
      <c r="B3879" s="19">
        <v>0</v>
      </c>
      <c r="C3879" s="19">
        <v>0</v>
      </c>
      <c r="D3879" s="19" t="s">
        <v>41</v>
      </c>
      <c r="E3879" s="20">
        <v>3.3879669601334776</v>
      </c>
      <c r="F3879" s="20">
        <v>4.6293104517148791</v>
      </c>
      <c r="G3879" s="20">
        <v>5.7633622072482513</v>
      </c>
      <c r="H3879" s="20">
        <v>4.7211582042298481</v>
      </c>
      <c r="I3879" s="20">
        <v>4.271838420393868</v>
      </c>
      <c r="J3879" s="20">
        <v>6.8756329087320083</v>
      </c>
      <c r="K3879" s="20">
        <v>5.419299618358524</v>
      </c>
      <c r="L3879" s="20">
        <v>5.2295385246895139</v>
      </c>
      <c r="M3879" s="55">
        <v>4.6059306626813585</v>
      </c>
    </row>
    <row r="3880" spans="1:13" x14ac:dyDescent="0.35">
      <c r="A3880" s="19" t="str">
        <f>B2178&amp;C3860&amp;D3880</f>
        <v>DISTRIBUCION VOLUMEN X CRITERIO (kg ó litros)Resto aceite Ing.DE 35 A 49 AÑOS</v>
      </c>
      <c r="B3880" s="19">
        <v>0</v>
      </c>
      <c r="C3880" s="19">
        <v>0</v>
      </c>
      <c r="D3880" s="19" t="s">
        <v>42</v>
      </c>
      <c r="E3880" s="20">
        <v>16.230763753685189</v>
      </c>
      <c r="F3880" s="20">
        <v>24.477591226377207</v>
      </c>
      <c r="G3880" s="20">
        <v>23.86094793900288</v>
      </c>
      <c r="H3880" s="20">
        <v>19.176333223156817</v>
      </c>
      <c r="I3880" s="20">
        <v>20.162199938049849</v>
      </c>
      <c r="J3880" s="20">
        <v>22.07128694023881</v>
      </c>
      <c r="K3880" s="20">
        <v>20.241784981303816</v>
      </c>
      <c r="L3880" s="20">
        <v>17.442614453614087</v>
      </c>
      <c r="M3880" s="55">
        <v>16.745522203343992</v>
      </c>
    </row>
    <row r="3881" spans="1:13" x14ac:dyDescent="0.35">
      <c r="A3881" s="19" t="str">
        <f>B2178&amp;C3860&amp;D3881</f>
        <v>DISTRIBUCION VOLUMEN X CRITERIO (kg ó litros)Resto aceite Ing.DE 50 A 59 AÑOS</v>
      </c>
      <c r="B3881" s="19">
        <v>0</v>
      </c>
      <c r="C3881" s="19">
        <v>0</v>
      </c>
      <c r="D3881" s="19" t="s">
        <v>43</v>
      </c>
      <c r="E3881" s="20">
        <v>30.988126832867565</v>
      </c>
      <c r="F3881" s="20">
        <v>30.747954118255755</v>
      </c>
      <c r="G3881" s="20">
        <v>26.922704962885259</v>
      </c>
      <c r="H3881" s="20">
        <v>29.152768537742084</v>
      </c>
      <c r="I3881" s="20">
        <v>28.307530913326705</v>
      </c>
      <c r="J3881" s="20">
        <v>25.404061546430729</v>
      </c>
      <c r="K3881" s="20">
        <v>28.640797653708372</v>
      </c>
      <c r="L3881" s="20">
        <v>29.003118317539965</v>
      </c>
      <c r="M3881" s="55">
        <v>33.590673021138663</v>
      </c>
    </row>
    <row r="3882" spans="1:13" x14ac:dyDescent="0.35">
      <c r="A3882" s="19" t="str">
        <f>B2178&amp;C3860&amp;D3882</f>
        <v>DISTRIBUCION VOLUMEN X CRITERIO (kg ó litros)Resto aceite Ing.DE 60 A 75 AÑOS</v>
      </c>
      <c r="B3882" s="19">
        <v>0</v>
      </c>
      <c r="C3882" s="19">
        <v>0</v>
      </c>
      <c r="D3882" s="19" t="s">
        <v>44</v>
      </c>
      <c r="E3882" s="20">
        <v>47.739425200217298</v>
      </c>
      <c r="F3882" s="20">
        <v>36.649415612322848</v>
      </c>
      <c r="G3882" s="20">
        <v>41.297065354216969</v>
      </c>
      <c r="H3882" s="20">
        <v>44.671051796728491</v>
      </c>
      <c r="I3882" s="20">
        <v>45.228456776104778</v>
      </c>
      <c r="J3882" s="20">
        <v>44.279982098939563</v>
      </c>
      <c r="K3882" s="20">
        <v>43.638313926669987</v>
      </c>
      <c r="L3882" s="20">
        <v>46.205045734073138</v>
      </c>
      <c r="M3882" s="55">
        <v>44.257316285693157</v>
      </c>
    </row>
    <row r="3883" spans="1:13" x14ac:dyDescent="0.35">
      <c r="A3883" s="19" t="str">
        <f>B2178&amp;C3860&amp;D3883</f>
        <v>DISTRIBUCION VOLUMEN X CRITERIO (kg ó litros)Resto aceite Ing.ALTA Y MEDIA ALTA</v>
      </c>
      <c r="B3883" s="19">
        <v>0</v>
      </c>
      <c r="C3883" s="19">
        <v>0</v>
      </c>
      <c r="D3883" s="19" t="s">
        <v>17</v>
      </c>
      <c r="E3883" s="20">
        <v>38.134039077332638</v>
      </c>
      <c r="F3883" s="20">
        <v>33.661423593621478</v>
      </c>
      <c r="G3883" s="20">
        <v>38.950846565018004</v>
      </c>
      <c r="H3883" s="20">
        <v>35.703723774982201</v>
      </c>
      <c r="I3883" s="20">
        <v>29.316783459588613</v>
      </c>
      <c r="J3883" s="20">
        <v>31.484153847428924</v>
      </c>
      <c r="K3883" s="20">
        <v>27.978320139069595</v>
      </c>
      <c r="L3883" s="20">
        <v>29.491151643422519</v>
      </c>
      <c r="M3883" s="55">
        <v>27.763727660266156</v>
      </c>
    </row>
    <row r="3884" spans="1:13" x14ac:dyDescent="0.35">
      <c r="A3884" s="19" t="str">
        <f>B2178&amp;C3860&amp;D3884</f>
        <v>DISTRIBUCION VOLUMEN X CRITERIO (kg ó litros)Resto aceite Ing.MEDIA</v>
      </c>
      <c r="B3884" s="19">
        <v>0</v>
      </c>
      <c r="C3884" s="19">
        <v>0</v>
      </c>
      <c r="D3884" s="19" t="s">
        <v>18</v>
      </c>
      <c r="E3884" s="20">
        <v>21.708134295267755</v>
      </c>
      <c r="F3884" s="20">
        <v>27.788930904457558</v>
      </c>
      <c r="G3884" s="20">
        <v>27.4537743368167</v>
      </c>
      <c r="H3884" s="20">
        <v>25.279721237224461</v>
      </c>
      <c r="I3884" s="20">
        <v>26.043911530435494</v>
      </c>
      <c r="J3884" s="20">
        <v>24.028248299787787</v>
      </c>
      <c r="K3884" s="20">
        <v>27.078906683242781</v>
      </c>
      <c r="L3884" s="20">
        <v>23.253494138292023</v>
      </c>
      <c r="M3884" s="55">
        <v>29.77728640959814</v>
      </c>
    </row>
    <row r="3885" spans="1:13" x14ac:dyDescent="0.35">
      <c r="A3885" s="19" t="str">
        <f>B2178&amp;C3860&amp;D3885</f>
        <v>DISTRIBUCION VOLUMEN X CRITERIO (kg ó litros)Resto aceite Ing.MEDIA BAJA</v>
      </c>
      <c r="B3885" s="19">
        <v>0</v>
      </c>
      <c r="C3885" s="19">
        <v>0</v>
      </c>
      <c r="D3885" s="19" t="s">
        <v>19</v>
      </c>
      <c r="E3885" s="20">
        <v>25.168584438971468</v>
      </c>
      <c r="F3885" s="20">
        <v>23.492648447864063</v>
      </c>
      <c r="G3885" s="20">
        <v>18.948101580348442</v>
      </c>
      <c r="H3885" s="20">
        <v>19.637930571657954</v>
      </c>
      <c r="I3885" s="20">
        <v>20.91545548461179</v>
      </c>
      <c r="J3885" s="20">
        <v>18.03375359078218</v>
      </c>
      <c r="K3885" s="20">
        <v>22.230669955046753</v>
      </c>
      <c r="L3885" s="20">
        <v>23.646351294059041</v>
      </c>
      <c r="M3885" s="55">
        <v>17.631112767625726</v>
      </c>
    </row>
    <row r="3886" spans="1:13" x14ac:dyDescent="0.35">
      <c r="A3886" s="19" t="str">
        <f>B2178&amp;C3860&amp;D3886</f>
        <v>DISTRIBUCION VOLUMEN X CRITERIO (kg ó litros)Resto aceite Ing.BAJA</v>
      </c>
      <c r="B3886" s="19">
        <v>0</v>
      </c>
      <c r="C3886" s="19">
        <v>0</v>
      </c>
      <c r="D3886" s="19" t="s">
        <v>20</v>
      </c>
      <c r="E3886" s="20">
        <v>14.989228327234111</v>
      </c>
      <c r="F3886" s="20">
        <v>15.056989761323647</v>
      </c>
      <c r="G3886" s="20">
        <v>14.647283747252635</v>
      </c>
      <c r="H3886" s="20">
        <v>19.378611310476352</v>
      </c>
      <c r="I3886" s="20">
        <v>23.723862886671277</v>
      </c>
      <c r="J3886" s="20">
        <v>26.453849876863334</v>
      </c>
      <c r="K3886" s="20">
        <v>22.712117735551281</v>
      </c>
      <c r="L3886" s="20">
        <v>23.608996557237287</v>
      </c>
      <c r="M3886" s="55">
        <v>24.827877488385415</v>
      </c>
    </row>
    <row r="3887" spans="1:13" x14ac:dyDescent="0.35">
      <c r="A3887" s="19" t="str">
        <f>B2178&amp;C3860&amp;D3887</f>
        <v>DISTRIBUCION VOLUMEN X CRITERIO (kg ó litros)Resto aceite Ing.HOMBRE</v>
      </c>
      <c r="B3887" s="19">
        <v>0</v>
      </c>
      <c r="C3887" s="19">
        <v>0</v>
      </c>
      <c r="D3887" s="19" t="s">
        <v>21</v>
      </c>
      <c r="E3887" s="20">
        <v>61.601242311431093</v>
      </c>
      <c r="F3887" s="20">
        <v>51.635175158195842</v>
      </c>
      <c r="G3887" s="20">
        <v>56.146316195249312</v>
      </c>
      <c r="H3887" s="20">
        <v>53.327132038976103</v>
      </c>
      <c r="I3887" s="20">
        <v>49.444471826368904</v>
      </c>
      <c r="J3887" s="20">
        <v>48.540473860055471</v>
      </c>
      <c r="K3887" s="20">
        <v>45.125743205843563</v>
      </c>
      <c r="L3887" s="20">
        <v>49.026725151164499</v>
      </c>
      <c r="M3887" s="55">
        <v>49.751574297412475</v>
      </c>
    </row>
    <row r="3888" spans="1:13" x14ac:dyDescent="0.35">
      <c r="A3888" s="19" t="str">
        <f>B2178&amp;C3860&amp;D3888</f>
        <v>DISTRIBUCION VOLUMEN X CRITERIO (kg ó litros)Resto aceite Ing.MUJER</v>
      </c>
      <c r="B3888" s="19">
        <v>0</v>
      </c>
      <c r="C3888" s="19">
        <v>0</v>
      </c>
      <c r="D3888" s="19" t="s">
        <v>22</v>
      </c>
      <c r="E3888" s="20">
        <v>38.398757938570405</v>
      </c>
      <c r="F3888" s="20">
        <v>48.3648453766057</v>
      </c>
      <c r="G3888" s="20">
        <v>43.853681140136544</v>
      </c>
      <c r="H3888" s="20">
        <v>46.672834507104788</v>
      </c>
      <c r="I3888" s="20">
        <v>50.555527145838219</v>
      </c>
      <c r="J3888" s="20">
        <v>51.459527309707489</v>
      </c>
      <c r="K3888" s="20">
        <v>54.874291388114841</v>
      </c>
      <c r="L3888" s="20">
        <v>50.973273861195011</v>
      </c>
      <c r="M3888" s="55">
        <v>50.248426652969258</v>
      </c>
    </row>
    <row r="3889" spans="1:13" x14ac:dyDescent="0.35">
      <c r="A3889" s="19" t="str">
        <f>B2178&amp;C3889&amp;D3889</f>
        <v>DISTRIBUCION VOLUMEN X CRITERIO (kg ó litros).Pan Ing.T.ESPAÑA</v>
      </c>
      <c r="B3889" s="19">
        <v>0</v>
      </c>
      <c r="C3889" s="19" t="s">
        <v>167</v>
      </c>
      <c r="D3889" s="19" t="s">
        <v>36</v>
      </c>
      <c r="E3889" s="20">
        <v>100</v>
      </c>
      <c r="F3889" s="20">
        <v>100</v>
      </c>
      <c r="G3889" s="20">
        <v>100</v>
      </c>
      <c r="H3889" s="20">
        <v>100</v>
      </c>
      <c r="I3889" s="20">
        <v>100</v>
      </c>
      <c r="J3889" s="20">
        <v>100</v>
      </c>
      <c r="K3889" s="20">
        <v>100</v>
      </c>
      <c r="L3889" s="20">
        <v>100</v>
      </c>
      <c r="M3889" s="55">
        <v>100</v>
      </c>
    </row>
    <row r="3890" spans="1:13" x14ac:dyDescent="0.35">
      <c r="A3890" s="19" t="str">
        <f>B2178&amp;C3889&amp;D3890</f>
        <v>DISTRIBUCION VOLUMEN X CRITERIO (kg ó litros).Pan Ing.BCN AM</v>
      </c>
      <c r="B3890" s="19">
        <v>0</v>
      </c>
      <c r="C3890" s="19">
        <v>0</v>
      </c>
      <c r="D3890" s="19" t="s">
        <v>1</v>
      </c>
      <c r="E3890" s="20">
        <v>9.4703142857917353</v>
      </c>
      <c r="F3890" s="20">
        <v>8.0470995860321377</v>
      </c>
      <c r="G3890" s="20">
        <v>8.4482069027938511</v>
      </c>
      <c r="H3890" s="20">
        <v>9.6816513811036344</v>
      </c>
      <c r="I3890" s="20">
        <v>9.9015750118332502</v>
      </c>
      <c r="J3890" s="20">
        <v>8.5468904840792437</v>
      </c>
      <c r="K3890" s="20">
        <v>7.4042229157824639</v>
      </c>
      <c r="L3890" s="20">
        <v>7.8909253854526797</v>
      </c>
      <c r="M3890" s="55">
        <v>9.0245363834374928</v>
      </c>
    </row>
    <row r="3891" spans="1:13" x14ac:dyDescent="0.35">
      <c r="A3891" s="19" t="str">
        <f>B2178&amp;C3889&amp;D3891</f>
        <v>DISTRIBUCION VOLUMEN X CRITERIO (kg ó litros).Pan Ing.REST.CAT ARAGON</v>
      </c>
      <c r="B3891" s="19">
        <v>0</v>
      </c>
      <c r="C3891" s="19">
        <v>0</v>
      </c>
      <c r="D3891" s="19" t="s">
        <v>2</v>
      </c>
      <c r="E3891" s="20">
        <v>7.9246746979283618</v>
      </c>
      <c r="F3891" s="20">
        <v>8.9463129229681932</v>
      </c>
      <c r="G3891" s="20">
        <v>10.468030715045886</v>
      </c>
      <c r="H3891" s="20">
        <v>8.7050168002923183</v>
      </c>
      <c r="I3891" s="20">
        <v>7.8100854391102388</v>
      </c>
      <c r="J3891" s="20">
        <v>9.5816997243217106</v>
      </c>
      <c r="K3891" s="20">
        <v>9.4509588703916574</v>
      </c>
      <c r="L3891" s="20">
        <v>8.9409506066190776</v>
      </c>
      <c r="M3891" s="55">
        <v>9.8533906244334979</v>
      </c>
    </row>
    <row r="3892" spans="1:13" x14ac:dyDescent="0.35">
      <c r="A3892" s="19" t="str">
        <f>B2178&amp;C3889&amp;D3892</f>
        <v>DISTRIBUCION VOLUMEN X CRITERIO (kg ó litros).Pan Ing.LEVANTE</v>
      </c>
      <c r="B3892" s="19">
        <v>0</v>
      </c>
      <c r="C3892" s="19">
        <v>0</v>
      </c>
      <c r="D3892" s="19" t="s">
        <v>3</v>
      </c>
      <c r="E3892" s="20">
        <v>19.921261901330645</v>
      </c>
      <c r="F3892" s="20">
        <v>16.724809099126471</v>
      </c>
      <c r="G3892" s="20">
        <v>17.693622284189075</v>
      </c>
      <c r="H3892" s="20">
        <v>17.701630632320747</v>
      </c>
      <c r="I3892" s="20">
        <v>17.641412153902163</v>
      </c>
      <c r="J3892" s="20">
        <v>16.128648568257358</v>
      </c>
      <c r="K3892" s="20">
        <v>16.199698620643826</v>
      </c>
      <c r="L3892" s="20">
        <v>16.883158758373042</v>
      </c>
      <c r="M3892" s="55">
        <v>15.356476771432728</v>
      </c>
    </row>
    <row r="3893" spans="1:13" x14ac:dyDescent="0.35">
      <c r="A3893" s="19" t="str">
        <f>B2178&amp;C3889&amp;D3893</f>
        <v>DISTRIBUCION VOLUMEN X CRITERIO (kg ó litros).Pan Ing.ANDALUCIA</v>
      </c>
      <c r="B3893" s="19">
        <v>0</v>
      </c>
      <c r="C3893" s="19">
        <v>0</v>
      </c>
      <c r="D3893" s="19" t="s">
        <v>4</v>
      </c>
      <c r="E3893" s="20">
        <v>22.411166137386669</v>
      </c>
      <c r="F3893" s="20">
        <v>24.324573901103648</v>
      </c>
      <c r="G3893" s="20">
        <v>21.908702250418735</v>
      </c>
      <c r="H3893" s="20">
        <v>23.024529527393899</v>
      </c>
      <c r="I3893" s="20">
        <v>24.209944829875994</v>
      </c>
      <c r="J3893" s="20">
        <v>23.530187274383415</v>
      </c>
      <c r="K3893" s="20">
        <v>21.31933971581832</v>
      </c>
      <c r="L3893" s="20">
        <v>22.6530877074354</v>
      </c>
      <c r="M3893" s="55">
        <v>21.841616498647245</v>
      </c>
    </row>
    <row r="3894" spans="1:13" x14ac:dyDescent="0.35">
      <c r="A3894" s="19" t="str">
        <f>B2178&amp;C3889&amp;D3894</f>
        <v>DISTRIBUCION VOLUMEN X CRITERIO (kg ó litros).Pan Ing.MDD AM</v>
      </c>
      <c r="B3894" s="19">
        <v>0</v>
      </c>
      <c r="C3894" s="19">
        <v>0</v>
      </c>
      <c r="D3894" s="19" t="s">
        <v>5</v>
      </c>
      <c r="E3894" s="20">
        <v>17.120301803267512</v>
      </c>
      <c r="F3894" s="20">
        <v>14.857743016079214</v>
      </c>
      <c r="G3894" s="20">
        <v>16.239293958718534</v>
      </c>
      <c r="H3894" s="20">
        <v>16.408300081431502</v>
      </c>
      <c r="I3894" s="20">
        <v>15.786505346147406</v>
      </c>
      <c r="J3894" s="20">
        <v>16.632331903919599</v>
      </c>
      <c r="K3894" s="20">
        <v>18.435260285952339</v>
      </c>
      <c r="L3894" s="20">
        <v>15.308145812271972</v>
      </c>
      <c r="M3894" s="55">
        <v>16.56629268007654</v>
      </c>
    </row>
    <row r="3895" spans="1:13" x14ac:dyDescent="0.35">
      <c r="A3895" s="19" t="str">
        <f>B2178&amp;C3889&amp;D3895</f>
        <v>DISTRIBUCION VOLUMEN X CRITERIO (kg ó litros).Pan Ing.RTO CENTRO</v>
      </c>
      <c r="B3895" s="19">
        <v>0</v>
      </c>
      <c r="C3895" s="19">
        <v>0</v>
      </c>
      <c r="D3895" s="19" t="s">
        <v>6</v>
      </c>
      <c r="E3895" s="20">
        <v>8.4076900355251709</v>
      </c>
      <c r="F3895" s="20">
        <v>8.3851717860780717</v>
      </c>
      <c r="G3895" s="20">
        <v>9.5121686237794076</v>
      </c>
      <c r="H3895" s="20">
        <v>9.3595089818941037</v>
      </c>
      <c r="I3895" s="20">
        <v>10.080225538097713</v>
      </c>
      <c r="J3895" s="20">
        <v>8.5372334544736503</v>
      </c>
      <c r="K3895" s="20">
        <v>9.896530594664025</v>
      </c>
      <c r="L3895" s="20">
        <v>11.25147979985563</v>
      </c>
      <c r="M3895" s="55">
        <v>10.697411630628348</v>
      </c>
    </row>
    <row r="3896" spans="1:13" x14ac:dyDescent="0.35">
      <c r="A3896" s="19" t="str">
        <f>B2178&amp;C3889&amp;D3896</f>
        <v>DISTRIBUCION VOLUMEN X CRITERIO (kg ó litros).Pan Ing.NORTE-CENTRO</v>
      </c>
      <c r="B3896" s="19">
        <v>0</v>
      </c>
      <c r="C3896" s="19">
        <v>0</v>
      </c>
      <c r="D3896" s="19" t="s">
        <v>7</v>
      </c>
      <c r="E3896" s="20">
        <v>9.6201207599828553</v>
      </c>
      <c r="F3896" s="20">
        <v>10.524136880123997</v>
      </c>
      <c r="G3896" s="20">
        <v>9.183279674149512</v>
      </c>
      <c r="H3896" s="20">
        <v>8.2958148753194205</v>
      </c>
      <c r="I3896" s="20">
        <v>7.3296350782117585</v>
      </c>
      <c r="J3896" s="20">
        <v>9.3604605941984076</v>
      </c>
      <c r="K3896" s="20">
        <v>7.9870686129873771</v>
      </c>
      <c r="L3896" s="20">
        <v>8.5212006073358531</v>
      </c>
      <c r="M3896" s="55">
        <v>6.5879817138446999</v>
      </c>
    </row>
    <row r="3897" spans="1:13" x14ac:dyDescent="0.35">
      <c r="A3897" s="19" t="str">
        <f>B2178&amp;C3889&amp;D3897</f>
        <v>DISTRIBUCION VOLUMEN X CRITERIO (kg ó litros).Pan Ing.NOROESTE</v>
      </c>
      <c r="B3897" s="19">
        <v>0</v>
      </c>
      <c r="C3897" s="19">
        <v>0</v>
      </c>
      <c r="D3897" s="19" t="s">
        <v>8</v>
      </c>
      <c r="E3897" s="20">
        <v>5.1244704034736275</v>
      </c>
      <c r="F3897" s="20">
        <v>8.1901664998145378</v>
      </c>
      <c r="G3897" s="20">
        <v>6.5467081357934278</v>
      </c>
      <c r="H3897" s="20">
        <v>6.8235469905411854</v>
      </c>
      <c r="I3897" s="20">
        <v>7.2406193919690702</v>
      </c>
      <c r="J3897" s="20">
        <v>7.6825608929456095</v>
      </c>
      <c r="K3897" s="20">
        <v>9.3069229043876192</v>
      </c>
      <c r="L3897" s="20">
        <v>8.551052289170519</v>
      </c>
      <c r="M3897" s="55">
        <v>10.072299626979898</v>
      </c>
    </row>
    <row r="3898" spans="1:13" x14ac:dyDescent="0.35">
      <c r="A3898" s="19" t="str">
        <f>B2178&amp;C3889&amp;D3898</f>
        <v>DISTRIBUCION VOLUMEN X CRITERIO (kg ó litros).Pan Ing.&lt;2MIL</v>
      </c>
      <c r="B3898" s="19">
        <v>0</v>
      </c>
      <c r="C3898" s="19">
        <v>0</v>
      </c>
      <c r="D3898" s="19" t="s">
        <v>9</v>
      </c>
      <c r="E3898" s="20">
        <v>2.3035448502963787</v>
      </c>
      <c r="F3898" s="20">
        <v>2.9514210859110537</v>
      </c>
      <c r="G3898" s="20">
        <v>2.7156912796855859</v>
      </c>
      <c r="H3898" s="20">
        <v>2.4117935461139997</v>
      </c>
      <c r="I3898" s="20">
        <v>2.5177534170303346</v>
      </c>
      <c r="J3898" s="20">
        <v>2.9818358099427948</v>
      </c>
      <c r="K3898" s="20">
        <v>2.5433800382807772</v>
      </c>
      <c r="L3898" s="20">
        <v>3.287644862792837</v>
      </c>
      <c r="M3898" s="55">
        <v>2.2727550624746296</v>
      </c>
    </row>
    <row r="3899" spans="1:13" x14ac:dyDescent="0.35">
      <c r="A3899" s="19" t="str">
        <f>B2178&amp;C3889&amp;D3899</f>
        <v>DISTRIBUCION VOLUMEN X CRITERIO (kg ó litros).Pan Ing.2-5MIL</v>
      </c>
      <c r="B3899" s="19">
        <v>0</v>
      </c>
      <c r="C3899" s="19">
        <v>0</v>
      </c>
      <c r="D3899" s="19" t="s">
        <v>10</v>
      </c>
      <c r="E3899" s="20">
        <v>6.5842847509536284</v>
      </c>
      <c r="F3899" s="20">
        <v>8.2626632791269063</v>
      </c>
      <c r="G3899" s="20">
        <v>5.8661721247475809</v>
      </c>
      <c r="H3899" s="20">
        <v>7.8599345960066334</v>
      </c>
      <c r="I3899" s="20">
        <v>7.5155466574991951</v>
      </c>
      <c r="J3899" s="20">
        <v>6.1615163480840609</v>
      </c>
      <c r="K3899" s="20">
        <v>7.3754259970934228</v>
      </c>
      <c r="L3899" s="20">
        <v>7.0678110146074706</v>
      </c>
      <c r="M3899" s="55">
        <v>5.4771210724116148</v>
      </c>
    </row>
    <row r="3900" spans="1:13" x14ac:dyDescent="0.35">
      <c r="A3900" s="19" t="str">
        <f>B2178&amp;C3889&amp;D3900</f>
        <v>DISTRIBUCION VOLUMEN X CRITERIO (kg ó litros).Pan Ing.5-10MIL</v>
      </c>
      <c r="B3900" s="19">
        <v>0</v>
      </c>
      <c r="C3900" s="19">
        <v>0</v>
      </c>
      <c r="D3900" s="19" t="s">
        <v>11</v>
      </c>
      <c r="E3900" s="20">
        <v>8.0741173227616994</v>
      </c>
      <c r="F3900" s="20">
        <v>6.78829539198746</v>
      </c>
      <c r="G3900" s="20">
        <v>6.4118029987257117</v>
      </c>
      <c r="H3900" s="20">
        <v>5.9541272272284047</v>
      </c>
      <c r="I3900" s="20">
        <v>5.3958133189285649</v>
      </c>
      <c r="J3900" s="20">
        <v>6.779469734749684</v>
      </c>
      <c r="K3900" s="20">
        <v>7.6985833730614548</v>
      </c>
      <c r="L3900" s="20">
        <v>6.3027327465446508</v>
      </c>
      <c r="M3900" s="55">
        <v>5.9062681368839742</v>
      </c>
    </row>
    <row r="3901" spans="1:13" x14ac:dyDescent="0.35">
      <c r="A3901" s="19" t="str">
        <f>B2178&amp;C3889&amp;D3901</f>
        <v>DISTRIBUCION VOLUMEN X CRITERIO (kg ó litros).Pan Ing.10-30MIL</v>
      </c>
      <c r="B3901" s="19">
        <v>0</v>
      </c>
      <c r="C3901" s="19">
        <v>0</v>
      </c>
      <c r="D3901" s="19" t="s">
        <v>12</v>
      </c>
      <c r="E3901" s="20">
        <v>18.345565130384426</v>
      </c>
      <c r="F3901" s="20">
        <v>17.525628172993912</v>
      </c>
      <c r="G3901" s="20">
        <v>19.242040053920924</v>
      </c>
      <c r="H3901" s="20">
        <v>17.862221756555801</v>
      </c>
      <c r="I3901" s="20">
        <v>17.799149415959683</v>
      </c>
      <c r="J3901" s="20">
        <v>16.881596391781397</v>
      </c>
      <c r="K3901" s="20">
        <v>15.367651768810969</v>
      </c>
      <c r="L3901" s="20">
        <v>15.547785820810448</v>
      </c>
      <c r="M3901" s="55">
        <v>18.274681487671433</v>
      </c>
    </row>
    <row r="3902" spans="1:13" x14ac:dyDescent="0.35">
      <c r="A3902" s="19" t="str">
        <f>B2178&amp;C3889&amp;D3902</f>
        <v>DISTRIBUCION VOLUMEN X CRITERIO (kg ó litros).Pan Ing.30-100MIL</v>
      </c>
      <c r="B3902" s="19">
        <v>0</v>
      </c>
      <c r="C3902" s="19">
        <v>0</v>
      </c>
      <c r="D3902" s="19" t="s">
        <v>13</v>
      </c>
      <c r="E3902" s="20">
        <v>20.259676913389441</v>
      </c>
      <c r="F3902" s="20">
        <v>23.502920422265625</v>
      </c>
      <c r="G3902" s="20">
        <v>22.901255322709773</v>
      </c>
      <c r="H3902" s="20">
        <v>22.878355586714779</v>
      </c>
      <c r="I3902" s="20">
        <v>24.210562228446612</v>
      </c>
      <c r="J3902" s="20">
        <v>23.327161324497567</v>
      </c>
      <c r="K3902" s="20">
        <v>25.194547670279483</v>
      </c>
      <c r="L3902" s="20">
        <v>23.140602832061116</v>
      </c>
      <c r="M3902" s="55">
        <v>22.542101788409987</v>
      </c>
    </row>
    <row r="3903" spans="1:13" x14ac:dyDescent="0.35">
      <c r="A3903" s="19" t="str">
        <f>B2178&amp;C3889&amp;D3903</f>
        <v>DISTRIBUCION VOLUMEN X CRITERIO (kg ó litros).Pan Ing.100-200MIL</v>
      </c>
      <c r="B3903" s="19">
        <v>0</v>
      </c>
      <c r="C3903" s="19">
        <v>0</v>
      </c>
      <c r="D3903" s="19" t="s">
        <v>14</v>
      </c>
      <c r="E3903" s="20">
        <v>10.950997934843985</v>
      </c>
      <c r="F3903" s="20">
        <v>10.7662325888853</v>
      </c>
      <c r="G3903" s="20">
        <v>11.847711004473211</v>
      </c>
      <c r="H3903" s="20">
        <v>11.586462694313003</v>
      </c>
      <c r="I3903" s="20">
        <v>11.483444929412416</v>
      </c>
      <c r="J3903" s="20">
        <v>12.257134360747637</v>
      </c>
      <c r="K3903" s="20">
        <v>10.030094799567221</v>
      </c>
      <c r="L3903" s="20">
        <v>11.049222961163197</v>
      </c>
      <c r="M3903" s="55">
        <v>11.255407100025984</v>
      </c>
    </row>
    <row r="3904" spans="1:13" x14ac:dyDescent="0.35">
      <c r="A3904" s="19" t="str">
        <f>B2178&amp;C3889&amp;D3904</f>
        <v>DISTRIBUCION VOLUMEN X CRITERIO (kg ó litros).Pan Ing.200-500MIL</v>
      </c>
      <c r="B3904" s="19">
        <v>0</v>
      </c>
      <c r="C3904" s="19">
        <v>0</v>
      </c>
      <c r="D3904" s="19" t="s">
        <v>15</v>
      </c>
      <c r="E3904" s="20">
        <v>14.067161388465621</v>
      </c>
      <c r="F3904" s="20">
        <v>13.561346061701911</v>
      </c>
      <c r="G3904" s="20">
        <v>12.90958269324531</v>
      </c>
      <c r="H3904" s="20">
        <v>13.12298654380823</v>
      </c>
      <c r="I3904" s="20">
        <v>14.556040142441329</v>
      </c>
      <c r="J3904" s="20">
        <v>14.126062212787108</v>
      </c>
      <c r="K3904" s="20">
        <v>13.030914736128562</v>
      </c>
      <c r="L3904" s="20">
        <v>15.164990139490744</v>
      </c>
      <c r="M3904" s="55">
        <v>15.274311349235308</v>
      </c>
    </row>
    <row r="3905" spans="1:13" x14ac:dyDescent="0.35">
      <c r="A3905" s="19" t="str">
        <f>B2178&amp;C3889&amp;D3905</f>
        <v>DISTRIBUCION VOLUMEN X CRITERIO (kg ó litros).Pan Ing.&gt;500MIL</v>
      </c>
      <c r="B3905" s="19">
        <v>0</v>
      </c>
      <c r="C3905" s="19">
        <v>0</v>
      </c>
      <c r="D3905" s="19" t="s">
        <v>16</v>
      </c>
      <c r="E3905" s="20">
        <v>19.414656052485903</v>
      </c>
      <c r="F3905" s="20">
        <v>16.641505162681224</v>
      </c>
      <c r="G3905" s="20">
        <v>18.105751070379196</v>
      </c>
      <c r="H3905" s="20">
        <v>18.32412527723357</v>
      </c>
      <c r="I3905" s="20">
        <v>16.521691153201715</v>
      </c>
      <c r="J3905" s="20">
        <v>17.485240939384948</v>
      </c>
      <c r="K3905" s="20">
        <v>18.759403530894613</v>
      </c>
      <c r="L3905" s="20">
        <v>18.439213572416907</v>
      </c>
      <c r="M3905" s="55">
        <v>18.997359662718992</v>
      </c>
    </row>
    <row r="3906" spans="1:13" x14ac:dyDescent="0.35">
      <c r="A3906" s="19" t="str">
        <f>B2178&amp;C3889&amp;D3906</f>
        <v>DISTRIBUCION VOLUMEN X CRITERIO (kg ó litros).Pan Ing.DE 15 A 19 AÑOS</v>
      </c>
      <c r="B3906" s="19">
        <v>0</v>
      </c>
      <c r="C3906" s="19">
        <v>0</v>
      </c>
      <c r="D3906" s="19" t="s">
        <v>39</v>
      </c>
      <c r="E3906" s="20">
        <v>2.6898780018417257</v>
      </c>
      <c r="F3906" s="20">
        <v>1.940516786130871</v>
      </c>
      <c r="G3906" s="20">
        <v>2.8559505289167739</v>
      </c>
      <c r="H3906" s="20">
        <v>3.1976142065889896</v>
      </c>
      <c r="I3906" s="20">
        <v>4.7303735687583686</v>
      </c>
      <c r="J3906" s="20">
        <v>2.5600434372624803</v>
      </c>
      <c r="K3906" s="20">
        <v>2.6282276590602582</v>
      </c>
      <c r="L3906" s="20">
        <v>4.209649642747145</v>
      </c>
      <c r="M3906" s="55">
        <v>2.8797354902731089</v>
      </c>
    </row>
    <row r="3907" spans="1:13" x14ac:dyDescent="0.35">
      <c r="A3907" s="19" t="str">
        <f>B2178&amp;C3889&amp;D3907</f>
        <v>DISTRIBUCION VOLUMEN X CRITERIO (kg ó litros).Pan Ing.DE 20 A 24 AÑOS</v>
      </c>
      <c r="B3907" s="19">
        <v>0</v>
      </c>
      <c r="C3907" s="19">
        <v>0</v>
      </c>
      <c r="D3907" s="19" t="s">
        <v>40</v>
      </c>
      <c r="E3907" s="20">
        <v>4.2887828983555769</v>
      </c>
      <c r="F3907" s="20">
        <v>3.6289889957898893</v>
      </c>
      <c r="G3907" s="20">
        <v>3.94007244084422</v>
      </c>
      <c r="H3907" s="20">
        <v>3.7652596722981455</v>
      </c>
      <c r="I3907" s="20">
        <v>2.7191983803855466</v>
      </c>
      <c r="J3907" s="20">
        <v>2.9982407397211617</v>
      </c>
      <c r="K3907" s="20">
        <v>2.4788221222119393</v>
      </c>
      <c r="L3907" s="20">
        <v>2.7074359902831988</v>
      </c>
      <c r="M3907" s="55">
        <v>2.0635990924950502</v>
      </c>
    </row>
    <row r="3908" spans="1:13" x14ac:dyDescent="0.35">
      <c r="A3908" s="19" t="str">
        <f>B2178&amp;C3889&amp;D3908</f>
        <v>DISTRIBUCION VOLUMEN X CRITERIO (kg ó litros).Pan Ing.DE 25 A 34 AÑOS</v>
      </c>
      <c r="B3908" s="19">
        <v>0</v>
      </c>
      <c r="C3908" s="19">
        <v>0</v>
      </c>
      <c r="D3908" s="19" t="s">
        <v>41</v>
      </c>
      <c r="E3908" s="20">
        <v>11.80475929426585</v>
      </c>
      <c r="F3908" s="20">
        <v>9.6286048961487491</v>
      </c>
      <c r="G3908" s="20">
        <v>12.33839492864921</v>
      </c>
      <c r="H3908" s="20">
        <v>11.257812051720348</v>
      </c>
      <c r="I3908" s="20">
        <v>9.4736811412643949</v>
      </c>
      <c r="J3908" s="20">
        <v>11.227532427081119</v>
      </c>
      <c r="K3908" s="20">
        <v>12.700053583006504</v>
      </c>
      <c r="L3908" s="20">
        <v>11.571955822308775</v>
      </c>
      <c r="M3908" s="55">
        <v>11.896333269943197</v>
      </c>
    </row>
    <row r="3909" spans="1:13" x14ac:dyDescent="0.35">
      <c r="A3909" s="19" t="str">
        <f>B2178&amp;C3889&amp;D3909</f>
        <v>DISTRIBUCION VOLUMEN X CRITERIO (kg ó litros).Pan Ing.DE 35 A 49 AÑOS</v>
      </c>
      <c r="B3909" s="19">
        <v>0</v>
      </c>
      <c r="C3909" s="19">
        <v>0</v>
      </c>
      <c r="D3909" s="19" t="s">
        <v>42</v>
      </c>
      <c r="E3909" s="20">
        <v>26.879584631425352</v>
      </c>
      <c r="F3909" s="20">
        <v>26.854018670087338</v>
      </c>
      <c r="G3909" s="20">
        <v>27.083764075501399</v>
      </c>
      <c r="H3909" s="20">
        <v>26.687370904023954</v>
      </c>
      <c r="I3909" s="20">
        <v>26.498743114347846</v>
      </c>
      <c r="J3909" s="20">
        <v>27.178944278916127</v>
      </c>
      <c r="K3909" s="20">
        <v>27.780814132772935</v>
      </c>
      <c r="L3909" s="20">
        <v>22.84878373145693</v>
      </c>
      <c r="M3909" s="55">
        <v>26.25435305781912</v>
      </c>
    </row>
    <row r="3910" spans="1:13" x14ac:dyDescent="0.35">
      <c r="A3910" s="19" t="str">
        <f>B2178&amp;C3889&amp;D3910</f>
        <v>DISTRIBUCION VOLUMEN X CRITERIO (kg ó litros).Pan Ing.DE 50 A 59 AÑOS</v>
      </c>
      <c r="B3910" s="19">
        <v>0</v>
      </c>
      <c r="C3910" s="19">
        <v>0</v>
      </c>
      <c r="D3910" s="19" t="s">
        <v>43</v>
      </c>
      <c r="E3910" s="20">
        <v>26.648419973587671</v>
      </c>
      <c r="F3910" s="20">
        <v>26.109419192015228</v>
      </c>
      <c r="G3910" s="20">
        <v>26.416173503243662</v>
      </c>
      <c r="H3910" s="20">
        <v>26.068436312814004</v>
      </c>
      <c r="I3910" s="20">
        <v>26.837368729337651</v>
      </c>
      <c r="J3910" s="20">
        <v>26.038636249298406</v>
      </c>
      <c r="K3910" s="20">
        <v>25.24529366585238</v>
      </c>
      <c r="L3910" s="20">
        <v>26.785957873675574</v>
      </c>
      <c r="M3910" s="55">
        <v>26.541500066204467</v>
      </c>
    </row>
    <row r="3911" spans="1:13" x14ac:dyDescent="0.35">
      <c r="A3911" s="19" t="str">
        <f>B2178&amp;C3889&amp;D3911</f>
        <v>DISTRIBUCION VOLUMEN X CRITERIO (kg ó litros).Pan Ing.DE 60 A 75 AÑOS</v>
      </c>
      <c r="B3911" s="19">
        <v>0</v>
      </c>
      <c r="C3911" s="19">
        <v>0</v>
      </c>
      <c r="D3911" s="19" t="s">
        <v>44</v>
      </c>
      <c r="E3911" s="20">
        <v>27.688575060159071</v>
      </c>
      <c r="F3911" s="20">
        <v>31.838464744199918</v>
      </c>
      <c r="G3911" s="20">
        <v>27.365650713581708</v>
      </c>
      <c r="H3911" s="20">
        <v>29.023509287415543</v>
      </c>
      <c r="I3911" s="20">
        <v>29.740633521982673</v>
      </c>
      <c r="J3911" s="20">
        <v>29.99661569652249</v>
      </c>
      <c r="K3911" s="20">
        <v>29.166788800466964</v>
      </c>
      <c r="L3911" s="20">
        <v>31.876216996545114</v>
      </c>
      <c r="M3911" s="55">
        <v>30.364489835561344</v>
      </c>
    </row>
    <row r="3912" spans="1:13" x14ac:dyDescent="0.35">
      <c r="A3912" s="19" t="str">
        <f>B2178&amp;C3889&amp;D3912</f>
        <v>DISTRIBUCION VOLUMEN X CRITERIO (kg ó litros).Pan Ing.ALTA Y MEDIA ALTA</v>
      </c>
      <c r="B3912" s="19">
        <v>0</v>
      </c>
      <c r="C3912" s="19">
        <v>0</v>
      </c>
      <c r="D3912" s="19" t="s">
        <v>17</v>
      </c>
      <c r="E3912" s="20">
        <v>29.955534140085955</v>
      </c>
      <c r="F3912" s="20">
        <v>29.821165894552319</v>
      </c>
      <c r="G3912" s="20">
        <v>27.882571280941832</v>
      </c>
      <c r="H3912" s="20">
        <v>28.630659275968018</v>
      </c>
      <c r="I3912" s="20">
        <v>29.063797496199367</v>
      </c>
      <c r="J3912" s="20">
        <v>27.613971871378268</v>
      </c>
      <c r="K3912" s="20">
        <v>27.066357176176464</v>
      </c>
      <c r="L3912" s="20">
        <v>26.779963534413483</v>
      </c>
      <c r="M3912" s="55">
        <v>26.028507872010458</v>
      </c>
    </row>
    <row r="3913" spans="1:13" x14ac:dyDescent="0.35">
      <c r="A3913" s="19" t="str">
        <f>B2178&amp;C3889&amp;D3913</f>
        <v>DISTRIBUCION VOLUMEN X CRITERIO (kg ó litros).Pan Ing.MEDIA</v>
      </c>
      <c r="B3913" s="19">
        <v>0</v>
      </c>
      <c r="C3913" s="19">
        <v>0</v>
      </c>
      <c r="D3913" s="19" t="s">
        <v>18</v>
      </c>
      <c r="E3913" s="20">
        <v>28.986282519122515</v>
      </c>
      <c r="F3913" s="20">
        <v>29.08252881954219</v>
      </c>
      <c r="G3913" s="20">
        <v>30.010947050883058</v>
      </c>
      <c r="H3913" s="20">
        <v>29.002831219397734</v>
      </c>
      <c r="I3913" s="20">
        <v>31.850932882729214</v>
      </c>
      <c r="J3913" s="20">
        <v>29.993262659137649</v>
      </c>
      <c r="K3913" s="20">
        <v>30.978900798622256</v>
      </c>
      <c r="L3913" s="20">
        <v>29.576403461901705</v>
      </c>
      <c r="M3913" s="55">
        <v>31.266000869370387</v>
      </c>
    </row>
    <row r="3914" spans="1:13" x14ac:dyDescent="0.35">
      <c r="A3914" s="19" t="str">
        <f>B2178&amp;C3889&amp;D3914</f>
        <v>DISTRIBUCION VOLUMEN X CRITERIO (kg ó litros).Pan Ing.MEDIA BAJA</v>
      </c>
      <c r="B3914" s="19">
        <v>0</v>
      </c>
      <c r="C3914" s="19">
        <v>0</v>
      </c>
      <c r="D3914" s="19" t="s">
        <v>19</v>
      </c>
      <c r="E3914" s="20">
        <v>21.988951773247734</v>
      </c>
      <c r="F3914" s="20">
        <v>24.724977026838133</v>
      </c>
      <c r="G3914" s="20">
        <v>23.717987104930476</v>
      </c>
      <c r="H3914" s="20">
        <v>22.803957275620139</v>
      </c>
      <c r="I3914" s="20">
        <v>20.320912067349546</v>
      </c>
      <c r="J3914" s="20">
        <v>23.146045715618225</v>
      </c>
      <c r="K3914" s="20">
        <v>23.022735084698372</v>
      </c>
      <c r="L3914" s="20">
        <v>24.500162151327633</v>
      </c>
      <c r="M3914" s="55">
        <v>23.743357974959164</v>
      </c>
    </row>
    <row r="3915" spans="1:13" x14ac:dyDescent="0.35">
      <c r="A3915" s="19" t="str">
        <f>B2178&amp;C3889&amp;D3915</f>
        <v>DISTRIBUCION VOLUMEN X CRITERIO (kg ó litros).Pan Ing.BAJA</v>
      </c>
      <c r="B3915" s="19">
        <v>0</v>
      </c>
      <c r="C3915" s="19">
        <v>0</v>
      </c>
      <c r="D3915" s="19" t="s">
        <v>20</v>
      </c>
      <c r="E3915" s="20">
        <v>19.069227848100596</v>
      </c>
      <c r="F3915" s="20">
        <v>16.371343282799732</v>
      </c>
      <c r="G3915" s="20">
        <v>18.388499888810539</v>
      </c>
      <c r="H3915" s="20">
        <v>19.562553728893967</v>
      </c>
      <c r="I3915" s="20">
        <v>18.764353679011357</v>
      </c>
      <c r="J3915" s="20">
        <v>19.246734139552856</v>
      </c>
      <c r="K3915" s="20">
        <v>18.932008535871788</v>
      </c>
      <c r="L3915" s="20">
        <v>19.143471828903071</v>
      </c>
      <c r="M3915" s="55">
        <v>18.962129465639883</v>
      </c>
    </row>
    <row r="3916" spans="1:13" x14ac:dyDescent="0.35">
      <c r="A3916" s="19" t="str">
        <f>B2178&amp;C3889&amp;D3916</f>
        <v>DISTRIBUCION VOLUMEN X CRITERIO (kg ó litros).Pan Ing.HOMBRE</v>
      </c>
      <c r="B3916" s="19">
        <v>0</v>
      </c>
      <c r="C3916" s="19">
        <v>0</v>
      </c>
      <c r="D3916" s="19" t="s">
        <v>21</v>
      </c>
      <c r="E3916" s="20">
        <v>48.11355361440782</v>
      </c>
      <c r="F3916" s="20">
        <v>51.171593071443468</v>
      </c>
      <c r="G3916" s="20">
        <v>48.1246948656974</v>
      </c>
      <c r="H3916" s="20">
        <v>48.974526889630113</v>
      </c>
      <c r="I3916" s="20">
        <v>48.556950098765782</v>
      </c>
      <c r="J3916" s="20">
        <v>48.438535980277834</v>
      </c>
      <c r="K3916" s="20">
        <v>46.912578769608871</v>
      </c>
      <c r="L3916" s="20">
        <v>48.874195887205403</v>
      </c>
      <c r="M3916" s="55">
        <v>48.788024145065606</v>
      </c>
    </row>
    <row r="3917" spans="1:13" x14ac:dyDescent="0.35">
      <c r="A3917" s="19" t="str">
        <f>B2178&amp;C3889&amp;D3917</f>
        <v>DISTRIBUCION VOLUMEN X CRITERIO (kg ó litros).Pan Ing.MUJER</v>
      </c>
      <c r="B3917" s="19">
        <v>0</v>
      </c>
      <c r="C3917" s="19">
        <v>0</v>
      </c>
      <c r="D3917" s="19" t="s">
        <v>22</v>
      </c>
      <c r="E3917" s="20">
        <v>51.886444085696496</v>
      </c>
      <c r="F3917" s="20">
        <v>48.828417586300603</v>
      </c>
      <c r="G3917" s="20">
        <v>51.875307169751714</v>
      </c>
      <c r="H3917" s="20">
        <v>51.025472680648157</v>
      </c>
      <c r="I3917" s="20">
        <v>51.443052912177791</v>
      </c>
      <c r="J3917" s="20">
        <v>51.561475904121743</v>
      </c>
      <c r="K3917" s="20">
        <v>53.087429356511265</v>
      </c>
      <c r="L3917" s="20">
        <v>51.12580525178435</v>
      </c>
      <c r="M3917" s="55">
        <v>51.211979892349234</v>
      </c>
    </row>
    <row r="3918" spans="1:13" x14ac:dyDescent="0.35">
      <c r="A3918" s="19" t="str">
        <f>B2178&amp;C3918&amp;D3918</f>
        <v>DISTRIBUCION VOLUMEN X CRITERIO (kg ó litros).Pastas Ing.T.ESPAÑA</v>
      </c>
      <c r="B3918" s="19">
        <v>0</v>
      </c>
      <c r="C3918" s="19" t="s">
        <v>168</v>
      </c>
      <c r="D3918" s="19" t="s">
        <v>36</v>
      </c>
      <c r="E3918" s="20">
        <v>100</v>
      </c>
      <c r="F3918" s="20">
        <v>100</v>
      </c>
      <c r="G3918" s="20">
        <v>100</v>
      </c>
      <c r="H3918" s="20">
        <v>100</v>
      </c>
      <c r="I3918" s="20">
        <v>100</v>
      </c>
      <c r="J3918" s="20">
        <v>100</v>
      </c>
      <c r="K3918" s="20">
        <v>100</v>
      </c>
      <c r="L3918" s="20">
        <v>100</v>
      </c>
      <c r="M3918" s="55">
        <v>100</v>
      </c>
    </row>
    <row r="3919" spans="1:13" x14ac:dyDescent="0.35">
      <c r="A3919" s="19" t="str">
        <f>B2178&amp;C3918&amp;D3919</f>
        <v>DISTRIBUCION VOLUMEN X CRITERIO (kg ó litros).Pastas Ing.BCN AM</v>
      </c>
      <c r="B3919" s="19">
        <v>0</v>
      </c>
      <c r="C3919" s="19">
        <v>0</v>
      </c>
      <c r="D3919" s="19" t="s">
        <v>1</v>
      </c>
      <c r="E3919" s="20">
        <v>14.648674286734078</v>
      </c>
      <c r="F3919" s="20">
        <v>11.775201456302485</v>
      </c>
      <c r="G3919" s="20">
        <v>13.031938537503947</v>
      </c>
      <c r="H3919" s="20">
        <v>16.81318990015599</v>
      </c>
      <c r="I3919" s="20">
        <v>15.231097072137453</v>
      </c>
      <c r="J3919" s="20">
        <v>8.9741991731848501</v>
      </c>
      <c r="K3919" s="20">
        <v>11.112410889320417</v>
      </c>
      <c r="L3919" s="20">
        <v>13.855918146114481</v>
      </c>
      <c r="M3919" s="55">
        <v>16.866492553070458</v>
      </c>
    </row>
    <row r="3920" spans="1:13" x14ac:dyDescent="0.35">
      <c r="A3920" s="19" t="str">
        <f>B2178&amp;C3918&amp;D3920</f>
        <v>DISTRIBUCION VOLUMEN X CRITERIO (kg ó litros).Pastas Ing.REST.CAT ARAGON</v>
      </c>
      <c r="B3920" s="19">
        <v>0</v>
      </c>
      <c r="C3920" s="19">
        <v>0</v>
      </c>
      <c r="D3920" s="19" t="s">
        <v>2</v>
      </c>
      <c r="E3920" s="20">
        <v>15.228167469767302</v>
      </c>
      <c r="F3920" s="20">
        <v>20.70325266491907</v>
      </c>
      <c r="G3920" s="20">
        <v>15.258183914011225</v>
      </c>
      <c r="H3920" s="20">
        <v>22.547663862972474</v>
      </c>
      <c r="I3920" s="20">
        <v>13.964117987571086</v>
      </c>
      <c r="J3920" s="20">
        <v>13.466754255110084</v>
      </c>
      <c r="K3920" s="20">
        <v>23.887903978549467</v>
      </c>
      <c r="L3920" s="20">
        <v>17.300802255243148</v>
      </c>
      <c r="M3920" s="55">
        <v>16.399196990562999</v>
      </c>
    </row>
    <row r="3921" spans="1:13" x14ac:dyDescent="0.35">
      <c r="A3921" s="19" t="str">
        <f>B2178&amp;C3918&amp;D3921</f>
        <v>DISTRIBUCION VOLUMEN X CRITERIO (kg ó litros).Pastas Ing.LEVANTE</v>
      </c>
      <c r="B3921" s="19">
        <v>0</v>
      </c>
      <c r="C3921" s="19">
        <v>0</v>
      </c>
      <c r="D3921" s="19" t="s">
        <v>3</v>
      </c>
      <c r="E3921" s="20">
        <v>13.030290307806339</v>
      </c>
      <c r="F3921" s="20">
        <v>15.552214664237093</v>
      </c>
      <c r="G3921" s="20">
        <v>13.713378970550917</v>
      </c>
      <c r="H3921" s="20">
        <v>10.593607222643731</v>
      </c>
      <c r="I3921" s="20">
        <v>13.80028423863426</v>
      </c>
      <c r="J3921" s="20">
        <v>24.434227851704808</v>
      </c>
      <c r="K3921" s="20">
        <v>9.4109332292458117</v>
      </c>
      <c r="L3921" s="20">
        <v>19.044447325391651</v>
      </c>
      <c r="M3921" s="55">
        <v>23.684022097097113</v>
      </c>
    </row>
    <row r="3922" spans="1:13" x14ac:dyDescent="0.35">
      <c r="A3922" s="19" t="str">
        <f>B2178&amp;C3918&amp;D3922</f>
        <v>DISTRIBUCION VOLUMEN X CRITERIO (kg ó litros).Pastas Ing.ANDALUCIA</v>
      </c>
      <c r="B3922" s="19">
        <v>0</v>
      </c>
      <c r="C3922" s="19">
        <v>0</v>
      </c>
      <c r="D3922" s="19" t="s">
        <v>4</v>
      </c>
      <c r="E3922" s="20">
        <v>11.133168305410305</v>
      </c>
      <c r="F3922" s="20">
        <v>13.604864593815405</v>
      </c>
      <c r="G3922" s="20">
        <v>14.124338692075256</v>
      </c>
      <c r="H3922" s="20">
        <v>11.048501394428918</v>
      </c>
      <c r="I3922" s="20">
        <v>14.087506315941143</v>
      </c>
      <c r="J3922" s="20">
        <v>14.612531810526539</v>
      </c>
      <c r="K3922" s="20">
        <v>18.639337246274231</v>
      </c>
      <c r="L3922" s="20">
        <v>13.585767214330492</v>
      </c>
      <c r="M3922" s="55">
        <v>9.4263943648246205</v>
      </c>
    </row>
    <row r="3923" spans="1:13" x14ac:dyDescent="0.35">
      <c r="A3923" s="19" t="str">
        <f>B2178&amp;C3918&amp;D3923</f>
        <v>DISTRIBUCION VOLUMEN X CRITERIO (kg ó litros).Pastas Ing.MDD AM</v>
      </c>
      <c r="B3923" s="19">
        <v>0</v>
      </c>
      <c r="C3923" s="19">
        <v>0</v>
      </c>
      <c r="D3923" s="19" t="s">
        <v>5</v>
      </c>
      <c r="E3923" s="20">
        <v>17.499801691060583</v>
      </c>
      <c r="F3923" s="20">
        <v>19.797826759440522</v>
      </c>
      <c r="G3923" s="20">
        <v>17.911147540994328</v>
      </c>
      <c r="H3923" s="20">
        <v>19.982298184428</v>
      </c>
      <c r="I3923" s="20">
        <v>17.351066463603182</v>
      </c>
      <c r="J3923" s="20">
        <v>17.178418550946237</v>
      </c>
      <c r="K3923" s="20">
        <v>18.504951793741764</v>
      </c>
      <c r="L3923" s="20">
        <v>14.219600364151761</v>
      </c>
      <c r="M3923" s="55">
        <v>9.3210889657157132</v>
      </c>
    </row>
    <row r="3924" spans="1:13" x14ac:dyDescent="0.35">
      <c r="A3924" s="19" t="str">
        <f>B2178&amp;C3918&amp;D3924</f>
        <v>DISTRIBUCION VOLUMEN X CRITERIO (kg ó litros).Pastas Ing.RTO CENTRO</v>
      </c>
      <c r="B3924" s="19">
        <v>0</v>
      </c>
      <c r="C3924" s="19">
        <v>0</v>
      </c>
      <c r="D3924" s="19" t="s">
        <v>6</v>
      </c>
      <c r="E3924" s="20">
        <v>6.6522554536967329</v>
      </c>
      <c r="F3924" s="20">
        <v>5.4451023778999801</v>
      </c>
      <c r="G3924" s="20">
        <v>5.6496352558315692</v>
      </c>
      <c r="H3924" s="20">
        <v>6.7091410849579232</v>
      </c>
      <c r="I3924" s="20">
        <v>7.9833093764207232</v>
      </c>
      <c r="J3924" s="20">
        <v>6.1085535928625863</v>
      </c>
      <c r="K3924" s="20">
        <v>5.0255397100599843</v>
      </c>
      <c r="L3924" s="20">
        <v>6.3737418015321579</v>
      </c>
      <c r="M3924" s="55">
        <v>4.967843099959115</v>
      </c>
    </row>
    <row r="3925" spans="1:13" x14ac:dyDescent="0.35">
      <c r="A3925" s="19" t="str">
        <f>B2178&amp;C3918&amp;D3925</f>
        <v>DISTRIBUCION VOLUMEN X CRITERIO (kg ó litros).Pastas Ing.NORTE-CENTRO</v>
      </c>
      <c r="B3925" s="19">
        <v>0</v>
      </c>
      <c r="C3925" s="19">
        <v>0</v>
      </c>
      <c r="D3925" s="19" t="s">
        <v>7</v>
      </c>
      <c r="E3925" s="20">
        <v>16.205826260287399</v>
      </c>
      <c r="F3925" s="20">
        <v>10.272547646953484</v>
      </c>
      <c r="G3925" s="20">
        <v>14.846810084830286</v>
      </c>
      <c r="H3925" s="20">
        <v>7.6872604938724738</v>
      </c>
      <c r="I3925" s="20">
        <v>8.5579472893138977</v>
      </c>
      <c r="J3925" s="20">
        <v>6.7108731511896682</v>
      </c>
      <c r="K3925" s="20">
        <v>5.2142162516226112</v>
      </c>
      <c r="L3925" s="20">
        <v>6.3751763638412546</v>
      </c>
      <c r="M3925" s="55">
        <v>7.9930622929762078</v>
      </c>
    </row>
    <row r="3926" spans="1:13" x14ac:dyDescent="0.35">
      <c r="A3926" s="19" t="str">
        <f>B2178&amp;C3918&amp;D3926</f>
        <v>DISTRIBUCION VOLUMEN X CRITERIO (kg ó litros).Pastas Ing.NOROESTE</v>
      </c>
      <c r="B3926" s="19">
        <v>0</v>
      </c>
      <c r="C3926" s="19">
        <v>0</v>
      </c>
      <c r="D3926" s="19" t="s">
        <v>8</v>
      </c>
      <c r="E3926" s="20">
        <v>5.6018263710127894</v>
      </c>
      <c r="F3926" s="20">
        <v>2.8489956404646377</v>
      </c>
      <c r="G3926" s="20">
        <v>5.464577586396782</v>
      </c>
      <c r="H3926" s="20">
        <v>4.6183288994177678</v>
      </c>
      <c r="I3926" s="20">
        <v>9.0246778832609245</v>
      </c>
      <c r="J3926" s="20">
        <v>8.5144486980356433</v>
      </c>
      <c r="K3926" s="20">
        <v>8.2046992676942452</v>
      </c>
      <c r="L3926" s="20">
        <v>9.2445272334481778</v>
      </c>
      <c r="M3926" s="55">
        <v>11.341908933896976</v>
      </c>
    </row>
    <row r="3927" spans="1:13" x14ac:dyDescent="0.35">
      <c r="A3927" s="19" t="str">
        <f>B2178&amp;C3918&amp;D3927</f>
        <v>DISTRIBUCION VOLUMEN X CRITERIO (kg ó litros).Pastas Ing.&lt;2MIL</v>
      </c>
      <c r="B3927" s="19">
        <v>0</v>
      </c>
      <c r="C3927" s="19">
        <v>0</v>
      </c>
      <c r="D3927" s="19" t="s">
        <v>9</v>
      </c>
      <c r="E3927" s="20">
        <v>3.9365493003479788</v>
      </c>
      <c r="F3927" s="20">
        <v>5.2056147075973564</v>
      </c>
      <c r="G3927" s="20">
        <v>2.9487202336554863</v>
      </c>
      <c r="H3927" s="20">
        <v>7.5246204734804145</v>
      </c>
      <c r="I3927" s="20">
        <v>3.2716743970424829</v>
      </c>
      <c r="J3927" s="20">
        <v>2.7287316044782304</v>
      </c>
      <c r="K3927" s="20">
        <v>1.3510614040944613</v>
      </c>
      <c r="L3927" s="20">
        <v>2.1851355066784364</v>
      </c>
      <c r="M3927" s="55">
        <v>3.6589758041394922</v>
      </c>
    </row>
    <row r="3928" spans="1:13" x14ac:dyDescent="0.35">
      <c r="A3928" s="19" t="str">
        <f>B2178&amp;C3918&amp;D3928</f>
        <v>DISTRIBUCION VOLUMEN X CRITERIO (kg ó litros).Pastas Ing.2-5MIL</v>
      </c>
      <c r="B3928" s="19">
        <v>0</v>
      </c>
      <c r="C3928" s="19">
        <v>0</v>
      </c>
      <c r="D3928" s="19" t="s">
        <v>10</v>
      </c>
      <c r="E3928" s="20">
        <v>5.8152062498604167</v>
      </c>
      <c r="F3928" s="20">
        <v>3.5168917407311753</v>
      </c>
      <c r="G3928" s="20">
        <v>3.6662680339840512</v>
      </c>
      <c r="H3928" s="20">
        <v>8.6163241948793914</v>
      </c>
      <c r="I3928" s="20">
        <v>8.8464940727898504</v>
      </c>
      <c r="J3928" s="20">
        <v>13.18871114313257</v>
      </c>
      <c r="K3928" s="20">
        <v>7.6880606852512203</v>
      </c>
      <c r="L3928" s="20">
        <v>10.068699678088532</v>
      </c>
      <c r="M3928" s="55">
        <v>8.1405177024794195</v>
      </c>
    </row>
    <row r="3929" spans="1:13" x14ac:dyDescent="0.35">
      <c r="A3929" s="19" t="str">
        <f>B2178&amp;C3918&amp;D3929</f>
        <v>DISTRIBUCION VOLUMEN X CRITERIO (kg ó litros).Pastas Ing.5-10MIL</v>
      </c>
      <c r="B3929" s="19">
        <v>0</v>
      </c>
      <c r="C3929" s="19">
        <v>0</v>
      </c>
      <c r="D3929" s="19" t="s">
        <v>11</v>
      </c>
      <c r="E3929" s="20">
        <v>4.9380728963600538</v>
      </c>
      <c r="F3929" s="20">
        <v>9.3803441885694472</v>
      </c>
      <c r="G3929" s="20">
        <v>8.6227896281795111</v>
      </c>
      <c r="H3929" s="20">
        <v>4.9333695150042676</v>
      </c>
      <c r="I3929" s="20">
        <v>6.3319347133201296</v>
      </c>
      <c r="J3929" s="20">
        <v>7.8211623862624275</v>
      </c>
      <c r="K3929" s="20">
        <v>10.688773318363422</v>
      </c>
      <c r="L3929" s="20">
        <v>6.8947784612874861</v>
      </c>
      <c r="M3929" s="55">
        <v>5.0619858085380987</v>
      </c>
    </row>
    <row r="3930" spans="1:13" x14ac:dyDescent="0.35">
      <c r="A3930" s="19" t="str">
        <f>B2178&amp;C3918&amp;D3930</f>
        <v>DISTRIBUCION VOLUMEN X CRITERIO (kg ó litros).Pastas Ing.10-30MIL</v>
      </c>
      <c r="B3930" s="19">
        <v>0</v>
      </c>
      <c r="C3930" s="19">
        <v>0</v>
      </c>
      <c r="D3930" s="19" t="s">
        <v>12</v>
      </c>
      <c r="E3930" s="20">
        <v>17.057606361080232</v>
      </c>
      <c r="F3930" s="20">
        <v>19.904122165628568</v>
      </c>
      <c r="G3930" s="20">
        <v>22.37032529152097</v>
      </c>
      <c r="H3930" s="20">
        <v>19.548116231079579</v>
      </c>
      <c r="I3930" s="20">
        <v>18.995203555051319</v>
      </c>
      <c r="J3930" s="20">
        <v>13.547725401880403</v>
      </c>
      <c r="K3930" s="20">
        <v>26.931399605793061</v>
      </c>
      <c r="L3930" s="20">
        <v>22.111322858049533</v>
      </c>
      <c r="M3930" s="55">
        <v>22.272942532828477</v>
      </c>
    </row>
    <row r="3931" spans="1:13" x14ac:dyDescent="0.35">
      <c r="A3931" s="19" t="str">
        <f>B2178&amp;C3918&amp;D3931</f>
        <v>DISTRIBUCION VOLUMEN X CRITERIO (kg ó litros).Pastas Ing.30-100MIL</v>
      </c>
      <c r="B3931" s="19">
        <v>0</v>
      </c>
      <c r="C3931" s="19">
        <v>0</v>
      </c>
      <c r="D3931" s="19" t="s">
        <v>13</v>
      </c>
      <c r="E3931" s="20">
        <v>23.509330298046212</v>
      </c>
      <c r="F3931" s="20">
        <v>18.012946613369586</v>
      </c>
      <c r="G3931" s="20">
        <v>20.160216571424051</v>
      </c>
      <c r="H3931" s="20">
        <v>21.588872420263485</v>
      </c>
      <c r="I3931" s="20">
        <v>26.009068942557974</v>
      </c>
      <c r="J3931" s="20">
        <v>18.889688284313369</v>
      </c>
      <c r="K3931" s="20">
        <v>16.241330842309505</v>
      </c>
      <c r="L3931" s="20">
        <v>22.953247982984117</v>
      </c>
      <c r="M3931" s="55">
        <v>20.960634286909873</v>
      </c>
    </row>
    <row r="3932" spans="1:13" x14ac:dyDescent="0.35">
      <c r="A3932" s="19" t="str">
        <f>B2178&amp;C3918&amp;D3932</f>
        <v>DISTRIBUCION VOLUMEN X CRITERIO (kg ó litros).Pastas Ing.100-200MIL</v>
      </c>
      <c r="B3932" s="19">
        <v>0</v>
      </c>
      <c r="C3932" s="19">
        <v>0</v>
      </c>
      <c r="D3932" s="19" t="s">
        <v>14</v>
      </c>
      <c r="E3932" s="20">
        <v>8.3021954605039188</v>
      </c>
      <c r="F3932" s="20">
        <v>10.993151536095176</v>
      </c>
      <c r="G3932" s="20">
        <v>9.353794674269249</v>
      </c>
      <c r="H3932" s="20">
        <v>5.7254034653018895</v>
      </c>
      <c r="I3932" s="20">
        <v>6.1499021859427598</v>
      </c>
      <c r="J3932" s="20">
        <v>8.8284062606415521</v>
      </c>
      <c r="K3932" s="20">
        <v>6.6206265593796152</v>
      </c>
      <c r="L3932" s="20">
        <v>5.7878849825238721</v>
      </c>
      <c r="M3932" s="55">
        <v>8.5936196722753078</v>
      </c>
    </row>
    <row r="3933" spans="1:13" x14ac:dyDescent="0.35">
      <c r="A3933" s="19" t="str">
        <f>B2178&amp;C3918&amp;D3933</f>
        <v>DISTRIBUCION VOLUMEN X CRITERIO (kg ó litros).Pastas Ing.200-500MIL</v>
      </c>
      <c r="B3933" s="19">
        <v>0</v>
      </c>
      <c r="C3933" s="19">
        <v>0</v>
      </c>
      <c r="D3933" s="19" t="s">
        <v>15</v>
      </c>
      <c r="E3933" s="20">
        <v>13.843958871779066</v>
      </c>
      <c r="F3933" s="20">
        <v>11.703998844496533</v>
      </c>
      <c r="G3933" s="20">
        <v>14.097289618354983</v>
      </c>
      <c r="H3933" s="20">
        <v>11.391743573108492</v>
      </c>
      <c r="I3933" s="20">
        <v>14.0599919289625</v>
      </c>
      <c r="J3933" s="20">
        <v>14.997290125821467</v>
      </c>
      <c r="K3933" s="20">
        <v>11.791735989850153</v>
      </c>
      <c r="L3933" s="20">
        <v>10.536936942146724</v>
      </c>
      <c r="M3933" s="55">
        <v>15.726522714305883</v>
      </c>
    </row>
    <row r="3934" spans="1:13" x14ac:dyDescent="0.35">
      <c r="A3934" s="19" t="str">
        <f>B2178&amp;C3918&amp;D3934</f>
        <v>DISTRIBUCION VOLUMEN X CRITERIO (kg ó litros).Pastas Ing.&gt;500MIL</v>
      </c>
      <c r="B3934" s="19">
        <v>0</v>
      </c>
      <c r="C3934" s="19">
        <v>0</v>
      </c>
      <c r="D3934" s="19" t="s">
        <v>16</v>
      </c>
      <c r="E3934" s="20">
        <v>22.597084488957687</v>
      </c>
      <c r="F3934" s="20">
        <v>21.282929014198409</v>
      </c>
      <c r="G3934" s="20">
        <v>18.780614807967876</v>
      </c>
      <c r="H3934" s="20">
        <v>20.671548597855548</v>
      </c>
      <c r="I3934" s="20">
        <v>16.33573747343479</v>
      </c>
      <c r="J3934" s="20">
        <v>19.998294783157959</v>
      </c>
      <c r="K3934" s="20">
        <v>18.68700667683806</v>
      </c>
      <c r="L3934" s="20">
        <v>19.461973165875172</v>
      </c>
      <c r="M3934" s="55">
        <v>15.584814629383171</v>
      </c>
    </row>
    <row r="3935" spans="1:13" x14ac:dyDescent="0.35">
      <c r="A3935" s="19" t="str">
        <f>B2178&amp;C3918&amp;D3935</f>
        <v>DISTRIBUCION VOLUMEN X CRITERIO (kg ó litros).Pastas Ing.DE 15 A 19 AÑOS</v>
      </c>
      <c r="B3935" s="19">
        <v>0</v>
      </c>
      <c r="C3935" s="19">
        <v>0</v>
      </c>
      <c r="D3935" s="19" t="s">
        <v>39</v>
      </c>
      <c r="E3935" s="20">
        <v>2.2651797762039747</v>
      </c>
      <c r="F3935" s="20">
        <v>3.0087059510965259</v>
      </c>
      <c r="G3935" s="20">
        <v>3.7093036158401107</v>
      </c>
      <c r="H3935" s="20" t="s">
        <v>278</v>
      </c>
      <c r="I3935" s="20">
        <v>1.3956327987209809</v>
      </c>
      <c r="J3935" s="20">
        <v>8.5643111310025244</v>
      </c>
      <c r="K3935" s="20">
        <v>4.1937235252626941</v>
      </c>
      <c r="L3935" s="20">
        <v>2.0528449306658558</v>
      </c>
      <c r="M3935" s="55">
        <v>3.0381832160726452</v>
      </c>
    </row>
    <row r="3936" spans="1:13" x14ac:dyDescent="0.35">
      <c r="A3936" s="19" t="str">
        <f>B2178&amp;C3918&amp;D3936</f>
        <v>DISTRIBUCION VOLUMEN X CRITERIO (kg ó litros).Pastas Ing.DE 20 A 24 AÑOS</v>
      </c>
      <c r="B3936" s="19">
        <v>0</v>
      </c>
      <c r="C3936" s="19">
        <v>0</v>
      </c>
      <c r="D3936" s="19" t="s">
        <v>40</v>
      </c>
      <c r="E3936" s="20">
        <v>4.3461076917039874</v>
      </c>
      <c r="F3936" s="20">
        <v>3.1677967345780345</v>
      </c>
      <c r="G3936" s="20">
        <v>2.4087880017950725</v>
      </c>
      <c r="H3936" s="20">
        <v>2.2179071751565429</v>
      </c>
      <c r="I3936" s="20">
        <v>2.3035002063528363</v>
      </c>
      <c r="J3936" s="20">
        <v>0.47011672455455056</v>
      </c>
      <c r="K3936" s="20">
        <v>2.2366779748601164</v>
      </c>
      <c r="L3936" s="20">
        <v>2.5394608632621445</v>
      </c>
      <c r="M3936" s="55">
        <v>2.5527176583533038</v>
      </c>
    </row>
    <row r="3937" spans="1:13" x14ac:dyDescent="0.35">
      <c r="A3937" s="19" t="str">
        <f>B2178&amp;C3918&amp;D3937</f>
        <v>DISTRIBUCION VOLUMEN X CRITERIO (kg ó litros).Pastas Ing.DE 25 A 34 AÑOS</v>
      </c>
      <c r="B3937" s="19">
        <v>0</v>
      </c>
      <c r="C3937" s="19">
        <v>0</v>
      </c>
      <c r="D3937" s="19" t="s">
        <v>41</v>
      </c>
      <c r="E3937" s="20">
        <v>10.676455444539794</v>
      </c>
      <c r="F3937" s="20">
        <v>11.728955844995225</v>
      </c>
      <c r="G3937" s="20">
        <v>11.833235059862556</v>
      </c>
      <c r="H3937" s="20">
        <v>12.506564474790876</v>
      </c>
      <c r="I3937" s="20">
        <v>10.49585394607532</v>
      </c>
      <c r="J3937" s="20">
        <v>11.280577607242137</v>
      </c>
      <c r="K3937" s="20">
        <v>8.8976630924012579</v>
      </c>
      <c r="L3937" s="20">
        <v>13.423596584180853</v>
      </c>
      <c r="M3937" s="55">
        <v>10.839928634700859</v>
      </c>
    </row>
    <row r="3938" spans="1:13" x14ac:dyDescent="0.35">
      <c r="A3938" s="19" t="str">
        <f>B2178&amp;C3918&amp;D3938</f>
        <v>DISTRIBUCION VOLUMEN X CRITERIO (kg ó litros).Pastas Ing.DE 35 A 49 AÑOS</v>
      </c>
      <c r="B3938" s="19">
        <v>0</v>
      </c>
      <c r="C3938" s="19">
        <v>0</v>
      </c>
      <c r="D3938" s="19" t="s">
        <v>42</v>
      </c>
      <c r="E3938" s="20">
        <v>24.897432092026676</v>
      </c>
      <c r="F3938" s="20">
        <v>27.182756539096786</v>
      </c>
      <c r="G3938" s="20">
        <v>32.811438484740165</v>
      </c>
      <c r="H3938" s="20">
        <v>31.940547728771751</v>
      </c>
      <c r="I3938" s="20">
        <v>34.324690667996485</v>
      </c>
      <c r="J3938" s="20">
        <v>32.143893444591768</v>
      </c>
      <c r="K3938" s="20">
        <v>26.900343080753892</v>
      </c>
      <c r="L3938" s="20">
        <v>25.7476494524618</v>
      </c>
      <c r="M3938" s="55">
        <v>24.436332838421443</v>
      </c>
    </row>
    <row r="3939" spans="1:13" x14ac:dyDescent="0.35">
      <c r="A3939" s="19" t="str">
        <f>B2178&amp;C3918&amp;D3939</f>
        <v>DISTRIBUCION VOLUMEN X CRITERIO (kg ó litros).Pastas Ing.DE 50 A 59 AÑOS</v>
      </c>
      <c r="B3939" s="19">
        <v>0</v>
      </c>
      <c r="C3939" s="19">
        <v>0</v>
      </c>
      <c r="D3939" s="19" t="s">
        <v>43</v>
      </c>
      <c r="E3939" s="20">
        <v>29.929501434283772</v>
      </c>
      <c r="F3939" s="20">
        <v>31.889931102468438</v>
      </c>
      <c r="G3939" s="20">
        <v>24.270785988584496</v>
      </c>
      <c r="H3939" s="20">
        <v>19.064447732951923</v>
      </c>
      <c r="I3939" s="20">
        <v>20.062988599572844</v>
      </c>
      <c r="J3939" s="20">
        <v>21.754336757607334</v>
      </c>
      <c r="K3939" s="20">
        <v>26.584477461764607</v>
      </c>
      <c r="L3939" s="20">
        <v>22.062182271851448</v>
      </c>
      <c r="M3939" s="55">
        <v>29.164399891734671</v>
      </c>
    </row>
    <row r="3940" spans="1:13" x14ac:dyDescent="0.35">
      <c r="A3940" s="19" t="str">
        <f>B2178&amp;C3918&amp;D3940</f>
        <v>DISTRIBUCION VOLUMEN X CRITERIO (kg ó litros).Pastas Ing.DE 60 A 75 AÑOS</v>
      </c>
      <c r="B3940" s="19">
        <v>0</v>
      </c>
      <c r="C3940" s="19">
        <v>0</v>
      </c>
      <c r="D3940" s="19" t="s">
        <v>44</v>
      </c>
      <c r="E3940" s="20">
        <v>27.885328925981522</v>
      </c>
      <c r="F3940" s="20">
        <v>23.021859732571574</v>
      </c>
      <c r="G3940" s="20">
        <v>24.966467563218814</v>
      </c>
      <c r="H3940" s="20">
        <v>34.270525555340058</v>
      </c>
      <c r="I3940" s="20">
        <v>31.417338574129651</v>
      </c>
      <c r="J3940" s="20">
        <v>25.786778040194847</v>
      </c>
      <c r="K3940" s="20">
        <v>31.18710317363589</v>
      </c>
      <c r="L3940" s="20">
        <v>34.17424970650459</v>
      </c>
      <c r="M3940" s="55">
        <v>29.968448058226876</v>
      </c>
    </row>
    <row r="3941" spans="1:13" x14ac:dyDescent="0.35">
      <c r="A3941" s="19" t="str">
        <f>B2178&amp;C3918&amp;D3941</f>
        <v>DISTRIBUCION VOLUMEN X CRITERIO (kg ó litros).Pastas Ing.ALTA Y MEDIA ALTA</v>
      </c>
      <c r="B3941" s="19">
        <v>0</v>
      </c>
      <c r="C3941" s="19">
        <v>0</v>
      </c>
      <c r="D3941" s="19" t="s">
        <v>17</v>
      </c>
      <c r="E3941" s="20">
        <v>30.871494242396214</v>
      </c>
      <c r="F3941" s="20">
        <v>36.749517500711413</v>
      </c>
      <c r="G3941" s="20">
        <v>35.72567315623629</v>
      </c>
      <c r="H3941" s="20">
        <v>34.086036878821709</v>
      </c>
      <c r="I3941" s="20">
        <v>35.389947211364152</v>
      </c>
      <c r="J3941" s="20">
        <v>29.83283344187581</v>
      </c>
      <c r="K3941" s="20">
        <v>34.437919054118026</v>
      </c>
      <c r="L3941" s="20">
        <v>27.05780306356781</v>
      </c>
      <c r="M3941" s="55">
        <v>22.500231065854415</v>
      </c>
    </row>
    <row r="3942" spans="1:13" x14ac:dyDescent="0.35">
      <c r="A3942" s="19" t="str">
        <f>B2178&amp;C3918&amp;D3942</f>
        <v>DISTRIBUCION VOLUMEN X CRITERIO (kg ó litros).Pastas Ing.MEDIA</v>
      </c>
      <c r="B3942" s="19">
        <v>0</v>
      </c>
      <c r="C3942" s="19">
        <v>0</v>
      </c>
      <c r="D3942" s="19" t="s">
        <v>18</v>
      </c>
      <c r="E3942" s="20">
        <v>27.650642724334475</v>
      </c>
      <c r="F3942" s="20">
        <v>28.081863582491849</v>
      </c>
      <c r="G3942" s="20">
        <v>27.489442632841442</v>
      </c>
      <c r="H3942" s="20">
        <v>36.221064319248846</v>
      </c>
      <c r="I3942" s="20">
        <v>29.61762515705308</v>
      </c>
      <c r="J3942" s="20">
        <v>27.891944420035514</v>
      </c>
      <c r="K3942" s="20">
        <v>38.207161905533042</v>
      </c>
      <c r="L3942" s="20">
        <v>33.172852449997656</v>
      </c>
      <c r="M3942" s="55">
        <v>40.99735084219305</v>
      </c>
    </row>
    <row r="3943" spans="1:13" x14ac:dyDescent="0.35">
      <c r="A3943" s="19" t="str">
        <f>B2178&amp;C3918&amp;D3943</f>
        <v>DISTRIBUCION VOLUMEN X CRITERIO (kg ó litros).Pastas Ing.MEDIA BAJA</v>
      </c>
      <c r="B3943" s="19">
        <v>0</v>
      </c>
      <c r="C3943" s="19">
        <v>0</v>
      </c>
      <c r="D3943" s="19" t="s">
        <v>19</v>
      </c>
      <c r="E3943" s="20">
        <v>29.744535754840033</v>
      </c>
      <c r="F3943" s="20">
        <v>22.647455130253906</v>
      </c>
      <c r="G3943" s="20">
        <v>27.832265263224194</v>
      </c>
      <c r="H3943" s="20">
        <v>18.957896993163743</v>
      </c>
      <c r="I3943" s="20">
        <v>23.776003899864058</v>
      </c>
      <c r="J3943" s="20">
        <v>18.44826180705736</v>
      </c>
      <c r="K3943" s="20">
        <v>16.9104962808604</v>
      </c>
      <c r="L3943" s="20">
        <v>22.755943491572967</v>
      </c>
      <c r="M3943" s="55">
        <v>19.705449954543386</v>
      </c>
    </row>
    <row r="3944" spans="1:13" x14ac:dyDescent="0.35">
      <c r="A3944" s="19" t="str">
        <f>B2178&amp;C3918&amp;D3944</f>
        <v>DISTRIBUCION VOLUMEN X CRITERIO (kg ó litros).Pastas Ing.BAJA</v>
      </c>
      <c r="B3944" s="19">
        <v>0</v>
      </c>
      <c r="C3944" s="19">
        <v>0</v>
      </c>
      <c r="D3944" s="19" t="s">
        <v>20</v>
      </c>
      <c r="E3944" s="20">
        <v>11.733328337458548</v>
      </c>
      <c r="F3944" s="20">
        <v>12.521163902296653</v>
      </c>
      <c r="G3944" s="20">
        <v>8.9526302011843608</v>
      </c>
      <c r="H3944" s="20">
        <v>10.735000589445981</v>
      </c>
      <c r="I3944" s="20">
        <v>11.216425689079809</v>
      </c>
      <c r="J3944" s="20">
        <v>23.826970694278181</v>
      </c>
      <c r="K3944" s="20">
        <v>10.444418376829031</v>
      </c>
      <c r="L3944" s="20">
        <v>17.013375592663316</v>
      </c>
      <c r="M3944" s="55">
        <v>16.796975136191957</v>
      </c>
    </row>
    <row r="3945" spans="1:13" x14ac:dyDescent="0.35">
      <c r="A3945" s="19" t="str">
        <f>B2178&amp;C3918&amp;D3945</f>
        <v>DISTRIBUCION VOLUMEN X CRITERIO (kg ó litros).Pastas Ing.HOMBRE</v>
      </c>
      <c r="B3945" s="19">
        <v>0</v>
      </c>
      <c r="C3945" s="19">
        <v>0</v>
      </c>
      <c r="D3945" s="19" t="s">
        <v>21</v>
      </c>
      <c r="E3945" s="20">
        <v>47.433559300732178</v>
      </c>
      <c r="F3945" s="20">
        <v>49.122021605622031</v>
      </c>
      <c r="G3945" s="20">
        <v>46.007056429449392</v>
      </c>
      <c r="H3945" s="20">
        <v>47.922282420682123</v>
      </c>
      <c r="I3945" s="20">
        <v>48.351805736526771</v>
      </c>
      <c r="J3945" s="20">
        <v>53.192548193932943</v>
      </c>
      <c r="K3945" s="20">
        <v>57.331552006249396</v>
      </c>
      <c r="L3945" s="20">
        <v>48.620304978134548</v>
      </c>
      <c r="M3945" s="55">
        <v>54.583867694142739</v>
      </c>
    </row>
    <row r="3946" spans="1:13" x14ac:dyDescent="0.35">
      <c r="A3946" s="19" t="str">
        <f>B2178&amp;C3918&amp;D3946</f>
        <v>DISTRIBUCION VOLUMEN X CRITERIO (kg ó litros).Pastas Ing.MUJER</v>
      </c>
      <c r="B3946" s="19">
        <v>0</v>
      </c>
      <c r="C3946" s="19">
        <v>0</v>
      </c>
      <c r="D3946" s="19" t="s">
        <v>22</v>
      </c>
      <c r="E3946" s="20">
        <v>52.566441263166517</v>
      </c>
      <c r="F3946" s="20">
        <v>50.877977863726144</v>
      </c>
      <c r="G3946" s="20">
        <v>53.992959681558403</v>
      </c>
      <c r="H3946" s="20">
        <v>52.077713145871364</v>
      </c>
      <c r="I3946" s="20">
        <v>51.64820338247317</v>
      </c>
      <c r="J3946" s="20">
        <v>46.807462538856072</v>
      </c>
      <c r="K3946" s="20">
        <v>42.668442969045429</v>
      </c>
      <c r="L3946" s="20">
        <v>51.379671150442086</v>
      </c>
      <c r="M3946" s="55">
        <v>45.416141908383032</v>
      </c>
    </row>
    <row r="3947" spans="1:13" x14ac:dyDescent="0.35">
      <c r="A3947" s="19" t="str">
        <f>B2178&amp;C3947&amp;D3947</f>
        <v>DISTRIBUCION VOLUMEN X CRITERIO (kg ó litros).Arroz Ing.T.ESPAÑA</v>
      </c>
      <c r="B3947" s="19">
        <v>0</v>
      </c>
      <c r="C3947" s="19" t="s">
        <v>169</v>
      </c>
      <c r="D3947" s="19" t="s">
        <v>36</v>
      </c>
      <c r="E3947" s="20">
        <v>100</v>
      </c>
      <c r="F3947" s="20">
        <v>100</v>
      </c>
      <c r="G3947" s="20">
        <v>100</v>
      </c>
      <c r="H3947" s="20">
        <v>100</v>
      </c>
      <c r="I3947" s="20">
        <v>100</v>
      </c>
      <c r="J3947" s="20">
        <v>100</v>
      </c>
      <c r="K3947" s="20">
        <v>100</v>
      </c>
      <c r="L3947" s="20">
        <v>100</v>
      </c>
      <c r="M3947" s="55">
        <v>100</v>
      </c>
    </row>
    <row r="3948" spans="1:13" x14ac:dyDescent="0.35">
      <c r="A3948" s="19" t="str">
        <f>B2178&amp;C3947&amp;D3948</f>
        <v>DISTRIBUCION VOLUMEN X CRITERIO (kg ó litros).Arroz Ing.BCN AM</v>
      </c>
      <c r="B3948" s="19">
        <v>0</v>
      </c>
      <c r="C3948" s="19">
        <v>0</v>
      </c>
      <c r="D3948" s="19" t="s">
        <v>1</v>
      </c>
      <c r="E3948" s="20">
        <v>14.2910352748859</v>
      </c>
      <c r="F3948" s="20">
        <v>11.587977296296744</v>
      </c>
      <c r="G3948" s="20">
        <v>8.7265845455909261</v>
      </c>
      <c r="H3948" s="20">
        <v>13.786098452589446</v>
      </c>
      <c r="I3948" s="20">
        <v>18.065600825513638</v>
      </c>
      <c r="J3948" s="20">
        <v>10.207573323218551</v>
      </c>
      <c r="K3948" s="20">
        <v>5.3021928848055389</v>
      </c>
      <c r="L3948" s="20">
        <v>12.205111742783098</v>
      </c>
      <c r="M3948" s="55">
        <v>10.515248942794688</v>
      </c>
    </row>
    <row r="3949" spans="1:13" x14ac:dyDescent="0.35">
      <c r="A3949" s="19" t="str">
        <f>B2178&amp;C3947&amp;D3949</f>
        <v>DISTRIBUCION VOLUMEN X CRITERIO (kg ó litros).Arroz Ing.REST.CAT ARAGON</v>
      </c>
      <c r="B3949" s="19">
        <v>0</v>
      </c>
      <c r="C3949" s="19">
        <v>0</v>
      </c>
      <c r="D3949" s="19" t="s">
        <v>2</v>
      </c>
      <c r="E3949" s="20">
        <v>11.902062412019358</v>
      </c>
      <c r="F3949" s="20">
        <v>12.404229638052005</v>
      </c>
      <c r="G3949" s="20">
        <v>10.384329249702576</v>
      </c>
      <c r="H3949" s="20">
        <v>12.614602449507606</v>
      </c>
      <c r="I3949" s="20">
        <v>14.064521797393285</v>
      </c>
      <c r="J3949" s="20">
        <v>14.138734094107154</v>
      </c>
      <c r="K3949" s="20">
        <v>16.127917055870356</v>
      </c>
      <c r="L3949" s="20">
        <v>13.135766032860662</v>
      </c>
      <c r="M3949" s="55">
        <v>14.847527643114317</v>
      </c>
    </row>
    <row r="3950" spans="1:13" x14ac:dyDescent="0.35">
      <c r="A3950" s="19" t="str">
        <f>B2178&amp;C3947&amp;D3950</f>
        <v>DISTRIBUCION VOLUMEN X CRITERIO (kg ó litros).Arroz Ing.LEVANTE</v>
      </c>
      <c r="B3950" s="19">
        <v>0</v>
      </c>
      <c r="C3950" s="19">
        <v>0</v>
      </c>
      <c r="D3950" s="19" t="s">
        <v>3</v>
      </c>
      <c r="E3950" s="20">
        <v>21.664971216610123</v>
      </c>
      <c r="F3950" s="20">
        <v>20.962298450688056</v>
      </c>
      <c r="G3950" s="20">
        <v>23.615676283018377</v>
      </c>
      <c r="H3950" s="20">
        <v>18.25735026429701</v>
      </c>
      <c r="I3950" s="20">
        <v>20.366107939912474</v>
      </c>
      <c r="J3950" s="20">
        <v>21.47136189184053</v>
      </c>
      <c r="K3950" s="20">
        <v>22.919252438213547</v>
      </c>
      <c r="L3950" s="20">
        <v>20.776639760394094</v>
      </c>
      <c r="M3950" s="55">
        <v>19.516874549444978</v>
      </c>
    </row>
    <row r="3951" spans="1:13" x14ac:dyDescent="0.35">
      <c r="A3951" s="19" t="str">
        <f>B2178&amp;C3947&amp;D3951</f>
        <v>DISTRIBUCION VOLUMEN X CRITERIO (kg ó litros).Arroz Ing.ANDALUCIA</v>
      </c>
      <c r="B3951" s="19">
        <v>0</v>
      </c>
      <c r="C3951" s="19">
        <v>0</v>
      </c>
      <c r="D3951" s="19" t="s">
        <v>4</v>
      </c>
      <c r="E3951" s="20">
        <v>12.12568607359621</v>
      </c>
      <c r="F3951" s="20">
        <v>16.412613557797215</v>
      </c>
      <c r="G3951" s="20">
        <v>15.377062805626668</v>
      </c>
      <c r="H3951" s="20">
        <v>16.022212013424113</v>
      </c>
      <c r="I3951" s="20">
        <v>14.341950862227741</v>
      </c>
      <c r="J3951" s="20">
        <v>13.176783666672007</v>
      </c>
      <c r="K3951" s="20">
        <v>17.114237940856174</v>
      </c>
      <c r="L3951" s="20">
        <v>15.240796098708881</v>
      </c>
      <c r="M3951" s="55">
        <v>18.086204990963282</v>
      </c>
    </row>
    <row r="3952" spans="1:13" x14ac:dyDescent="0.35">
      <c r="A3952" s="19" t="str">
        <f>B2178&amp;C3947&amp;D3952</f>
        <v>DISTRIBUCION VOLUMEN X CRITERIO (kg ó litros).Arroz Ing.MDD AM</v>
      </c>
      <c r="B3952" s="19">
        <v>0</v>
      </c>
      <c r="C3952" s="19">
        <v>0</v>
      </c>
      <c r="D3952" s="19" t="s">
        <v>5</v>
      </c>
      <c r="E3952" s="20">
        <v>18.302753936585727</v>
      </c>
      <c r="F3952" s="20">
        <v>19.341316444700976</v>
      </c>
      <c r="G3952" s="20">
        <v>20.595802326475358</v>
      </c>
      <c r="H3952" s="20">
        <v>21.027131981481869</v>
      </c>
      <c r="I3952" s="20">
        <v>16.01354590635745</v>
      </c>
      <c r="J3952" s="20">
        <v>19.452628762403751</v>
      </c>
      <c r="K3952" s="20">
        <v>17.316941729201847</v>
      </c>
      <c r="L3952" s="20">
        <v>15.67045348788025</v>
      </c>
      <c r="M3952" s="55">
        <v>17.266655022175843</v>
      </c>
    </row>
    <row r="3953" spans="1:13" x14ac:dyDescent="0.35">
      <c r="A3953" s="19" t="str">
        <f>B2178&amp;C3947&amp;D3953</f>
        <v>DISTRIBUCION VOLUMEN X CRITERIO (kg ó litros).Arroz Ing.RTO CENTRO</v>
      </c>
      <c r="B3953" s="19">
        <v>0</v>
      </c>
      <c r="C3953" s="19">
        <v>0</v>
      </c>
      <c r="D3953" s="19" t="s">
        <v>6</v>
      </c>
      <c r="E3953" s="20">
        <v>5.8777860280121699</v>
      </c>
      <c r="F3953" s="20">
        <v>7.1661824219187968</v>
      </c>
      <c r="G3953" s="20">
        <v>7.8942538818392638</v>
      </c>
      <c r="H3953" s="20">
        <v>6.2387729359080435</v>
      </c>
      <c r="I3953" s="20">
        <v>5.9098312382382003</v>
      </c>
      <c r="J3953" s="20">
        <v>5.0944373948093666</v>
      </c>
      <c r="K3953" s="20">
        <v>6.281794029908502</v>
      </c>
      <c r="L3953" s="20">
        <v>7.3478822188683273</v>
      </c>
      <c r="M3953" s="55">
        <v>8.0834295764365987</v>
      </c>
    </row>
    <row r="3954" spans="1:13" x14ac:dyDescent="0.35">
      <c r="A3954" s="19" t="str">
        <f>B2178&amp;C3947&amp;D3954</f>
        <v>DISTRIBUCION VOLUMEN X CRITERIO (kg ó litros).Arroz Ing.NORTE-CENTRO</v>
      </c>
      <c r="B3954" s="19">
        <v>0</v>
      </c>
      <c r="C3954" s="19">
        <v>0</v>
      </c>
      <c r="D3954" s="19" t="s">
        <v>7</v>
      </c>
      <c r="E3954" s="20">
        <v>11.44081626919923</v>
      </c>
      <c r="F3954" s="20">
        <v>8.7535744685791581</v>
      </c>
      <c r="G3954" s="20">
        <v>10.452191416565256</v>
      </c>
      <c r="H3954" s="20">
        <v>8.0955258711359477</v>
      </c>
      <c r="I3954" s="20">
        <v>5.004893680524539</v>
      </c>
      <c r="J3954" s="20">
        <v>9.3390536601088012</v>
      </c>
      <c r="K3954" s="20">
        <v>8.6443026190931285</v>
      </c>
      <c r="L3954" s="20">
        <v>7.2348334286932809</v>
      </c>
      <c r="M3954" s="55">
        <v>4.926239956952883</v>
      </c>
    </row>
    <row r="3955" spans="1:13" x14ac:dyDescent="0.35">
      <c r="A3955" s="19" t="str">
        <f>B2178&amp;C3947&amp;D3955</f>
        <v>DISTRIBUCION VOLUMEN X CRITERIO (kg ó litros).Arroz Ing.NOROESTE</v>
      </c>
      <c r="B3955" s="19">
        <v>0</v>
      </c>
      <c r="C3955" s="19">
        <v>0</v>
      </c>
      <c r="D3955" s="19" t="s">
        <v>8</v>
      </c>
      <c r="E3955" s="20">
        <v>4.3948898115430612</v>
      </c>
      <c r="F3955" s="20">
        <v>3.3718136437409534</v>
      </c>
      <c r="G3955" s="20">
        <v>2.9541088745919613</v>
      </c>
      <c r="H3955" s="20">
        <v>3.9582939162207751</v>
      </c>
      <c r="I3955" s="20">
        <v>6.2335461268231507</v>
      </c>
      <c r="J3955" s="20">
        <v>7.1194355454557749</v>
      </c>
      <c r="K3955" s="20">
        <v>6.2933440228810964</v>
      </c>
      <c r="L3955" s="20">
        <v>8.3885238687302746</v>
      </c>
      <c r="M3955" s="55">
        <v>6.757811231041905</v>
      </c>
    </row>
    <row r="3956" spans="1:13" x14ac:dyDescent="0.35">
      <c r="A3956" s="19" t="str">
        <f>B2178&amp;C3947&amp;D3956</f>
        <v>DISTRIBUCION VOLUMEN X CRITERIO (kg ó litros).Arroz Ing.&lt;2MIL</v>
      </c>
      <c r="B3956" s="19">
        <v>0</v>
      </c>
      <c r="C3956" s="19">
        <v>0</v>
      </c>
      <c r="D3956" s="19" t="s">
        <v>9</v>
      </c>
      <c r="E3956" s="20">
        <v>1.8789813699497397</v>
      </c>
      <c r="F3956" s="20">
        <v>3.6094274818337038</v>
      </c>
      <c r="G3956" s="20">
        <v>3.8460375370986322</v>
      </c>
      <c r="H3956" s="20">
        <v>1.7878536914758503</v>
      </c>
      <c r="I3956" s="20">
        <v>3.442330031372947</v>
      </c>
      <c r="J3956" s="20">
        <v>3.1766426907951706</v>
      </c>
      <c r="K3956" s="20">
        <v>2.1749336376650654</v>
      </c>
      <c r="L3956" s="20">
        <v>3.5384302146450017</v>
      </c>
      <c r="M3956" s="55">
        <v>3.8627607550043042</v>
      </c>
    </row>
    <row r="3957" spans="1:13" x14ac:dyDescent="0.35">
      <c r="A3957" s="19" t="str">
        <f>B2178&amp;C3947&amp;D3957</f>
        <v>DISTRIBUCION VOLUMEN X CRITERIO (kg ó litros).Arroz Ing.2-5MIL</v>
      </c>
      <c r="B3957" s="19">
        <v>0</v>
      </c>
      <c r="C3957" s="19">
        <v>0</v>
      </c>
      <c r="D3957" s="19" t="s">
        <v>10</v>
      </c>
      <c r="E3957" s="20">
        <v>9.3799437761111246</v>
      </c>
      <c r="F3957" s="20">
        <v>6.9466705778893694</v>
      </c>
      <c r="G3957" s="20">
        <v>5.1944026928052107</v>
      </c>
      <c r="H3957" s="20">
        <v>8.9577325636152878</v>
      </c>
      <c r="I3957" s="20">
        <v>7.9153981653724728</v>
      </c>
      <c r="J3957" s="20">
        <v>8.8283371243551478</v>
      </c>
      <c r="K3957" s="20">
        <v>7.6167402489369813</v>
      </c>
      <c r="L3957" s="20">
        <v>6.9622955839441865</v>
      </c>
      <c r="M3957" s="55">
        <v>3.537591075726759</v>
      </c>
    </row>
    <row r="3958" spans="1:13" x14ac:dyDescent="0.35">
      <c r="A3958" s="19" t="str">
        <f>B2178&amp;C3947&amp;D3958</f>
        <v>DISTRIBUCION VOLUMEN X CRITERIO (kg ó litros).Arroz Ing.5-10MIL</v>
      </c>
      <c r="B3958" s="19">
        <v>0</v>
      </c>
      <c r="C3958" s="19">
        <v>0</v>
      </c>
      <c r="D3958" s="19" t="s">
        <v>11</v>
      </c>
      <c r="E3958" s="20">
        <v>5.3155686060979539</v>
      </c>
      <c r="F3958" s="20">
        <v>10.506031894589491</v>
      </c>
      <c r="G3958" s="20">
        <v>7.2475523613797925</v>
      </c>
      <c r="H3958" s="20">
        <v>6.5864191715533069</v>
      </c>
      <c r="I3958" s="20">
        <v>5.8861096245659619</v>
      </c>
      <c r="J3958" s="20">
        <v>4.7643137922805643</v>
      </c>
      <c r="K3958" s="20">
        <v>7.8710722733222607</v>
      </c>
      <c r="L3958" s="20">
        <v>7.7944681946593706</v>
      </c>
      <c r="M3958" s="55">
        <v>8.9575404828692822</v>
      </c>
    </row>
    <row r="3959" spans="1:13" x14ac:dyDescent="0.35">
      <c r="A3959" s="19" t="str">
        <f>B2178&amp;C3947&amp;D3959</f>
        <v>DISTRIBUCION VOLUMEN X CRITERIO (kg ó litros).Arroz Ing.10-30MIL</v>
      </c>
      <c r="B3959" s="19">
        <v>0</v>
      </c>
      <c r="C3959" s="19">
        <v>0</v>
      </c>
      <c r="D3959" s="19" t="s">
        <v>12</v>
      </c>
      <c r="E3959" s="20">
        <v>14.717539226882707</v>
      </c>
      <c r="F3959" s="20">
        <v>13.921276182501257</v>
      </c>
      <c r="G3959" s="20">
        <v>16.549599620020729</v>
      </c>
      <c r="H3959" s="20">
        <v>15.182165120428529</v>
      </c>
      <c r="I3959" s="20">
        <v>15.506168038632708</v>
      </c>
      <c r="J3959" s="20">
        <v>16.057656337837994</v>
      </c>
      <c r="K3959" s="20">
        <v>16.366089772991426</v>
      </c>
      <c r="L3959" s="20">
        <v>15.401642123350085</v>
      </c>
      <c r="M3959" s="55">
        <v>17.77855108567568</v>
      </c>
    </row>
    <row r="3960" spans="1:13" x14ac:dyDescent="0.35">
      <c r="A3960" s="19" t="str">
        <f>B2178&amp;C3947&amp;D3960</f>
        <v>DISTRIBUCION VOLUMEN X CRITERIO (kg ó litros).Arroz Ing.30-100MIL</v>
      </c>
      <c r="B3960" s="19">
        <v>0</v>
      </c>
      <c r="C3960" s="19">
        <v>0</v>
      </c>
      <c r="D3960" s="19" t="s">
        <v>13</v>
      </c>
      <c r="E3960" s="20">
        <v>21.898085037149929</v>
      </c>
      <c r="F3960" s="20">
        <v>24.396759048154447</v>
      </c>
      <c r="G3960" s="20">
        <v>20.409966190854238</v>
      </c>
      <c r="H3960" s="20">
        <v>23.467737613281123</v>
      </c>
      <c r="I3960" s="20">
        <v>27.889771380873533</v>
      </c>
      <c r="J3960" s="20">
        <v>20.27386200459242</v>
      </c>
      <c r="K3960" s="20">
        <v>21.992764904146657</v>
      </c>
      <c r="L3960" s="20">
        <v>27.64234219458654</v>
      </c>
      <c r="M3960" s="55">
        <v>20.420144638831278</v>
      </c>
    </row>
    <row r="3961" spans="1:13" x14ac:dyDescent="0.35">
      <c r="A3961" s="19" t="str">
        <f>B2178&amp;C3947&amp;D3961</f>
        <v>DISTRIBUCION VOLUMEN X CRITERIO (kg ó litros).Arroz Ing.100-200MIL</v>
      </c>
      <c r="B3961" s="19">
        <v>0</v>
      </c>
      <c r="C3961" s="19">
        <v>0</v>
      </c>
      <c r="D3961" s="19" t="s">
        <v>14</v>
      </c>
      <c r="E3961" s="20">
        <v>10.058187695874638</v>
      </c>
      <c r="F3961" s="20">
        <v>11.134857481447741</v>
      </c>
      <c r="G3961" s="20">
        <v>10.087921719304475</v>
      </c>
      <c r="H3961" s="20">
        <v>11.562940041636468</v>
      </c>
      <c r="I3961" s="20">
        <v>8.4520456415548466</v>
      </c>
      <c r="J3961" s="20">
        <v>13.121012414654714</v>
      </c>
      <c r="K3961" s="20">
        <v>11.54739812902595</v>
      </c>
      <c r="L3961" s="20">
        <v>9.3949343652069732</v>
      </c>
      <c r="M3961" s="55">
        <v>10.112376536571643</v>
      </c>
    </row>
    <row r="3962" spans="1:13" x14ac:dyDescent="0.35">
      <c r="A3962" s="19" t="str">
        <f>B2178&amp;C3947&amp;D3962</f>
        <v>DISTRIBUCION VOLUMEN X CRITERIO (kg ó litros).Arroz Ing.200-500MIL</v>
      </c>
      <c r="B3962" s="19">
        <v>0</v>
      </c>
      <c r="C3962" s="19">
        <v>0</v>
      </c>
      <c r="D3962" s="19" t="s">
        <v>15</v>
      </c>
      <c r="E3962" s="20">
        <v>17.432150565262887</v>
      </c>
      <c r="F3962" s="20">
        <v>11.465319150082097</v>
      </c>
      <c r="G3962" s="20">
        <v>13.776952234072407</v>
      </c>
      <c r="H3962" s="20">
        <v>10.95786962648474</v>
      </c>
      <c r="I3962" s="20">
        <v>13.987276831630947</v>
      </c>
      <c r="J3962" s="20">
        <v>13.812630323207028</v>
      </c>
      <c r="K3962" s="20">
        <v>15.825134428014865</v>
      </c>
      <c r="L3962" s="20">
        <v>11.377687408259831</v>
      </c>
      <c r="M3962" s="55">
        <v>14.788853257036646</v>
      </c>
    </row>
    <row r="3963" spans="1:13" x14ac:dyDescent="0.35">
      <c r="A3963" s="19" t="str">
        <f>B2178&amp;C3947&amp;D3963</f>
        <v>DISTRIBUCION VOLUMEN X CRITERIO (kg ó litros).Arroz Ing.&gt;500MIL</v>
      </c>
      <c r="B3963" s="19">
        <v>0</v>
      </c>
      <c r="C3963" s="19">
        <v>0</v>
      </c>
      <c r="D3963" s="19" t="s">
        <v>16</v>
      </c>
      <c r="E3963" s="20">
        <v>19.319544967240869</v>
      </c>
      <c r="F3963" s="20">
        <v>18.019665276056781</v>
      </c>
      <c r="G3963" s="20">
        <v>22.88757665943324</v>
      </c>
      <c r="H3963" s="20">
        <v>21.49727874056093</v>
      </c>
      <c r="I3963" s="20">
        <v>16.92089839501871</v>
      </c>
      <c r="J3963" s="20">
        <v>19.965554433407423</v>
      </c>
      <c r="K3963" s="20">
        <v>16.605844702803125</v>
      </c>
      <c r="L3963" s="20">
        <v>17.888210527354506</v>
      </c>
      <c r="M3963" s="55">
        <v>20.542174678986395</v>
      </c>
    </row>
    <row r="3964" spans="1:13" x14ac:dyDescent="0.35">
      <c r="A3964" s="19" t="str">
        <f>B2178&amp;C3947&amp;D3964</f>
        <v>DISTRIBUCION VOLUMEN X CRITERIO (kg ó litros).Arroz Ing.DE 15 A 19 AÑOS</v>
      </c>
      <c r="B3964" s="19">
        <v>0</v>
      </c>
      <c r="C3964" s="19">
        <v>0</v>
      </c>
      <c r="D3964" s="19" t="s">
        <v>39</v>
      </c>
      <c r="E3964" s="20">
        <v>1.8059942571661591</v>
      </c>
      <c r="F3964" s="20">
        <v>0.91984035430207112</v>
      </c>
      <c r="G3964" s="20">
        <v>0.21886631220097089</v>
      </c>
      <c r="H3964" s="20">
        <v>2.0696977954401041</v>
      </c>
      <c r="I3964" s="20">
        <v>3.1650046392650877</v>
      </c>
      <c r="J3964" s="20">
        <v>3.0827659708786821</v>
      </c>
      <c r="K3964" s="20">
        <v>0.33684555993276472</v>
      </c>
      <c r="L3964" s="20">
        <v>1.5046339701224631</v>
      </c>
      <c r="M3964" s="55">
        <v>3.9120241714421438</v>
      </c>
    </row>
    <row r="3965" spans="1:13" x14ac:dyDescent="0.35">
      <c r="A3965" s="19" t="str">
        <f>B2178&amp;C3947&amp;D3965</f>
        <v>DISTRIBUCION VOLUMEN X CRITERIO (kg ó litros).Arroz Ing.DE 20 A 24 AÑOS</v>
      </c>
      <c r="B3965" s="19">
        <v>0</v>
      </c>
      <c r="C3965" s="19">
        <v>0</v>
      </c>
      <c r="D3965" s="19" t="s">
        <v>40</v>
      </c>
      <c r="E3965" s="20">
        <v>2.482319273877736</v>
      </c>
      <c r="F3965" s="20">
        <v>3.7234857928735621</v>
      </c>
      <c r="G3965" s="20">
        <v>4.3735188915633545</v>
      </c>
      <c r="H3965" s="20">
        <v>1.9156276360992677</v>
      </c>
      <c r="I3965" s="20">
        <v>2.477511246695375</v>
      </c>
      <c r="J3965" s="20">
        <v>1.3610043531250477</v>
      </c>
      <c r="K3965" s="20">
        <v>3.147772758762899</v>
      </c>
      <c r="L3965" s="20">
        <v>2.3452001781645739</v>
      </c>
      <c r="M3965" s="55">
        <v>0.65536505447779325</v>
      </c>
    </row>
    <row r="3966" spans="1:13" x14ac:dyDescent="0.35">
      <c r="A3966" s="19" t="str">
        <f>B2178&amp;C3947&amp;D3966</f>
        <v>DISTRIBUCION VOLUMEN X CRITERIO (kg ó litros).Arroz Ing.DE 25 A 34 AÑOS</v>
      </c>
      <c r="B3966" s="19">
        <v>0</v>
      </c>
      <c r="C3966" s="19">
        <v>0</v>
      </c>
      <c r="D3966" s="19" t="s">
        <v>41</v>
      </c>
      <c r="E3966" s="20">
        <v>9.5474606333831016</v>
      </c>
      <c r="F3966" s="20">
        <v>11.366831459461729</v>
      </c>
      <c r="G3966" s="20">
        <v>8.9519854955551779</v>
      </c>
      <c r="H3966" s="20">
        <v>12.266250906806182</v>
      </c>
      <c r="I3966" s="20">
        <v>9.1618159636044521</v>
      </c>
      <c r="J3966" s="20">
        <v>14.433344998109174</v>
      </c>
      <c r="K3966" s="20">
        <v>15.645885110486402</v>
      </c>
      <c r="L3966" s="20">
        <v>11.723928541693235</v>
      </c>
      <c r="M3966" s="55">
        <v>14.379195458990399</v>
      </c>
    </row>
    <row r="3967" spans="1:13" x14ac:dyDescent="0.35">
      <c r="A3967" s="19" t="str">
        <f>B2178&amp;C3947&amp;D3967</f>
        <v>DISTRIBUCION VOLUMEN X CRITERIO (kg ó litros).Arroz Ing.DE 35 A 49 AÑOS</v>
      </c>
      <c r="B3967" s="19">
        <v>0</v>
      </c>
      <c r="C3967" s="19">
        <v>0</v>
      </c>
      <c r="D3967" s="19" t="s">
        <v>42</v>
      </c>
      <c r="E3967" s="20">
        <v>27.74126230595763</v>
      </c>
      <c r="F3967" s="20">
        <v>24.353786121553505</v>
      </c>
      <c r="G3967" s="20">
        <v>26.490286897115865</v>
      </c>
      <c r="H3967" s="20">
        <v>23.437215294003234</v>
      </c>
      <c r="I3967" s="20">
        <v>25.704669201127377</v>
      </c>
      <c r="J3967" s="20">
        <v>26.162065395741362</v>
      </c>
      <c r="K3967" s="20">
        <v>23.878898690695742</v>
      </c>
      <c r="L3967" s="20">
        <v>21.439614711552359</v>
      </c>
      <c r="M3967" s="55">
        <v>22.472406183048168</v>
      </c>
    </row>
    <row r="3968" spans="1:13" x14ac:dyDescent="0.35">
      <c r="A3968" s="19" t="str">
        <f>B2178&amp;C3947&amp;D3968</f>
        <v>DISTRIBUCION VOLUMEN X CRITERIO (kg ó litros).Arroz Ing.DE 50 A 59 AÑOS</v>
      </c>
      <c r="B3968" s="19">
        <v>0</v>
      </c>
      <c r="C3968" s="19">
        <v>0</v>
      </c>
      <c r="D3968" s="19" t="s">
        <v>43</v>
      </c>
      <c r="E3968" s="20">
        <v>27.609854918639478</v>
      </c>
      <c r="F3968" s="20">
        <v>26.898143776403749</v>
      </c>
      <c r="G3968" s="20">
        <v>29.771483283370586</v>
      </c>
      <c r="H3968" s="20">
        <v>25.169779023026784</v>
      </c>
      <c r="I3968" s="20">
        <v>22.48515456780985</v>
      </c>
      <c r="J3968" s="20">
        <v>21.035615660661193</v>
      </c>
      <c r="K3968" s="20">
        <v>25.028705977591869</v>
      </c>
      <c r="L3968" s="20">
        <v>24.750799854266042</v>
      </c>
      <c r="M3968" s="55">
        <v>20.912551572613804</v>
      </c>
    </row>
    <row r="3969" spans="1:13" x14ac:dyDescent="0.35">
      <c r="A3969" s="19" t="str">
        <f>B2178&amp;C3947&amp;D3969</f>
        <v>DISTRIBUCION VOLUMEN X CRITERIO (kg ó litros).Arroz Ing.DE 60 A 75 AÑOS</v>
      </c>
      <c r="B3969" s="19">
        <v>0</v>
      </c>
      <c r="C3969" s="19">
        <v>0</v>
      </c>
      <c r="D3969" s="19" t="s">
        <v>44</v>
      </c>
      <c r="E3969" s="20">
        <v>30.813112815938958</v>
      </c>
      <c r="F3969" s="20">
        <v>32.737915268125214</v>
      </c>
      <c r="G3969" s="20">
        <v>30.193867462949981</v>
      </c>
      <c r="H3969" s="20">
        <v>35.141419757595408</v>
      </c>
      <c r="I3969" s="20">
        <v>37.005837547992705</v>
      </c>
      <c r="J3969" s="20">
        <v>33.925210603881624</v>
      </c>
      <c r="K3969" s="20">
        <v>31.961870617555576</v>
      </c>
      <c r="L3969" s="20">
        <v>38.235830736508611</v>
      </c>
      <c r="M3969" s="55">
        <v>37.668444507139149</v>
      </c>
    </row>
    <row r="3970" spans="1:13" x14ac:dyDescent="0.35">
      <c r="A3970" s="19" t="str">
        <f>B2178&amp;C3947&amp;D3970</f>
        <v>DISTRIBUCION VOLUMEN X CRITERIO (kg ó litros).Arroz Ing.ALTA Y MEDIA ALTA</v>
      </c>
      <c r="B3970" s="19">
        <v>0</v>
      </c>
      <c r="C3970" s="19">
        <v>0</v>
      </c>
      <c r="D3970" s="19" t="s">
        <v>17</v>
      </c>
      <c r="E3970" s="20">
        <v>33.172377393926809</v>
      </c>
      <c r="F3970" s="20">
        <v>38.088923407582683</v>
      </c>
      <c r="G3970" s="20">
        <v>31.058416286201457</v>
      </c>
      <c r="H3970" s="20">
        <v>37.572940123886731</v>
      </c>
      <c r="I3970" s="20">
        <v>32.160404292425305</v>
      </c>
      <c r="J3970" s="20">
        <v>30.345662757096413</v>
      </c>
      <c r="K3970" s="20">
        <v>24.386915133866538</v>
      </c>
      <c r="L3970" s="20">
        <v>28.560609453845736</v>
      </c>
      <c r="M3970" s="55">
        <v>34.243464098396103</v>
      </c>
    </row>
    <row r="3971" spans="1:13" x14ac:dyDescent="0.35">
      <c r="A3971" s="19" t="str">
        <f>B2178&amp;C3947&amp;D3971</f>
        <v>DISTRIBUCION VOLUMEN X CRITERIO (kg ó litros).Arroz Ing.MEDIA</v>
      </c>
      <c r="B3971" s="19">
        <v>0</v>
      </c>
      <c r="C3971" s="19">
        <v>0</v>
      </c>
      <c r="D3971" s="19" t="s">
        <v>18</v>
      </c>
      <c r="E3971" s="20">
        <v>29.948116940475799</v>
      </c>
      <c r="F3971" s="20">
        <v>27.273116064488416</v>
      </c>
      <c r="G3971" s="20">
        <v>25.430724833019735</v>
      </c>
      <c r="H3971" s="20">
        <v>27.796732169759895</v>
      </c>
      <c r="I3971" s="20">
        <v>28.010809852387318</v>
      </c>
      <c r="J3971" s="20">
        <v>32.642411960486129</v>
      </c>
      <c r="K3971" s="20">
        <v>35.275928999513795</v>
      </c>
      <c r="L3971" s="20">
        <v>35.53812072656369</v>
      </c>
      <c r="M3971" s="55">
        <v>31.839989248455037</v>
      </c>
    </row>
    <row r="3972" spans="1:13" x14ac:dyDescent="0.35">
      <c r="A3972" s="19" t="str">
        <f>B2178&amp;C3947&amp;D3972</f>
        <v>DISTRIBUCION VOLUMEN X CRITERIO (kg ó litros).Arroz Ing.MEDIA BAJA</v>
      </c>
      <c r="B3972" s="19">
        <v>0</v>
      </c>
      <c r="C3972" s="19">
        <v>0</v>
      </c>
      <c r="D3972" s="19" t="s">
        <v>19</v>
      </c>
      <c r="E3972" s="20">
        <v>21.915836853013872</v>
      </c>
      <c r="F3972" s="20">
        <v>21.341919228078911</v>
      </c>
      <c r="G3972" s="20">
        <v>28.095125919353681</v>
      </c>
      <c r="H3972" s="20">
        <v>24.248033709554054</v>
      </c>
      <c r="I3972" s="20">
        <v>18.683399137641089</v>
      </c>
      <c r="J3972" s="20">
        <v>21.380245206484062</v>
      </c>
      <c r="K3972" s="20">
        <v>25.932405616638089</v>
      </c>
      <c r="L3972" s="20">
        <v>18.725748665839415</v>
      </c>
      <c r="M3972" s="55">
        <v>17.494066295683393</v>
      </c>
    </row>
    <row r="3973" spans="1:13" x14ac:dyDescent="0.35">
      <c r="A3973" s="19" t="str">
        <f>B2178&amp;C3947&amp;D3973</f>
        <v>DISTRIBUCION VOLUMEN X CRITERIO (kg ó litros).Arroz Ing.BAJA</v>
      </c>
      <c r="B3973" s="19">
        <v>0</v>
      </c>
      <c r="C3973" s="19">
        <v>0</v>
      </c>
      <c r="D3973" s="19" t="s">
        <v>20</v>
      </c>
      <c r="E3973" s="20">
        <v>14.963673578931742</v>
      </c>
      <c r="F3973" s="20">
        <v>13.296042158532801</v>
      </c>
      <c r="G3973" s="20">
        <v>15.415740349324558</v>
      </c>
      <c r="H3973" s="20">
        <v>10.382283061535993</v>
      </c>
      <c r="I3973" s="20">
        <v>21.145379996683619</v>
      </c>
      <c r="J3973" s="20">
        <v>15.631683181548855</v>
      </c>
      <c r="K3973" s="20">
        <v>14.40473060816127</v>
      </c>
      <c r="L3973" s="20">
        <v>17.175531713620256</v>
      </c>
      <c r="M3973" s="55">
        <v>16.422470213547406</v>
      </c>
    </row>
    <row r="3974" spans="1:13" x14ac:dyDescent="0.35">
      <c r="A3974" s="19" t="str">
        <f>B2178&amp;C3947&amp;D3974</f>
        <v>DISTRIBUCION VOLUMEN X CRITERIO (kg ó litros).Arroz Ing.HOMBRE</v>
      </c>
      <c r="B3974" s="19">
        <v>0</v>
      </c>
      <c r="C3974" s="19">
        <v>0</v>
      </c>
      <c r="D3974" s="19" t="s">
        <v>21</v>
      </c>
      <c r="E3974" s="20">
        <v>45.962894181585881</v>
      </c>
      <c r="F3974" s="20">
        <v>49.72921377441714</v>
      </c>
      <c r="G3974" s="20">
        <v>51.891950930422446</v>
      </c>
      <c r="H3974" s="20">
        <v>51.690063510635795</v>
      </c>
      <c r="I3974" s="20">
        <v>48.089290903663105</v>
      </c>
      <c r="J3974" s="20">
        <v>47.194166827631278</v>
      </c>
      <c r="K3974" s="20">
        <v>46.443162761704713</v>
      </c>
      <c r="L3974" s="20">
        <v>49.925824716149023</v>
      </c>
      <c r="M3974" s="55">
        <v>51.274053378259325</v>
      </c>
    </row>
    <row r="3975" spans="1:13" x14ac:dyDescent="0.35">
      <c r="A3975" s="19" t="str">
        <f>B2178&amp;C3947&amp;D3975</f>
        <v>DISTRIBUCION VOLUMEN X CRITERIO (kg ó litros).Arroz Ing.MUJER</v>
      </c>
      <c r="B3975" s="19">
        <v>0</v>
      </c>
      <c r="C3975" s="19">
        <v>0</v>
      </c>
      <c r="D3975" s="19" t="s">
        <v>22</v>
      </c>
      <c r="E3975" s="20">
        <v>54.037110692610298</v>
      </c>
      <c r="F3975" s="20">
        <v>50.270789000614528</v>
      </c>
      <c r="G3975" s="20">
        <v>48.108058583101958</v>
      </c>
      <c r="H3975" s="20">
        <v>48.30990938400349</v>
      </c>
      <c r="I3975" s="20">
        <v>51.910711907193672</v>
      </c>
      <c r="J3975" s="20">
        <v>52.805842430901897</v>
      </c>
      <c r="K3975" s="20">
        <v>53.556819933781199</v>
      </c>
      <c r="L3975" s="20">
        <v>50.074182946136773</v>
      </c>
      <c r="M3975" s="55">
        <v>48.725935574568638</v>
      </c>
    </row>
    <row r="3976" spans="1:13" x14ac:dyDescent="0.35">
      <c r="A3976" s="19" t="str">
        <f>B2178&amp;C3976&amp;D3976</f>
        <v>DISTRIBUCION VOLUMEN X CRITERIO (kg ó litros).Legumbres Ing.T.ESPAÑA</v>
      </c>
      <c r="B3976" s="19">
        <v>0</v>
      </c>
      <c r="C3976" s="19" t="s">
        <v>170</v>
      </c>
      <c r="D3976" s="19" t="s">
        <v>36</v>
      </c>
      <c r="E3976" s="20">
        <v>100</v>
      </c>
      <c r="F3976" s="20">
        <v>100</v>
      </c>
      <c r="G3976" s="20">
        <v>100</v>
      </c>
      <c r="H3976" s="20">
        <v>100</v>
      </c>
      <c r="I3976" s="20">
        <v>100</v>
      </c>
      <c r="J3976" s="20">
        <v>100</v>
      </c>
      <c r="K3976" s="20">
        <v>100</v>
      </c>
      <c r="L3976" s="20">
        <v>100</v>
      </c>
      <c r="M3976" s="55">
        <v>100</v>
      </c>
    </row>
    <row r="3977" spans="1:13" x14ac:dyDescent="0.35">
      <c r="A3977" s="19" t="str">
        <f>B2178&amp;C3976&amp;D3977</f>
        <v>DISTRIBUCION VOLUMEN X CRITERIO (kg ó litros).Legumbres Ing.BCN AM</v>
      </c>
      <c r="B3977" s="19">
        <v>0</v>
      </c>
      <c r="C3977" s="19">
        <v>0</v>
      </c>
      <c r="D3977" s="19" t="s">
        <v>1</v>
      </c>
      <c r="E3977" s="20">
        <v>2.3429078050995162</v>
      </c>
      <c r="F3977" s="20">
        <v>8.6061961195414618</v>
      </c>
      <c r="G3977" s="20">
        <v>5.4998299516904963</v>
      </c>
      <c r="H3977" s="20">
        <v>6.1693608940086406</v>
      </c>
      <c r="I3977" s="20">
        <v>1.9296945971200063</v>
      </c>
      <c r="J3977" s="20">
        <v>7.0490754252528891</v>
      </c>
      <c r="K3977" s="20">
        <v>4.6082326465572434</v>
      </c>
      <c r="L3977" s="20">
        <v>5.9082870048764073</v>
      </c>
      <c r="M3977" s="55">
        <v>4.8547489598484423</v>
      </c>
    </row>
    <row r="3978" spans="1:13" x14ac:dyDescent="0.35">
      <c r="A3978" s="19" t="str">
        <f>B2178&amp;C3976&amp;D3978</f>
        <v>DISTRIBUCION VOLUMEN X CRITERIO (kg ó litros).Legumbres Ing.REST.CAT ARAGON</v>
      </c>
      <c r="B3978" s="19">
        <v>0</v>
      </c>
      <c r="C3978" s="19">
        <v>0</v>
      </c>
      <c r="D3978" s="19" t="s">
        <v>2</v>
      </c>
      <c r="E3978" s="20">
        <v>2.4834001556774923</v>
      </c>
      <c r="F3978" s="20">
        <v>2.2536007774880984</v>
      </c>
      <c r="G3978" s="20">
        <v>7.2900900468274399</v>
      </c>
      <c r="H3978" s="20">
        <v>5.9187629952623642</v>
      </c>
      <c r="I3978" s="20">
        <v>13.436697718000385</v>
      </c>
      <c r="J3978" s="20">
        <v>5.8238282842141293</v>
      </c>
      <c r="K3978" s="20">
        <v>4.4016974425617157</v>
      </c>
      <c r="L3978" s="20">
        <v>2.1770262534116203</v>
      </c>
      <c r="M3978" s="55">
        <v>3.1454252945506953</v>
      </c>
    </row>
    <row r="3979" spans="1:13" x14ac:dyDescent="0.35">
      <c r="A3979" s="19" t="str">
        <f>B2178&amp;C3976&amp;D3979</f>
        <v>DISTRIBUCION VOLUMEN X CRITERIO (kg ó litros).Legumbres Ing.LEVANTE</v>
      </c>
      <c r="B3979" s="19">
        <v>0</v>
      </c>
      <c r="C3979" s="19">
        <v>0</v>
      </c>
      <c r="D3979" s="19" t="s">
        <v>3</v>
      </c>
      <c r="E3979" s="20">
        <v>22.529091150811187</v>
      </c>
      <c r="F3979" s="20">
        <v>16.976417640298394</v>
      </c>
      <c r="G3979" s="20">
        <v>3.4623223588905225</v>
      </c>
      <c r="H3979" s="20">
        <v>8.6575701884809835</v>
      </c>
      <c r="I3979" s="20">
        <v>11.280597386789539</v>
      </c>
      <c r="J3979" s="20">
        <v>11.035017507752874</v>
      </c>
      <c r="K3979" s="20">
        <v>7.4549406455993976</v>
      </c>
      <c r="L3979" s="20">
        <v>13.050940556771565</v>
      </c>
      <c r="M3979" s="55">
        <v>18.52834078056512</v>
      </c>
    </row>
    <row r="3980" spans="1:13" x14ac:dyDescent="0.35">
      <c r="A3980" s="19" t="str">
        <f>B2178&amp;C3976&amp;D3980</f>
        <v>DISTRIBUCION VOLUMEN X CRITERIO (kg ó litros).Legumbres Ing.ANDALUCIA</v>
      </c>
      <c r="B3980" s="19">
        <v>0</v>
      </c>
      <c r="C3980" s="19">
        <v>0</v>
      </c>
      <c r="D3980" s="19" t="s">
        <v>4</v>
      </c>
      <c r="E3980" s="20">
        <v>10.896440022670994</v>
      </c>
      <c r="F3980" s="20">
        <v>7.0936847952952578</v>
      </c>
      <c r="G3980" s="20">
        <v>11.664661543417393</v>
      </c>
      <c r="H3980" s="20">
        <v>14.459594018430888</v>
      </c>
      <c r="I3980" s="20">
        <v>7.6061083992781438</v>
      </c>
      <c r="J3980" s="20">
        <v>14.348603154422495</v>
      </c>
      <c r="K3980" s="20">
        <v>11.914292167278608</v>
      </c>
      <c r="L3980" s="20">
        <v>8.6046888271500919</v>
      </c>
      <c r="M3980" s="55">
        <v>3.165084845259563</v>
      </c>
    </row>
    <row r="3981" spans="1:13" x14ac:dyDescent="0.35">
      <c r="A3981" s="19" t="str">
        <f>B2178&amp;C3976&amp;D3981</f>
        <v>DISTRIBUCION VOLUMEN X CRITERIO (kg ó litros).Legumbres Ing.MDD AM</v>
      </c>
      <c r="B3981" s="19">
        <v>0</v>
      </c>
      <c r="C3981" s="19">
        <v>0</v>
      </c>
      <c r="D3981" s="19" t="s">
        <v>5</v>
      </c>
      <c r="E3981" s="20">
        <v>24.436789959203889</v>
      </c>
      <c r="F3981" s="20">
        <v>35.797613772377808</v>
      </c>
      <c r="G3981" s="20">
        <v>39.470681136971372</v>
      </c>
      <c r="H3981" s="20">
        <v>30.991946985151198</v>
      </c>
      <c r="I3981" s="20">
        <v>34.803960900692033</v>
      </c>
      <c r="J3981" s="20">
        <v>27.000073426255007</v>
      </c>
      <c r="K3981" s="20">
        <v>38.415930202930717</v>
      </c>
      <c r="L3981" s="20">
        <v>35.781115818209535</v>
      </c>
      <c r="M3981" s="55">
        <v>29.092090039942338</v>
      </c>
    </row>
    <row r="3982" spans="1:13" x14ac:dyDescent="0.35">
      <c r="A3982" s="19" t="str">
        <f>B2178&amp;C3976&amp;D3982</f>
        <v>DISTRIBUCION VOLUMEN X CRITERIO (kg ó litros).Legumbres Ing.RTO CENTRO</v>
      </c>
      <c r="B3982" s="19">
        <v>0</v>
      </c>
      <c r="C3982" s="19">
        <v>0</v>
      </c>
      <c r="D3982" s="19" t="s">
        <v>6</v>
      </c>
      <c r="E3982" s="20">
        <v>6.0517417149426445</v>
      </c>
      <c r="F3982" s="20">
        <v>4.3824990654578553</v>
      </c>
      <c r="G3982" s="20">
        <v>7.0574966827310295</v>
      </c>
      <c r="H3982" s="20">
        <v>4.0450243575813261</v>
      </c>
      <c r="I3982" s="20">
        <v>6.4718573680675222</v>
      </c>
      <c r="J3982" s="20">
        <v>4.71273005727019</v>
      </c>
      <c r="K3982" s="20">
        <v>4.6713091891513505</v>
      </c>
      <c r="L3982" s="20">
        <v>9.5963916170306405</v>
      </c>
      <c r="M3982" s="55">
        <v>7.124631755488732</v>
      </c>
    </row>
    <row r="3983" spans="1:13" x14ac:dyDescent="0.35">
      <c r="A3983" s="19" t="str">
        <f>B2178&amp;C3976&amp;D3983</f>
        <v>DISTRIBUCION VOLUMEN X CRITERIO (kg ó litros).Legumbres Ing.NORTE-CENTRO</v>
      </c>
      <c r="B3983" s="19">
        <v>0</v>
      </c>
      <c r="C3983" s="19">
        <v>0</v>
      </c>
      <c r="D3983" s="19" t="s">
        <v>7</v>
      </c>
      <c r="E3983" s="20">
        <v>21.119783000918748</v>
      </c>
      <c r="F3983" s="20">
        <v>11.807271786899671</v>
      </c>
      <c r="G3983" s="20">
        <v>17.946746587646416</v>
      </c>
      <c r="H3983" s="20">
        <v>13.66659731870768</v>
      </c>
      <c r="I3983" s="20">
        <v>6.3878831214089171</v>
      </c>
      <c r="J3983" s="20">
        <v>9.0936537650436904</v>
      </c>
      <c r="K3983" s="20">
        <v>11.822670449984898</v>
      </c>
      <c r="L3983" s="20">
        <v>8.5110136086681187</v>
      </c>
      <c r="M3983" s="55">
        <v>9.2288971727357296</v>
      </c>
    </row>
    <row r="3984" spans="1:13" x14ac:dyDescent="0.35">
      <c r="A3984" s="19" t="str">
        <f>B2178&amp;C3976&amp;D3984</f>
        <v>DISTRIBUCION VOLUMEN X CRITERIO (kg ó litros).Legumbres Ing.NOROESTE</v>
      </c>
      <c r="B3984" s="19">
        <v>0</v>
      </c>
      <c r="C3984" s="19">
        <v>0</v>
      </c>
      <c r="D3984" s="19" t="s">
        <v>8</v>
      </c>
      <c r="E3984" s="20">
        <v>10.139854903612665</v>
      </c>
      <c r="F3984" s="20">
        <v>13.082722018075193</v>
      </c>
      <c r="G3984" s="20">
        <v>7.6081679903980044</v>
      </c>
      <c r="H3984" s="20">
        <v>16.091137902342687</v>
      </c>
      <c r="I3984" s="20">
        <v>18.083194607625135</v>
      </c>
      <c r="J3984" s="20">
        <v>20.937019384030283</v>
      </c>
      <c r="K3984" s="20">
        <v>16.710924993729552</v>
      </c>
      <c r="L3984" s="20">
        <v>16.370540741379322</v>
      </c>
      <c r="M3984" s="55">
        <v>24.860781644694029</v>
      </c>
    </row>
    <row r="3985" spans="1:13" x14ac:dyDescent="0.35">
      <c r="A3985" s="19" t="str">
        <f>B2178&amp;C3976&amp;D3985</f>
        <v>DISTRIBUCION VOLUMEN X CRITERIO (kg ó litros).Legumbres Ing.&lt;2MIL</v>
      </c>
      <c r="B3985" s="19">
        <v>0</v>
      </c>
      <c r="C3985" s="19">
        <v>0</v>
      </c>
      <c r="D3985" s="19" t="s">
        <v>9</v>
      </c>
      <c r="E3985" s="20">
        <v>1.0281480097268543</v>
      </c>
      <c r="F3985" s="20">
        <v>2.7031595132705086</v>
      </c>
      <c r="G3985" s="20">
        <v>2.8343617713676665</v>
      </c>
      <c r="H3985" s="20">
        <v>4.1045553348697004</v>
      </c>
      <c r="I3985" s="20">
        <v>3.538701843977051</v>
      </c>
      <c r="J3985" s="20">
        <v>1.4079467659888776</v>
      </c>
      <c r="K3985" s="20">
        <v>2.1620157449178929</v>
      </c>
      <c r="L3985" s="20">
        <v>5.8948426585216334</v>
      </c>
      <c r="M3985" s="55">
        <v>4.5593247671061103</v>
      </c>
    </row>
    <row r="3986" spans="1:13" x14ac:dyDescent="0.35">
      <c r="A3986" s="19" t="str">
        <f>B2178&amp;C3976&amp;D3986</f>
        <v>DISTRIBUCION VOLUMEN X CRITERIO (kg ó litros).Legumbres Ing.2-5MIL</v>
      </c>
      <c r="B3986" s="19">
        <v>0</v>
      </c>
      <c r="C3986" s="19">
        <v>0</v>
      </c>
      <c r="D3986" s="19" t="s">
        <v>10</v>
      </c>
      <c r="E3986" s="20">
        <v>7.5786492950533662</v>
      </c>
      <c r="F3986" s="20">
        <v>1.5414399800910634</v>
      </c>
      <c r="G3986" s="20">
        <v>4.9009330423272663</v>
      </c>
      <c r="H3986" s="20">
        <v>5.6820744507390675</v>
      </c>
      <c r="I3986" s="20">
        <v>13.784495409364439</v>
      </c>
      <c r="J3986" s="20">
        <v>6.6603510239315984</v>
      </c>
      <c r="K3986" s="20">
        <v>9.1761601365162999</v>
      </c>
      <c r="L3986" s="20">
        <v>6.5152837722263417</v>
      </c>
      <c r="M3986" s="55">
        <v>5.3978122077757957</v>
      </c>
    </row>
    <row r="3987" spans="1:13" x14ac:dyDescent="0.35">
      <c r="A3987" s="19" t="str">
        <f>B2178&amp;C3976&amp;D3987</f>
        <v>DISTRIBUCION VOLUMEN X CRITERIO (kg ó litros).Legumbres Ing.5-10MIL</v>
      </c>
      <c r="B3987" s="19">
        <v>0</v>
      </c>
      <c r="C3987" s="19">
        <v>0</v>
      </c>
      <c r="D3987" s="19" t="s">
        <v>11</v>
      </c>
      <c r="E3987" s="20">
        <v>19.848681043130536</v>
      </c>
      <c r="F3987" s="20">
        <v>5.3127475761562657</v>
      </c>
      <c r="G3987" s="20">
        <v>2.7447767081790877</v>
      </c>
      <c r="H3987" s="20">
        <v>1.1961411926647803</v>
      </c>
      <c r="I3987" s="20">
        <v>6.4919104583622715</v>
      </c>
      <c r="J3987" s="20">
        <v>6.8851892615660253</v>
      </c>
      <c r="K3987" s="20">
        <v>5.0854513364587008</v>
      </c>
      <c r="L3987" s="20">
        <v>5.3992304155787645</v>
      </c>
      <c r="M3987" s="55">
        <v>4.2009551334313251</v>
      </c>
    </row>
    <row r="3988" spans="1:13" x14ac:dyDescent="0.35">
      <c r="A3988" s="19" t="str">
        <f>B2178&amp;C3976&amp;D3988</f>
        <v>DISTRIBUCION VOLUMEN X CRITERIO (kg ó litros).Legumbres Ing.10-30MIL</v>
      </c>
      <c r="B3988" s="19">
        <v>0</v>
      </c>
      <c r="C3988" s="19">
        <v>0</v>
      </c>
      <c r="D3988" s="19" t="s">
        <v>12</v>
      </c>
      <c r="E3988" s="20">
        <v>15.098868633716785</v>
      </c>
      <c r="F3988" s="20">
        <v>10.610433048507696</v>
      </c>
      <c r="G3988" s="20">
        <v>15.502007394664471</v>
      </c>
      <c r="H3988" s="20">
        <v>13.221789535841546</v>
      </c>
      <c r="I3988" s="20">
        <v>6.1683739956396959</v>
      </c>
      <c r="J3988" s="20">
        <v>12.713296511056654</v>
      </c>
      <c r="K3988" s="20">
        <v>11.968130165899463</v>
      </c>
      <c r="L3988" s="20">
        <v>14.898017617626319</v>
      </c>
      <c r="M3988" s="55">
        <v>27.185377931703698</v>
      </c>
    </row>
    <row r="3989" spans="1:13" x14ac:dyDescent="0.35">
      <c r="A3989" s="19" t="str">
        <f>B2178&amp;C3976&amp;D3989</f>
        <v>DISTRIBUCION VOLUMEN X CRITERIO (kg ó litros).Legumbres Ing.30-100MIL</v>
      </c>
      <c r="B3989" s="19">
        <v>0</v>
      </c>
      <c r="C3989" s="19">
        <v>0</v>
      </c>
      <c r="D3989" s="19" t="s">
        <v>13</v>
      </c>
      <c r="E3989" s="20">
        <v>15.675155055108897</v>
      </c>
      <c r="F3989" s="20">
        <v>12.89033541261726</v>
      </c>
      <c r="G3989" s="20">
        <v>17.866800839675502</v>
      </c>
      <c r="H3989" s="20">
        <v>12.752931097792422</v>
      </c>
      <c r="I3989" s="20">
        <v>15.064639491652157</v>
      </c>
      <c r="J3989" s="20">
        <v>13.954004123584271</v>
      </c>
      <c r="K3989" s="20">
        <v>8.7690721640281062</v>
      </c>
      <c r="L3989" s="20">
        <v>13.700630270592171</v>
      </c>
      <c r="M3989" s="55">
        <v>8.6863517923183995</v>
      </c>
    </row>
    <row r="3990" spans="1:13" x14ac:dyDescent="0.35">
      <c r="A3990" s="19" t="str">
        <f>B2178&amp;C3976&amp;D3990</f>
        <v>DISTRIBUCION VOLUMEN X CRITERIO (kg ó litros).Legumbres Ing.100-200MIL</v>
      </c>
      <c r="B3990" s="19">
        <v>0</v>
      </c>
      <c r="C3990" s="19">
        <v>0</v>
      </c>
      <c r="D3990" s="19" t="s">
        <v>14</v>
      </c>
      <c r="E3990" s="20">
        <v>10.527623817957668</v>
      </c>
      <c r="F3990" s="20">
        <v>8.0015098921312013</v>
      </c>
      <c r="G3990" s="20">
        <v>8.6135143570091373</v>
      </c>
      <c r="H3990" s="20">
        <v>9.5754942673979304</v>
      </c>
      <c r="I3990" s="20">
        <v>14.403981408401817</v>
      </c>
      <c r="J3990" s="20">
        <v>8.7699274567000849</v>
      </c>
      <c r="K3990" s="20">
        <v>8.3946907179038455</v>
      </c>
      <c r="L3990" s="20">
        <v>3.2454415835585433</v>
      </c>
      <c r="M3990" s="55">
        <v>2.7631491635279035</v>
      </c>
    </row>
    <row r="3991" spans="1:13" x14ac:dyDescent="0.35">
      <c r="A3991" s="19" t="str">
        <f>B2178&amp;C3976&amp;D3991</f>
        <v>DISTRIBUCION VOLUMEN X CRITERIO (kg ó litros).Legumbres Ing.200-500MIL</v>
      </c>
      <c r="B3991" s="19">
        <v>0</v>
      </c>
      <c r="C3991" s="19">
        <v>0</v>
      </c>
      <c r="D3991" s="19" t="s">
        <v>15</v>
      </c>
      <c r="E3991" s="20">
        <v>3.6285484797367298</v>
      </c>
      <c r="F3991" s="20">
        <v>18.346257956282773</v>
      </c>
      <c r="G3991" s="20">
        <v>7.815944019419284</v>
      </c>
      <c r="H3991" s="20">
        <v>17.114858563848635</v>
      </c>
      <c r="I3991" s="20">
        <v>10.808797345717796</v>
      </c>
      <c r="J3991" s="20">
        <v>18.817292849717209</v>
      </c>
      <c r="K3991" s="20">
        <v>15.674011952038677</v>
      </c>
      <c r="L3991" s="20">
        <v>13.613459416907855</v>
      </c>
      <c r="M3991" s="55">
        <v>18.104875398114292</v>
      </c>
    </row>
    <row r="3992" spans="1:13" x14ac:dyDescent="0.35">
      <c r="A3992" s="19" t="str">
        <f>B2178&amp;C3976&amp;D3992</f>
        <v>DISTRIBUCION VOLUMEN X CRITERIO (kg ó litros).Legumbres Ing.&gt;500MIL</v>
      </c>
      <c r="B3992" s="19">
        <v>0</v>
      </c>
      <c r="C3992" s="19">
        <v>0</v>
      </c>
      <c r="D3992" s="19" t="s">
        <v>16</v>
      </c>
      <c r="E3992" s="20">
        <v>26.614329420865623</v>
      </c>
      <c r="F3992" s="20">
        <v>40.594125607344566</v>
      </c>
      <c r="G3992" s="20">
        <v>39.721661796463302</v>
      </c>
      <c r="H3992" s="20">
        <v>36.352156405934046</v>
      </c>
      <c r="I3992" s="20">
        <v>29.739102139910766</v>
      </c>
      <c r="J3992" s="20">
        <v>30.791996380765269</v>
      </c>
      <c r="K3992" s="20">
        <v>38.770467763258779</v>
      </c>
      <c r="L3992" s="20">
        <v>36.733093159101443</v>
      </c>
      <c r="M3992" s="55">
        <v>29.102155869924161</v>
      </c>
    </row>
    <row r="3993" spans="1:13" x14ac:dyDescent="0.35">
      <c r="A3993" s="19" t="str">
        <f>B2178&amp;C3976&amp;D3993</f>
        <v>DISTRIBUCION VOLUMEN X CRITERIO (kg ó litros).Legumbres Ing.DE 15 A 19 AÑOS</v>
      </c>
      <c r="B3993" s="19">
        <v>0</v>
      </c>
      <c r="C3993" s="19">
        <v>0</v>
      </c>
      <c r="D3993" s="19" t="s">
        <v>39</v>
      </c>
      <c r="E3993" s="20" t="s">
        <v>278</v>
      </c>
      <c r="F3993" s="20" t="s">
        <v>278</v>
      </c>
      <c r="G3993" s="20" t="s">
        <v>278</v>
      </c>
      <c r="H3993" s="20">
        <v>0.44592463341374694</v>
      </c>
      <c r="I3993" s="20" t="s">
        <v>278</v>
      </c>
      <c r="J3993" s="20" t="s">
        <v>278</v>
      </c>
      <c r="K3993" s="20" t="s">
        <v>278</v>
      </c>
      <c r="L3993" s="20" t="s">
        <v>278</v>
      </c>
      <c r="M3993" s="55" t="s">
        <v>278</v>
      </c>
    </row>
    <row r="3994" spans="1:13" x14ac:dyDescent="0.35">
      <c r="A3994" s="19" t="str">
        <f>B2178&amp;C3976&amp;D3994</f>
        <v>DISTRIBUCION VOLUMEN X CRITERIO (kg ó litros).Legumbres Ing.DE 20 A 24 AÑOS</v>
      </c>
      <c r="B3994" s="19">
        <v>0</v>
      </c>
      <c r="C3994" s="19">
        <v>0</v>
      </c>
      <c r="D3994" s="19" t="s">
        <v>40</v>
      </c>
      <c r="E3994" s="20">
        <v>0.94545486642072829</v>
      </c>
      <c r="F3994" s="20">
        <v>0.10934656933450806</v>
      </c>
      <c r="G3994" s="20">
        <v>1.6660005683295374</v>
      </c>
      <c r="H3994" s="20">
        <v>1.1107385731676296</v>
      </c>
      <c r="I3994" s="20">
        <v>1.4363210083875757</v>
      </c>
      <c r="J3994" s="20">
        <v>8.7468586244376936E-2</v>
      </c>
      <c r="K3994" s="20" t="s">
        <v>278</v>
      </c>
      <c r="L3994" s="20">
        <v>1.246502423760725</v>
      </c>
      <c r="M3994" s="55">
        <v>0.50138107478473437</v>
      </c>
    </row>
    <row r="3995" spans="1:13" x14ac:dyDescent="0.35">
      <c r="A3995" s="19" t="str">
        <f>B2178&amp;C3976&amp;D3995</f>
        <v>DISTRIBUCION VOLUMEN X CRITERIO (kg ó litros).Legumbres Ing.DE 25 A 34 AÑOS</v>
      </c>
      <c r="B3995" s="19">
        <v>0</v>
      </c>
      <c r="C3995" s="19">
        <v>0</v>
      </c>
      <c r="D3995" s="19" t="s">
        <v>41</v>
      </c>
      <c r="E3995" s="20">
        <v>1.7412564231099412</v>
      </c>
      <c r="F3995" s="20">
        <v>4.5340636640219785</v>
      </c>
      <c r="G3995" s="20">
        <v>4.3586843101244233</v>
      </c>
      <c r="H3995" s="20">
        <v>4.8007955740471413</v>
      </c>
      <c r="I3995" s="20">
        <v>9.6755683412924931</v>
      </c>
      <c r="J3995" s="20">
        <v>4.4114086209468182</v>
      </c>
      <c r="K3995" s="20">
        <v>7.8205109036129938</v>
      </c>
      <c r="L3995" s="20">
        <v>6.7402696424769442</v>
      </c>
      <c r="M3995" s="55">
        <v>11.547660825772597</v>
      </c>
    </row>
    <row r="3996" spans="1:13" x14ac:dyDescent="0.35">
      <c r="A3996" s="19" t="str">
        <f>B2178&amp;C3976&amp;D3996</f>
        <v>DISTRIBUCION VOLUMEN X CRITERIO (kg ó litros).Legumbres Ing.DE 35 A 49 AÑOS</v>
      </c>
      <c r="B3996" s="19">
        <v>0</v>
      </c>
      <c r="C3996" s="19">
        <v>0</v>
      </c>
      <c r="D3996" s="19" t="s">
        <v>42</v>
      </c>
      <c r="E3996" s="20">
        <v>7.8423912981603632</v>
      </c>
      <c r="F3996" s="20">
        <v>10.289969141313927</v>
      </c>
      <c r="G3996" s="20">
        <v>16.108175220681044</v>
      </c>
      <c r="H3996" s="20">
        <v>20.426203651413534</v>
      </c>
      <c r="I3996" s="20">
        <v>19.978186789904559</v>
      </c>
      <c r="J3996" s="20">
        <v>24.071051100630601</v>
      </c>
      <c r="K3996" s="20">
        <v>18.876387225460686</v>
      </c>
      <c r="L3996" s="20">
        <v>19.956152744554053</v>
      </c>
      <c r="M3996" s="55">
        <v>16.806543630133195</v>
      </c>
    </row>
    <row r="3997" spans="1:13" x14ac:dyDescent="0.35">
      <c r="A3997" s="19" t="str">
        <f>B2178&amp;C3976&amp;D3997</f>
        <v>DISTRIBUCION VOLUMEN X CRITERIO (kg ó litros).Legumbres Ing.DE 50 A 59 AÑOS</v>
      </c>
      <c r="B3997" s="19">
        <v>0</v>
      </c>
      <c r="C3997" s="19">
        <v>0</v>
      </c>
      <c r="D3997" s="19" t="s">
        <v>43</v>
      </c>
      <c r="E3997" s="20">
        <v>16.991452914939252</v>
      </c>
      <c r="F3997" s="20">
        <v>20.755798227556372</v>
      </c>
      <c r="G3997" s="20">
        <v>20.653333599373418</v>
      </c>
      <c r="H3997" s="20">
        <v>12.560895701437444</v>
      </c>
      <c r="I3997" s="20">
        <v>18.001376714696342</v>
      </c>
      <c r="J3997" s="20">
        <v>18.042193221828228</v>
      </c>
      <c r="K3997" s="20">
        <v>15.138480144567085</v>
      </c>
      <c r="L3997" s="20">
        <v>17.930523675221686</v>
      </c>
      <c r="M3997" s="55">
        <v>29.020937303679151</v>
      </c>
    </row>
    <row r="3998" spans="1:13" x14ac:dyDescent="0.35">
      <c r="A3998" s="19" t="str">
        <f>B2178&amp;C3976&amp;D3998</f>
        <v>DISTRIBUCION VOLUMEN X CRITERIO (kg ó litros).Legumbres Ing.DE 60 A 75 AÑOS</v>
      </c>
      <c r="B3998" s="19">
        <v>0</v>
      </c>
      <c r="C3998" s="19">
        <v>0</v>
      </c>
      <c r="D3998" s="19" t="s">
        <v>44</v>
      </c>
      <c r="E3998" s="20">
        <v>72.479450417102186</v>
      </c>
      <c r="F3998" s="20">
        <v>64.310817111141873</v>
      </c>
      <c r="G3998" s="20">
        <v>57.21380302542989</v>
      </c>
      <c r="H3998" s="20">
        <v>60.655441198007701</v>
      </c>
      <c r="I3998" s="20">
        <v>50.908538203785966</v>
      </c>
      <c r="J3998" s="20">
        <v>53.387883075823339</v>
      </c>
      <c r="K3998" s="20">
        <v>58.164628839404578</v>
      </c>
      <c r="L3998" s="20">
        <v>54.126544333620771</v>
      </c>
      <c r="M3998" s="55">
        <v>42.123482486656819</v>
      </c>
    </row>
    <row r="3999" spans="1:13" x14ac:dyDescent="0.35">
      <c r="A3999" s="19" t="str">
        <f>B2178&amp;C3976&amp;D3999</f>
        <v>DISTRIBUCION VOLUMEN X CRITERIO (kg ó litros).Legumbres Ing.ALTA Y MEDIA ALTA</v>
      </c>
      <c r="B3999" s="19">
        <v>0</v>
      </c>
      <c r="C3999" s="19">
        <v>0</v>
      </c>
      <c r="D3999" s="19" t="s">
        <v>17</v>
      </c>
      <c r="E3999" s="20">
        <v>57.685496986821548</v>
      </c>
      <c r="F3999" s="20">
        <v>54.461789711626274</v>
      </c>
      <c r="G3999" s="20">
        <v>52.30047224261132</v>
      </c>
      <c r="H3999" s="20">
        <v>48.748168128413802</v>
      </c>
      <c r="I3999" s="20">
        <v>46.885243804122254</v>
      </c>
      <c r="J3999" s="20">
        <v>37.81826824470204</v>
      </c>
      <c r="K3999" s="20">
        <v>39.034455421522388</v>
      </c>
      <c r="L3999" s="20">
        <v>38.741382379582816</v>
      </c>
      <c r="M3999" s="55">
        <v>22.446154412643789</v>
      </c>
    </row>
    <row r="4000" spans="1:13" x14ac:dyDescent="0.35">
      <c r="A4000" s="19" t="str">
        <f>B2178&amp;C3976&amp;D4000</f>
        <v>DISTRIBUCION VOLUMEN X CRITERIO (kg ó litros).Legumbres Ing.MEDIA</v>
      </c>
      <c r="B4000" s="19">
        <v>0</v>
      </c>
      <c r="C4000" s="19">
        <v>0</v>
      </c>
      <c r="D4000" s="19" t="s">
        <v>18</v>
      </c>
      <c r="E4000" s="20">
        <v>20.34582906104329</v>
      </c>
      <c r="F4000" s="20">
        <v>23.317909981232127</v>
      </c>
      <c r="G4000" s="20">
        <v>18.285175500965284</v>
      </c>
      <c r="H4000" s="20">
        <v>28.813517753248153</v>
      </c>
      <c r="I4000" s="20">
        <v>20.750807381216383</v>
      </c>
      <c r="J4000" s="20">
        <v>29.256567288391107</v>
      </c>
      <c r="K4000" s="20">
        <v>23.759021863683984</v>
      </c>
      <c r="L4000" s="20">
        <v>34.808893771579783</v>
      </c>
      <c r="M4000" s="55">
        <v>35.94656810937623</v>
      </c>
    </row>
    <row r="4001" spans="1:13" x14ac:dyDescent="0.35">
      <c r="A4001" s="19" t="str">
        <f>B2178&amp;C3976&amp;D4001</f>
        <v>DISTRIBUCION VOLUMEN X CRITERIO (kg ó litros).Legumbres Ing.MEDIA BAJA</v>
      </c>
      <c r="B4001" s="19">
        <v>0</v>
      </c>
      <c r="C4001" s="19">
        <v>0</v>
      </c>
      <c r="D4001" s="19" t="s">
        <v>19</v>
      </c>
      <c r="E4001" s="20">
        <v>19.6344241291395</v>
      </c>
      <c r="F4001" s="20">
        <v>16.59196184814358</v>
      </c>
      <c r="G4001" s="20">
        <v>22.048747368621456</v>
      </c>
      <c r="H4001" s="20">
        <v>12.011032128862208</v>
      </c>
      <c r="I4001" s="20">
        <v>20.118173601057389</v>
      </c>
      <c r="J4001" s="20">
        <v>19.647237969233704</v>
      </c>
      <c r="K4001" s="20">
        <v>24.473009437911934</v>
      </c>
      <c r="L4001" s="20">
        <v>13.215370219367873</v>
      </c>
      <c r="M4001" s="55">
        <v>12.692719057821677</v>
      </c>
    </row>
    <row r="4002" spans="1:13" x14ac:dyDescent="0.35">
      <c r="A4002" s="19" t="str">
        <f>B2178&amp;C3976&amp;D4002</f>
        <v>DISTRIBUCION VOLUMEN X CRITERIO (kg ó litros).Legumbres Ing.BAJA</v>
      </c>
      <c r="B4002" s="19">
        <v>0</v>
      </c>
      <c r="C4002" s="19">
        <v>0</v>
      </c>
      <c r="D4002" s="19" t="s">
        <v>20</v>
      </c>
      <c r="E4002" s="20">
        <v>2.3342544061889088</v>
      </c>
      <c r="F4002" s="20">
        <v>5.6283436206567439</v>
      </c>
      <c r="G4002" s="20">
        <v>7.3656076787975255</v>
      </c>
      <c r="H4002" s="20">
        <v>10.427279983937405</v>
      </c>
      <c r="I4002" s="20">
        <v>12.245776314908213</v>
      </c>
      <c r="J4002" s="20">
        <v>13.277916152905325</v>
      </c>
      <c r="K4002" s="20">
        <v>12.733517918959848</v>
      </c>
      <c r="L4002" s="20">
        <v>13.234364099848964</v>
      </c>
      <c r="M4002" s="55">
        <v>28.914557712689025</v>
      </c>
    </row>
    <row r="4003" spans="1:13" x14ac:dyDescent="0.35">
      <c r="A4003" s="19" t="str">
        <f>B2178&amp;C3976&amp;D4003</f>
        <v>DISTRIBUCION VOLUMEN X CRITERIO (kg ó litros).Legumbres Ing.HOMBRE</v>
      </c>
      <c r="B4003" s="19">
        <v>0</v>
      </c>
      <c r="C4003" s="19">
        <v>0</v>
      </c>
      <c r="D4003" s="19" t="s">
        <v>21</v>
      </c>
      <c r="E4003" s="20">
        <v>77.973005660636488</v>
      </c>
      <c r="F4003" s="20">
        <v>72.286293526458863</v>
      </c>
      <c r="G4003" s="20">
        <v>78.518481777872381</v>
      </c>
      <c r="H4003" s="20">
        <v>69.641838401093025</v>
      </c>
      <c r="I4003" s="20">
        <v>79.376914072957888</v>
      </c>
      <c r="J4003" s="20">
        <v>72.620865427381617</v>
      </c>
      <c r="K4003" s="20">
        <v>77.947238710717613</v>
      </c>
      <c r="L4003" s="20">
        <v>71.636772364846891</v>
      </c>
      <c r="M4003" s="55">
        <v>73.206029539565804</v>
      </c>
    </row>
    <row r="4004" spans="1:13" x14ac:dyDescent="0.35">
      <c r="A4004" s="19" t="str">
        <f>B2178&amp;C3976&amp;D4004</f>
        <v>DISTRIBUCION VOLUMEN X CRITERIO (kg ó litros).Legumbres Ing.MUJER</v>
      </c>
      <c r="B4004" s="19">
        <v>0</v>
      </c>
      <c r="C4004" s="19">
        <v>0</v>
      </c>
      <c r="D4004" s="19" t="s">
        <v>22</v>
      </c>
      <c r="E4004" s="20">
        <v>22.02699668777657</v>
      </c>
      <c r="F4004" s="20">
        <v>27.713723097802362</v>
      </c>
      <c r="G4004" s="20">
        <v>21.481517177369888</v>
      </c>
      <c r="H4004" s="20">
        <v>30.35816029261759</v>
      </c>
      <c r="I4004" s="20">
        <v>20.623078365848716</v>
      </c>
      <c r="J4004" s="20">
        <v>27.379142671340585</v>
      </c>
      <c r="K4004" s="20">
        <v>22.052761896586155</v>
      </c>
      <c r="L4004" s="20">
        <v>28.363229491463311</v>
      </c>
      <c r="M4004" s="55">
        <v>26.793970370392639</v>
      </c>
    </row>
    <row r="4005" spans="1:13" x14ac:dyDescent="0.35">
      <c r="A4005" s="19" t="str">
        <f>B2178&amp;C4005&amp;D4005</f>
        <v>DISTRIBUCION VOLUMEN X CRITERIO (kg ó litros)BATIDOST.ESPAÑA</v>
      </c>
      <c r="B4005" s="19">
        <v>0</v>
      </c>
      <c r="C4005" s="19" t="s">
        <v>268</v>
      </c>
      <c r="D4005" s="19" t="s">
        <v>36</v>
      </c>
      <c r="E4005" s="20">
        <v>100</v>
      </c>
      <c r="F4005" s="20">
        <v>100</v>
      </c>
      <c r="G4005" s="20">
        <v>100</v>
      </c>
      <c r="H4005" s="20">
        <v>100</v>
      </c>
      <c r="I4005" s="20">
        <v>100</v>
      </c>
      <c r="J4005" s="20">
        <v>100</v>
      </c>
      <c r="K4005" s="20">
        <v>100</v>
      </c>
      <c r="L4005" s="20">
        <v>100</v>
      </c>
      <c r="M4005" s="55">
        <v>100</v>
      </c>
    </row>
    <row r="4006" spans="1:13" x14ac:dyDescent="0.35">
      <c r="A4006" s="19" t="str">
        <f>B2178&amp;C4005&amp;D4006</f>
        <v>DISTRIBUCION VOLUMEN X CRITERIO (kg ó litros)BATIDOSBCN AM</v>
      </c>
      <c r="B4006" s="19">
        <v>0</v>
      </c>
      <c r="C4006" s="19">
        <v>0</v>
      </c>
      <c r="D4006" s="19" t="s">
        <v>1</v>
      </c>
      <c r="E4006" s="20">
        <v>7.5057595351503279</v>
      </c>
      <c r="F4006" s="20">
        <v>8.674956117144129</v>
      </c>
      <c r="G4006" s="20">
        <v>9.2198683972699236</v>
      </c>
      <c r="H4006" s="20">
        <v>11.412701968978327</v>
      </c>
      <c r="I4006" s="20">
        <v>11.831736811395</v>
      </c>
      <c r="J4006" s="20">
        <v>8.1508122353053665</v>
      </c>
      <c r="K4006" s="20">
        <v>9.8218646430447585</v>
      </c>
      <c r="L4006" s="20">
        <v>7.7861139377830266</v>
      </c>
      <c r="M4006" s="55">
        <v>16.132032273074543</v>
      </c>
    </row>
    <row r="4007" spans="1:13" x14ac:dyDescent="0.35">
      <c r="A4007" s="19" t="str">
        <f>B2178&amp;C4005&amp;D4007</f>
        <v>DISTRIBUCION VOLUMEN X CRITERIO (kg ó litros)BATIDOSREST.CAT ARAGON</v>
      </c>
      <c r="B4007" s="19">
        <v>0</v>
      </c>
      <c r="C4007" s="19">
        <v>0</v>
      </c>
      <c r="D4007" s="19" t="s">
        <v>2</v>
      </c>
      <c r="E4007" s="20">
        <v>9.2251886793982809</v>
      </c>
      <c r="F4007" s="20">
        <v>12.569922816565462</v>
      </c>
      <c r="G4007" s="20">
        <v>13.830198959947332</v>
      </c>
      <c r="H4007" s="20">
        <v>10.048862545768561</v>
      </c>
      <c r="I4007" s="20">
        <v>11.944961579109755</v>
      </c>
      <c r="J4007" s="20">
        <v>8.0534361962682173</v>
      </c>
      <c r="K4007" s="20">
        <v>10.220615203243153</v>
      </c>
      <c r="L4007" s="20">
        <v>10.379931047887821</v>
      </c>
      <c r="M4007" s="55">
        <v>7.1421888865986771</v>
      </c>
    </row>
    <row r="4008" spans="1:13" x14ac:dyDescent="0.35">
      <c r="A4008" s="19" t="str">
        <f>B2178&amp;C4005&amp;D4008</f>
        <v>DISTRIBUCION VOLUMEN X CRITERIO (kg ó litros)BATIDOSLEVANTE</v>
      </c>
      <c r="B4008" s="19">
        <v>0</v>
      </c>
      <c r="C4008" s="19">
        <v>0</v>
      </c>
      <c r="D4008" s="19" t="s">
        <v>3</v>
      </c>
      <c r="E4008" s="20">
        <v>12.200455068598158</v>
      </c>
      <c r="F4008" s="20">
        <v>13.343025355472127</v>
      </c>
      <c r="G4008" s="20">
        <v>15.252616290496357</v>
      </c>
      <c r="H4008" s="20">
        <v>10.171803944330197</v>
      </c>
      <c r="I4008" s="20">
        <v>10.848970802007125</v>
      </c>
      <c r="J4008" s="20">
        <v>17.529479757930062</v>
      </c>
      <c r="K4008" s="20">
        <v>14.27043488976647</v>
      </c>
      <c r="L4008" s="20">
        <v>10.850469354579444</v>
      </c>
      <c r="M4008" s="55">
        <v>8.7517017172070002</v>
      </c>
    </row>
    <row r="4009" spans="1:13" x14ac:dyDescent="0.35">
      <c r="A4009" s="19" t="str">
        <f>B2178&amp;C4005&amp;D4009</f>
        <v>DISTRIBUCION VOLUMEN X CRITERIO (kg ó litros)BATIDOSANDALUCIA</v>
      </c>
      <c r="B4009" s="19">
        <v>0</v>
      </c>
      <c r="C4009" s="19">
        <v>0</v>
      </c>
      <c r="D4009" s="19" t="s">
        <v>4</v>
      </c>
      <c r="E4009" s="20">
        <v>30.886713434902969</v>
      </c>
      <c r="F4009" s="20">
        <v>32.393795090159323</v>
      </c>
      <c r="G4009" s="20">
        <v>31.102012098477879</v>
      </c>
      <c r="H4009" s="20">
        <v>38.187169627417745</v>
      </c>
      <c r="I4009" s="20">
        <v>35.054605622850154</v>
      </c>
      <c r="J4009" s="20">
        <v>30.443794887642706</v>
      </c>
      <c r="K4009" s="20">
        <v>34.062862358623676</v>
      </c>
      <c r="L4009" s="20">
        <v>36.191518997813468</v>
      </c>
      <c r="M4009" s="55">
        <v>26.045746108112578</v>
      </c>
    </row>
    <row r="4010" spans="1:13" x14ac:dyDescent="0.35">
      <c r="A4010" s="19" t="str">
        <f>B2178&amp;C4005&amp;D4010</f>
        <v>DISTRIBUCION VOLUMEN X CRITERIO (kg ó litros)BATIDOSMDD AM</v>
      </c>
      <c r="B4010" s="19">
        <v>0</v>
      </c>
      <c r="C4010" s="19">
        <v>0</v>
      </c>
      <c r="D4010" s="19" t="s">
        <v>5</v>
      </c>
      <c r="E4010" s="20">
        <v>18.01592325641279</v>
      </c>
      <c r="F4010" s="20">
        <v>10.919759463159396</v>
      </c>
      <c r="G4010" s="20">
        <v>8.2143076235607335</v>
      </c>
      <c r="H4010" s="20">
        <v>7.8884116719031425</v>
      </c>
      <c r="I4010" s="20">
        <v>10.507699900968397</v>
      </c>
      <c r="J4010" s="20">
        <v>10.446603499923595</v>
      </c>
      <c r="K4010" s="20">
        <v>6.8188235776739807</v>
      </c>
      <c r="L4010" s="20">
        <v>8.1325206193852821</v>
      </c>
      <c r="M4010" s="55">
        <v>9.6111167337890997</v>
      </c>
    </row>
    <row r="4011" spans="1:13" x14ac:dyDescent="0.35">
      <c r="A4011" s="19" t="str">
        <f>B2178&amp;C4005&amp;D4011</f>
        <v>DISTRIBUCION VOLUMEN X CRITERIO (kg ó litros)BATIDOSRTO CENTRO</v>
      </c>
      <c r="B4011" s="19">
        <v>0</v>
      </c>
      <c r="C4011" s="19">
        <v>0</v>
      </c>
      <c r="D4011" s="19" t="s">
        <v>6</v>
      </c>
      <c r="E4011" s="20">
        <v>10.744950935157499</v>
      </c>
      <c r="F4011" s="20">
        <v>7.8382792881318917</v>
      </c>
      <c r="G4011" s="20">
        <v>12.123313952063633</v>
      </c>
      <c r="H4011" s="20">
        <v>6.993972142558313</v>
      </c>
      <c r="I4011" s="20">
        <v>7.9072612087324634</v>
      </c>
      <c r="J4011" s="20">
        <v>7.2054913919021484</v>
      </c>
      <c r="K4011" s="20">
        <v>8.7488639347488704</v>
      </c>
      <c r="L4011" s="20">
        <v>7.7829713437120214</v>
      </c>
      <c r="M4011" s="55">
        <v>8.6913177554982592</v>
      </c>
    </row>
    <row r="4012" spans="1:13" x14ac:dyDescent="0.35">
      <c r="A4012" s="19" t="str">
        <f>B2178&amp;C4005&amp;D4012</f>
        <v>DISTRIBUCION VOLUMEN X CRITERIO (kg ó litros)BATIDOSNORTE-CENTRO</v>
      </c>
      <c r="B4012" s="19">
        <v>0</v>
      </c>
      <c r="C4012" s="19">
        <v>0</v>
      </c>
      <c r="D4012" s="19" t="s">
        <v>7</v>
      </c>
      <c r="E4012" s="20">
        <v>6.3410909789416801</v>
      </c>
      <c r="F4012" s="20">
        <v>7.5991341009683619</v>
      </c>
      <c r="G4012" s="20">
        <v>6.5938924741652052</v>
      </c>
      <c r="H4012" s="20">
        <v>8.3810691737496246</v>
      </c>
      <c r="I4012" s="20">
        <v>6.0639471636992885</v>
      </c>
      <c r="J4012" s="20">
        <v>9.8046520522077483</v>
      </c>
      <c r="K4012" s="20">
        <v>10.97750204178376</v>
      </c>
      <c r="L4012" s="20">
        <v>14.167893550636961</v>
      </c>
      <c r="M4012" s="55">
        <v>12.449354242289971</v>
      </c>
    </row>
    <row r="4013" spans="1:13" x14ac:dyDescent="0.35">
      <c r="A4013" s="19" t="str">
        <f>B2178&amp;C4005&amp;D4013</f>
        <v>DISTRIBUCION VOLUMEN X CRITERIO (kg ó litros)BATIDOSNOROESTE</v>
      </c>
      <c r="B4013" s="19">
        <v>0</v>
      </c>
      <c r="C4013" s="19">
        <v>0</v>
      </c>
      <c r="D4013" s="19" t="s">
        <v>8</v>
      </c>
      <c r="E4013" s="20">
        <v>5.0799235173375301</v>
      </c>
      <c r="F4013" s="20">
        <v>6.6611605230668447</v>
      </c>
      <c r="G4013" s="20">
        <v>3.6638017166674697</v>
      </c>
      <c r="H4013" s="20">
        <v>6.9159992095250287</v>
      </c>
      <c r="I4013" s="20">
        <v>5.8408199494830955</v>
      </c>
      <c r="J4013" s="20">
        <v>8.3657649797634797</v>
      </c>
      <c r="K4013" s="20">
        <v>5.0790252116544705</v>
      </c>
      <c r="L4013" s="20">
        <v>4.7085878739249765</v>
      </c>
      <c r="M4013" s="55">
        <v>11.176539197813904</v>
      </c>
    </row>
    <row r="4014" spans="1:13" x14ac:dyDescent="0.35">
      <c r="A4014" s="19" t="str">
        <f>B2178&amp;C4005&amp;D4014</f>
        <v>DISTRIBUCION VOLUMEN X CRITERIO (kg ó litros)BATIDOS&lt;2MIL</v>
      </c>
      <c r="B4014" s="19">
        <v>0</v>
      </c>
      <c r="C4014" s="19">
        <v>0</v>
      </c>
      <c r="D4014" s="19" t="s">
        <v>9</v>
      </c>
      <c r="E4014" s="20">
        <v>7.303477993395072</v>
      </c>
      <c r="F4014" s="20">
        <v>6.897555158020273</v>
      </c>
      <c r="G4014" s="20">
        <v>11.390660511895115</v>
      </c>
      <c r="H4014" s="20">
        <v>8.7306269993838264</v>
      </c>
      <c r="I4014" s="20">
        <v>4.5288251242224558</v>
      </c>
      <c r="J4014" s="20">
        <v>6.3065066753628356</v>
      </c>
      <c r="K4014" s="20">
        <v>4.6711193858679101</v>
      </c>
      <c r="L4014" s="20">
        <v>5.1490437030754723</v>
      </c>
      <c r="M4014" s="55">
        <v>4.316801425801426</v>
      </c>
    </row>
    <row r="4015" spans="1:13" x14ac:dyDescent="0.35">
      <c r="A4015" s="19" t="str">
        <f>B2178&amp;C4005&amp;D4015</f>
        <v>DISTRIBUCION VOLUMEN X CRITERIO (kg ó litros)BATIDOS2-5MIL</v>
      </c>
      <c r="B4015" s="19">
        <v>0</v>
      </c>
      <c r="C4015" s="19">
        <v>0</v>
      </c>
      <c r="D4015" s="19" t="s">
        <v>10</v>
      </c>
      <c r="E4015" s="20">
        <v>4.5960126447587184</v>
      </c>
      <c r="F4015" s="20">
        <v>2.4176060537344517</v>
      </c>
      <c r="G4015" s="20">
        <v>5.4797789374121431</v>
      </c>
      <c r="H4015" s="20">
        <v>6.0446501769338701</v>
      </c>
      <c r="I4015" s="20">
        <v>6.1135449987672317</v>
      </c>
      <c r="J4015" s="20">
        <v>4.5658525674899284</v>
      </c>
      <c r="K4015" s="20">
        <v>11.123613503886512</v>
      </c>
      <c r="L4015" s="20">
        <v>8.1376557088945667</v>
      </c>
      <c r="M4015" s="55">
        <v>5.1414461788348955</v>
      </c>
    </row>
    <row r="4016" spans="1:13" x14ac:dyDescent="0.35">
      <c r="A4016" s="19" t="str">
        <f>B2178&amp;C4005&amp;D4016</f>
        <v>DISTRIBUCION VOLUMEN X CRITERIO (kg ó litros)BATIDOS5-10MIL</v>
      </c>
      <c r="B4016" s="19">
        <v>0</v>
      </c>
      <c r="C4016" s="19">
        <v>0</v>
      </c>
      <c r="D4016" s="19" t="s">
        <v>11</v>
      </c>
      <c r="E4016" s="20">
        <v>6.5864683494510201</v>
      </c>
      <c r="F4016" s="20">
        <v>6.9570267160506267</v>
      </c>
      <c r="G4016" s="20">
        <v>6.5948134860480678</v>
      </c>
      <c r="H4016" s="20">
        <v>4.4867615845486624</v>
      </c>
      <c r="I4016" s="20">
        <v>5.8944723228767568</v>
      </c>
      <c r="J4016" s="20">
        <v>5.2444021966933496</v>
      </c>
      <c r="K4016" s="20">
        <v>7.262422567273866</v>
      </c>
      <c r="L4016" s="20">
        <v>6.3213288145442412</v>
      </c>
      <c r="M4016" s="55">
        <v>5.6304453407815984</v>
      </c>
    </row>
    <row r="4017" spans="1:13" x14ac:dyDescent="0.35">
      <c r="A4017" s="19" t="str">
        <f>B2178&amp;C4005&amp;D4017</f>
        <v>DISTRIBUCION VOLUMEN X CRITERIO (kg ó litros)BATIDOS10-30MIL</v>
      </c>
      <c r="B4017" s="19">
        <v>0</v>
      </c>
      <c r="C4017" s="19">
        <v>0</v>
      </c>
      <c r="D4017" s="19" t="s">
        <v>12</v>
      </c>
      <c r="E4017" s="20">
        <v>20.451183558570122</v>
      </c>
      <c r="F4017" s="20">
        <v>18.701176648441635</v>
      </c>
      <c r="G4017" s="20">
        <v>14.654899314487565</v>
      </c>
      <c r="H4017" s="20">
        <v>22.489090648708295</v>
      </c>
      <c r="I4017" s="20">
        <v>20.301646106101295</v>
      </c>
      <c r="J4017" s="20">
        <v>22.906264912749482</v>
      </c>
      <c r="K4017" s="20">
        <v>22.269239365753677</v>
      </c>
      <c r="L4017" s="20">
        <v>28.636211696166807</v>
      </c>
      <c r="M4017" s="55">
        <v>26.771729833339709</v>
      </c>
    </row>
    <row r="4018" spans="1:13" x14ac:dyDescent="0.35">
      <c r="A4018" s="19" t="str">
        <f>B2178&amp;C4005&amp;D4018</f>
        <v>DISTRIBUCION VOLUMEN X CRITERIO (kg ó litros)BATIDOS30-100MIL</v>
      </c>
      <c r="B4018" s="19">
        <v>0</v>
      </c>
      <c r="C4018" s="19">
        <v>0</v>
      </c>
      <c r="D4018" s="19" t="s">
        <v>13</v>
      </c>
      <c r="E4018" s="20">
        <v>22.038697949524398</v>
      </c>
      <c r="F4018" s="20">
        <v>23.353313680532807</v>
      </c>
      <c r="G4018" s="20">
        <v>27.463077702647691</v>
      </c>
      <c r="H4018" s="20">
        <v>23.895040158188262</v>
      </c>
      <c r="I4018" s="20">
        <v>20.174206907845615</v>
      </c>
      <c r="J4018" s="20">
        <v>19.711028797239535</v>
      </c>
      <c r="K4018" s="20">
        <v>18.712799611519813</v>
      </c>
      <c r="L4018" s="20">
        <v>21.297321346301423</v>
      </c>
      <c r="M4018" s="55">
        <v>16.524460912034026</v>
      </c>
    </row>
    <row r="4019" spans="1:13" x14ac:dyDescent="0.35">
      <c r="A4019" s="19" t="str">
        <f>B2178&amp;C4005&amp;D4019</f>
        <v>DISTRIBUCION VOLUMEN X CRITERIO (kg ó litros)BATIDOS100-200MIL</v>
      </c>
      <c r="B4019" s="19">
        <v>0</v>
      </c>
      <c r="C4019" s="19">
        <v>0</v>
      </c>
      <c r="D4019" s="19" t="s">
        <v>14</v>
      </c>
      <c r="E4019" s="20">
        <v>6.2682230610976521</v>
      </c>
      <c r="F4019" s="20">
        <v>8.0206304013706564</v>
      </c>
      <c r="G4019" s="20">
        <v>6.0586135251581794</v>
      </c>
      <c r="H4019" s="20">
        <v>7.0593301210409951</v>
      </c>
      <c r="I4019" s="20">
        <v>9.1213379459973147</v>
      </c>
      <c r="J4019" s="20">
        <v>7.4388998776674349</v>
      </c>
      <c r="K4019" s="20">
        <v>5.8597704379013678</v>
      </c>
      <c r="L4019" s="20">
        <v>6.551911820390913</v>
      </c>
      <c r="M4019" s="55">
        <v>7.7570240961922261</v>
      </c>
    </row>
    <row r="4020" spans="1:13" x14ac:dyDescent="0.35">
      <c r="A4020" s="19" t="str">
        <f>B2178&amp;C4005&amp;D4020</f>
        <v>DISTRIBUCION VOLUMEN X CRITERIO (kg ó litros)BATIDOS200-500MIL</v>
      </c>
      <c r="B4020" s="19">
        <v>0</v>
      </c>
      <c r="C4020" s="19">
        <v>0</v>
      </c>
      <c r="D4020" s="19" t="s">
        <v>15</v>
      </c>
      <c r="E4020" s="20">
        <v>11.811978139264253</v>
      </c>
      <c r="F4020" s="20">
        <v>18.679701344621094</v>
      </c>
      <c r="G4020" s="20">
        <v>11.939328671149253</v>
      </c>
      <c r="H4020" s="20">
        <v>10.649034748059421</v>
      </c>
      <c r="I4020" s="20">
        <v>16.382552754951693</v>
      </c>
      <c r="J4020" s="20">
        <v>18.160947996281362</v>
      </c>
      <c r="K4020" s="20">
        <v>13.451002805997742</v>
      </c>
      <c r="L4020" s="20">
        <v>10.507560048936362</v>
      </c>
      <c r="M4020" s="55">
        <v>17.597391296835021</v>
      </c>
    </row>
    <row r="4021" spans="1:13" x14ac:dyDescent="0.35">
      <c r="A4021" s="19" t="str">
        <f>B2178&amp;C4005&amp;D4021</f>
        <v>DISTRIBUCION VOLUMEN X CRITERIO (kg ó litros)BATIDOS&gt;500MIL</v>
      </c>
      <c r="B4021" s="19">
        <v>0</v>
      </c>
      <c r="C4021" s="19">
        <v>0</v>
      </c>
      <c r="D4021" s="19" t="s">
        <v>16</v>
      </c>
      <c r="E4021" s="20">
        <v>20.943949294106684</v>
      </c>
      <c r="F4021" s="20">
        <v>14.973015193126557</v>
      </c>
      <c r="G4021" s="20">
        <v>16.418834429858283</v>
      </c>
      <c r="H4021" s="20">
        <v>16.645465563136661</v>
      </c>
      <c r="I4021" s="20">
        <v>17.483430549586672</v>
      </c>
      <c r="J4021" s="20">
        <v>15.66612344064395</v>
      </c>
      <c r="K4021" s="20">
        <v>16.65003232179912</v>
      </c>
      <c r="L4021" s="20">
        <v>13.398953410244218</v>
      </c>
      <c r="M4021" s="55">
        <v>16.260687030909232</v>
      </c>
    </row>
    <row r="4022" spans="1:13" x14ac:dyDescent="0.35">
      <c r="A4022" s="19" t="str">
        <f>B2178&amp;C4005&amp;D4022</f>
        <v>DISTRIBUCION VOLUMEN X CRITERIO (kg ó litros)BATIDOSDE 15 A 19 AÑOS</v>
      </c>
      <c r="B4022" s="19">
        <v>0</v>
      </c>
      <c r="C4022" s="19">
        <v>0</v>
      </c>
      <c r="D4022" s="19" t="s">
        <v>39</v>
      </c>
      <c r="E4022" s="20">
        <v>4.6490373084532219</v>
      </c>
      <c r="F4022" s="20">
        <v>9.3801725079157094</v>
      </c>
      <c r="G4022" s="20">
        <v>5.1477788236013895</v>
      </c>
      <c r="H4022" s="20">
        <v>9.3231664934992757</v>
      </c>
      <c r="I4022" s="20">
        <v>3.966512764352025</v>
      </c>
      <c r="J4022" s="20">
        <v>3.7344094273760309</v>
      </c>
      <c r="K4022" s="20">
        <v>2.2359440871130687</v>
      </c>
      <c r="L4022" s="20">
        <v>7.4438738415782861</v>
      </c>
      <c r="M4022" s="55">
        <v>4.3993215964730181</v>
      </c>
    </row>
    <row r="4023" spans="1:13" x14ac:dyDescent="0.35">
      <c r="A4023" s="19" t="str">
        <f>B2178&amp;C4005&amp;D4023</f>
        <v>DISTRIBUCION VOLUMEN X CRITERIO (kg ó litros)BATIDOSDE 20 A 24 AÑOS</v>
      </c>
      <c r="B4023" s="19">
        <v>0</v>
      </c>
      <c r="C4023" s="19">
        <v>0</v>
      </c>
      <c r="D4023" s="19" t="s">
        <v>40</v>
      </c>
      <c r="E4023" s="20">
        <v>8.9785517343656434</v>
      </c>
      <c r="F4023" s="20">
        <v>6.907167393148395</v>
      </c>
      <c r="G4023" s="20">
        <v>8.3983998076400894</v>
      </c>
      <c r="H4023" s="20">
        <v>4.7998444699688498</v>
      </c>
      <c r="I4023" s="20">
        <v>8.9770942130997877</v>
      </c>
      <c r="J4023" s="20">
        <v>3.9636980460083135</v>
      </c>
      <c r="K4023" s="20">
        <v>3.081318260571166</v>
      </c>
      <c r="L4023" s="20">
        <v>5.2503078699702526</v>
      </c>
      <c r="M4023" s="55">
        <v>4.7375066495024134</v>
      </c>
    </row>
    <row r="4024" spans="1:13" x14ac:dyDescent="0.35">
      <c r="A4024" s="19" t="str">
        <f>B2178&amp;C4005&amp;D4024</f>
        <v>DISTRIBUCION VOLUMEN X CRITERIO (kg ó litros)BATIDOSDE 25 A 34 AÑOS</v>
      </c>
      <c r="B4024" s="19">
        <v>0</v>
      </c>
      <c r="C4024" s="19">
        <v>0</v>
      </c>
      <c r="D4024" s="19" t="s">
        <v>41</v>
      </c>
      <c r="E4024" s="20">
        <v>20.784385168158607</v>
      </c>
      <c r="F4024" s="20">
        <v>11.962080173347777</v>
      </c>
      <c r="G4024" s="20">
        <v>11.688091431481075</v>
      </c>
      <c r="H4024" s="20">
        <v>12.051436058677806</v>
      </c>
      <c r="I4024" s="20">
        <v>12.435316137776525</v>
      </c>
      <c r="J4024" s="20">
        <v>14.010962978392467</v>
      </c>
      <c r="K4024" s="20">
        <v>12.699191735256548</v>
      </c>
      <c r="L4024" s="20">
        <v>17.219616378211619</v>
      </c>
      <c r="M4024" s="55">
        <v>11.82420844693543</v>
      </c>
    </row>
    <row r="4025" spans="1:13" x14ac:dyDescent="0.35">
      <c r="A4025" s="19" t="str">
        <f>B2178&amp;C4005&amp;D4025</f>
        <v>DISTRIBUCION VOLUMEN X CRITERIO (kg ó litros)BATIDOSDE 35 A 49 AÑOS</v>
      </c>
      <c r="B4025" s="19">
        <v>0</v>
      </c>
      <c r="C4025" s="19">
        <v>0</v>
      </c>
      <c r="D4025" s="19" t="s">
        <v>42</v>
      </c>
      <c r="E4025" s="20">
        <v>38.494237221310129</v>
      </c>
      <c r="F4025" s="20">
        <v>41.148185475404595</v>
      </c>
      <c r="G4025" s="20">
        <v>38.371772696240903</v>
      </c>
      <c r="H4025" s="20">
        <v>39.684155893012289</v>
      </c>
      <c r="I4025" s="20">
        <v>40.995210662053395</v>
      </c>
      <c r="J4025" s="20">
        <v>33.819977343291811</v>
      </c>
      <c r="K4025" s="20">
        <v>38.973627007252098</v>
      </c>
      <c r="L4025" s="20">
        <v>36.062536445011503</v>
      </c>
      <c r="M4025" s="55">
        <v>35.847020097233937</v>
      </c>
    </row>
    <row r="4026" spans="1:13" x14ac:dyDescent="0.35">
      <c r="A4026" s="19" t="str">
        <f>B2178&amp;C4005&amp;D4026</f>
        <v>DISTRIBUCION VOLUMEN X CRITERIO (kg ó litros)BATIDOSDE 50 A 59 AÑOS</v>
      </c>
      <c r="B4026" s="19">
        <v>0</v>
      </c>
      <c r="C4026" s="19">
        <v>0</v>
      </c>
      <c r="D4026" s="19" t="s">
        <v>43</v>
      </c>
      <c r="E4026" s="20">
        <v>16.187997714385798</v>
      </c>
      <c r="F4026" s="20">
        <v>16.449083289240509</v>
      </c>
      <c r="G4026" s="20">
        <v>18.026784670217715</v>
      </c>
      <c r="H4026" s="20">
        <v>16.307434525918076</v>
      </c>
      <c r="I4026" s="20">
        <v>16.708480517328098</v>
      </c>
      <c r="J4026" s="20">
        <v>20.32054034627031</v>
      </c>
      <c r="K4026" s="20">
        <v>20.408786515452849</v>
      </c>
      <c r="L4026" s="20">
        <v>14.392436857231058</v>
      </c>
      <c r="M4026" s="55">
        <v>27.017637998002993</v>
      </c>
    </row>
    <row r="4027" spans="1:13" x14ac:dyDescent="0.35">
      <c r="A4027" s="19" t="str">
        <f>B2178&amp;C4005&amp;D4027</f>
        <v>DISTRIBUCION VOLUMEN X CRITERIO (kg ó litros)BATIDOSDE 60 A 75 AÑOS</v>
      </c>
      <c r="B4027" s="19">
        <v>0</v>
      </c>
      <c r="C4027" s="19">
        <v>0</v>
      </c>
      <c r="D4027" s="19" t="s">
        <v>44</v>
      </c>
      <c r="E4027" s="20">
        <v>10.905799863158668</v>
      </c>
      <c r="F4027" s="20">
        <v>14.153342235883997</v>
      </c>
      <c r="G4027" s="20">
        <v>18.367180794139205</v>
      </c>
      <c r="H4027" s="20">
        <v>17.833960615769897</v>
      </c>
      <c r="I4027" s="20">
        <v>16.917390262758083</v>
      </c>
      <c r="J4027" s="20">
        <v>24.150446005922845</v>
      </c>
      <c r="K4027" s="20">
        <v>22.601117743324707</v>
      </c>
      <c r="L4027" s="20">
        <v>19.631225245135788</v>
      </c>
      <c r="M4027" s="55">
        <v>16.174289783772373</v>
      </c>
    </row>
    <row r="4028" spans="1:13" x14ac:dyDescent="0.35">
      <c r="A4028" s="19" t="str">
        <f>B2178&amp;C4005&amp;D4028</f>
        <v>DISTRIBUCION VOLUMEN X CRITERIO (kg ó litros)BATIDOSALTA Y MEDIA ALTA</v>
      </c>
      <c r="B4028" s="19">
        <v>0</v>
      </c>
      <c r="C4028" s="19">
        <v>0</v>
      </c>
      <c r="D4028" s="19" t="s">
        <v>17</v>
      </c>
      <c r="E4028" s="20">
        <v>17.937842249733443</v>
      </c>
      <c r="F4028" s="20">
        <v>18.043958443565387</v>
      </c>
      <c r="G4028" s="20">
        <v>23.658591420872991</v>
      </c>
      <c r="H4028" s="20">
        <v>16.014315602767283</v>
      </c>
      <c r="I4028" s="20">
        <v>15.468800487091483</v>
      </c>
      <c r="J4028" s="20">
        <v>20.728181820510041</v>
      </c>
      <c r="K4028" s="20">
        <v>18.094135469605384</v>
      </c>
      <c r="L4028" s="20">
        <v>20.652358139369088</v>
      </c>
      <c r="M4028" s="55">
        <v>21.23485425401531</v>
      </c>
    </row>
    <row r="4029" spans="1:13" x14ac:dyDescent="0.35">
      <c r="A4029" s="19" t="str">
        <f>B2178&amp;C4005&amp;D4029</f>
        <v>DISTRIBUCION VOLUMEN X CRITERIO (kg ó litros)BATIDOSMEDIA</v>
      </c>
      <c r="B4029" s="19">
        <v>0</v>
      </c>
      <c r="C4029" s="19">
        <v>0</v>
      </c>
      <c r="D4029" s="19" t="s">
        <v>18</v>
      </c>
      <c r="E4029" s="20">
        <v>37.142365978297477</v>
      </c>
      <c r="F4029" s="20">
        <v>34.970411616988756</v>
      </c>
      <c r="G4029" s="20">
        <v>34.687050852519839</v>
      </c>
      <c r="H4029" s="20">
        <v>41.837986441838595</v>
      </c>
      <c r="I4029" s="20">
        <v>37.598695499006716</v>
      </c>
      <c r="J4029" s="20">
        <v>33.697952103343276</v>
      </c>
      <c r="K4029" s="20">
        <v>29.887872414927578</v>
      </c>
      <c r="L4029" s="20">
        <v>34.105922738929628</v>
      </c>
      <c r="M4029" s="55">
        <v>32.596678519546138</v>
      </c>
    </row>
    <row r="4030" spans="1:13" x14ac:dyDescent="0.35">
      <c r="A4030" s="19" t="str">
        <f>B2178&amp;C4005&amp;D4030</f>
        <v>DISTRIBUCION VOLUMEN X CRITERIO (kg ó litros)BATIDOSMEDIA BAJA</v>
      </c>
      <c r="B4030" s="19">
        <v>0</v>
      </c>
      <c r="C4030" s="19">
        <v>0</v>
      </c>
      <c r="D4030" s="19" t="s">
        <v>19</v>
      </c>
      <c r="E4030" s="20">
        <v>18.430818815340427</v>
      </c>
      <c r="F4030" s="20">
        <v>27.666826240688014</v>
      </c>
      <c r="G4030" s="20">
        <v>24.000566422307958</v>
      </c>
      <c r="H4030" s="20">
        <v>29.068240258532729</v>
      </c>
      <c r="I4030" s="20">
        <v>31.915338687632989</v>
      </c>
      <c r="J4030" s="20">
        <v>28.834963722802776</v>
      </c>
      <c r="K4030" s="20">
        <v>31.622440363391117</v>
      </c>
      <c r="L4030" s="20">
        <v>24.943369412353405</v>
      </c>
      <c r="M4030" s="55">
        <v>24.424887467585606</v>
      </c>
    </row>
    <row r="4031" spans="1:13" x14ac:dyDescent="0.35">
      <c r="A4031" s="19" t="str">
        <f>B2178&amp;C4005&amp;D4031</f>
        <v>DISTRIBUCION VOLUMEN X CRITERIO (kg ó litros)BATIDOSBAJA</v>
      </c>
      <c r="B4031" s="19">
        <v>0</v>
      </c>
      <c r="C4031" s="19">
        <v>0</v>
      </c>
      <c r="D4031" s="19" t="s">
        <v>20</v>
      </c>
      <c r="E4031" s="20">
        <v>26.488978362527888</v>
      </c>
      <c r="F4031" s="20">
        <v>19.318837293288652</v>
      </c>
      <c r="G4031" s="20">
        <v>17.653774857658433</v>
      </c>
      <c r="H4031" s="20">
        <v>13.079461583169024</v>
      </c>
      <c r="I4031" s="20">
        <v>15.017162288023526</v>
      </c>
      <c r="J4031" s="20">
        <v>16.738927963790243</v>
      </c>
      <c r="K4031" s="20">
        <v>20.395551752075932</v>
      </c>
      <c r="L4031" s="20">
        <v>20.298349709347882</v>
      </c>
      <c r="M4031" s="55">
        <v>21.743579758852942</v>
      </c>
    </row>
    <row r="4032" spans="1:13" x14ac:dyDescent="0.35">
      <c r="A4032" s="19" t="str">
        <f>B2178&amp;C4005&amp;D4032</f>
        <v>DISTRIBUCION VOLUMEN X CRITERIO (kg ó litros)BATIDOSHOMBRE</v>
      </c>
      <c r="B4032" s="19">
        <v>0</v>
      </c>
      <c r="C4032" s="19">
        <v>0</v>
      </c>
      <c r="D4032" s="19" t="s">
        <v>21</v>
      </c>
      <c r="E4032" s="20">
        <v>32.546468659389241</v>
      </c>
      <c r="F4032" s="20">
        <v>44.962029781551557</v>
      </c>
      <c r="G4032" s="20">
        <v>45.854550185197397</v>
      </c>
      <c r="H4032" s="20">
        <v>37.963978980516579</v>
      </c>
      <c r="I4032" s="20">
        <v>44.273796334569745</v>
      </c>
      <c r="J4032" s="20">
        <v>40.273220778267316</v>
      </c>
      <c r="K4032" s="20">
        <v>44.946395952539135</v>
      </c>
      <c r="L4032" s="20">
        <v>46.334245565562682</v>
      </c>
      <c r="M4032" s="55">
        <v>46.13190267720384</v>
      </c>
    </row>
    <row r="4033" spans="1:13" x14ac:dyDescent="0.35">
      <c r="A4033" s="19" t="str">
        <f>B2178&amp;C4005&amp;D4033</f>
        <v>DISTRIBUCION VOLUMEN X CRITERIO (kg ó litros)BATIDOSMUJER</v>
      </c>
      <c r="B4033" s="19">
        <v>0</v>
      </c>
      <c r="C4033" s="19">
        <v>0</v>
      </c>
      <c r="D4033" s="19" t="s">
        <v>22</v>
      </c>
      <c r="E4033" s="20">
        <v>67.453531340610752</v>
      </c>
      <c r="F4033" s="20">
        <v>55.038003812979241</v>
      </c>
      <c r="G4033" s="20">
        <v>54.145466261443367</v>
      </c>
      <c r="H4033" s="20">
        <v>62.036021019483421</v>
      </c>
      <c r="I4033" s="20">
        <v>55.726203665430255</v>
      </c>
      <c r="J4033" s="20">
        <v>59.726804832179013</v>
      </c>
      <c r="K4033" s="20">
        <v>55.053604047460865</v>
      </c>
      <c r="L4033" s="20">
        <v>53.665737620129818</v>
      </c>
      <c r="M4033" s="55">
        <v>53.868081894716312</v>
      </c>
    </row>
    <row r="4034" spans="1:13" x14ac:dyDescent="0.35">
      <c r="A4034" s="19" t="str">
        <f>B2178&amp;C4034&amp;D4034</f>
        <v>DISTRIBUCION VOLUMEN X CRITERIO (kg ó litros)HELADOST.ESPAÑA</v>
      </c>
      <c r="B4034" s="19">
        <v>0</v>
      </c>
      <c r="C4034" s="19" t="s">
        <v>269</v>
      </c>
      <c r="D4034" s="19" t="s">
        <v>36</v>
      </c>
      <c r="E4034" s="20">
        <v>100</v>
      </c>
      <c r="F4034" s="20">
        <v>100</v>
      </c>
      <c r="G4034" s="20">
        <v>100</v>
      </c>
      <c r="H4034" s="20">
        <v>100</v>
      </c>
      <c r="I4034" s="20">
        <v>100</v>
      </c>
      <c r="J4034" s="20">
        <v>100</v>
      </c>
      <c r="K4034" s="20">
        <v>100</v>
      </c>
      <c r="L4034" s="20">
        <v>100</v>
      </c>
      <c r="M4034" s="55">
        <v>100</v>
      </c>
    </row>
    <row r="4035" spans="1:13" x14ac:dyDescent="0.35">
      <c r="A4035" s="19" t="str">
        <f>B2178&amp;C4034&amp;D4035</f>
        <v>DISTRIBUCION VOLUMEN X CRITERIO (kg ó litros)HELADOSBCN AM</v>
      </c>
      <c r="B4035" s="19">
        <v>0</v>
      </c>
      <c r="C4035" s="19">
        <v>0</v>
      </c>
      <c r="D4035" s="19" t="s">
        <v>1</v>
      </c>
      <c r="E4035" s="20">
        <v>9.8911964565899915</v>
      </c>
      <c r="F4035" s="20">
        <v>9.2117196419235405</v>
      </c>
      <c r="G4035" s="20">
        <v>5.4271917151745477</v>
      </c>
      <c r="H4035" s="20">
        <v>10.381755846267355</v>
      </c>
      <c r="I4035" s="20">
        <v>10.608989296013306</v>
      </c>
      <c r="J4035" s="20">
        <v>9.4804004258871579</v>
      </c>
      <c r="K4035" s="20">
        <v>8.2378831738691698</v>
      </c>
      <c r="L4035" s="20">
        <v>7.0428609336722721</v>
      </c>
      <c r="M4035" s="55">
        <v>8.8995670501257358</v>
      </c>
    </row>
    <row r="4036" spans="1:13" x14ac:dyDescent="0.35">
      <c r="A4036" s="19" t="str">
        <f>B2178&amp;C4034&amp;D4036</f>
        <v>DISTRIBUCION VOLUMEN X CRITERIO (kg ó litros)HELADOSREST.CAT ARAGON</v>
      </c>
      <c r="B4036" s="19">
        <v>0</v>
      </c>
      <c r="C4036" s="19">
        <v>0</v>
      </c>
      <c r="D4036" s="19" t="s">
        <v>2</v>
      </c>
      <c r="E4036" s="20">
        <v>9.4189067755315588</v>
      </c>
      <c r="F4036" s="20">
        <v>11.46667764125592</v>
      </c>
      <c r="G4036" s="20">
        <v>10.914267746212387</v>
      </c>
      <c r="H4036" s="20">
        <v>10.488245611709765</v>
      </c>
      <c r="I4036" s="20">
        <v>9.4487341541216257</v>
      </c>
      <c r="J4036" s="20">
        <v>11.755771532518439</v>
      </c>
      <c r="K4036" s="20">
        <v>9.6897587602665229</v>
      </c>
      <c r="L4036" s="20">
        <v>14.408142231383664</v>
      </c>
      <c r="M4036" s="55">
        <v>9.8221006843902749</v>
      </c>
    </row>
    <row r="4037" spans="1:13" x14ac:dyDescent="0.35">
      <c r="A4037" s="19" t="str">
        <f>B2178&amp;C4034&amp;D4037</f>
        <v>DISTRIBUCION VOLUMEN X CRITERIO (kg ó litros)HELADOSLEVANTE</v>
      </c>
      <c r="B4037" s="19">
        <v>0</v>
      </c>
      <c r="C4037" s="19">
        <v>0</v>
      </c>
      <c r="D4037" s="19" t="s">
        <v>3</v>
      </c>
      <c r="E4037" s="20">
        <v>16.823119149269967</v>
      </c>
      <c r="F4037" s="20">
        <v>20.483194398081885</v>
      </c>
      <c r="G4037" s="20">
        <v>16.114766385974697</v>
      </c>
      <c r="H4037" s="20">
        <v>18.863210819073871</v>
      </c>
      <c r="I4037" s="20">
        <v>18.858052552561013</v>
      </c>
      <c r="J4037" s="20">
        <v>18.666128320777517</v>
      </c>
      <c r="K4037" s="20">
        <v>22.264119139778657</v>
      </c>
      <c r="L4037" s="20">
        <v>19.476827406384722</v>
      </c>
      <c r="M4037" s="55">
        <v>18.309988641830177</v>
      </c>
    </row>
    <row r="4038" spans="1:13" x14ac:dyDescent="0.35">
      <c r="A4038" s="19" t="str">
        <f>B2178&amp;C4034&amp;D4038</f>
        <v>DISTRIBUCION VOLUMEN X CRITERIO (kg ó litros)HELADOSANDALUCIA</v>
      </c>
      <c r="B4038" s="19">
        <v>0</v>
      </c>
      <c r="C4038" s="19">
        <v>0</v>
      </c>
      <c r="D4038" s="19" t="s">
        <v>4</v>
      </c>
      <c r="E4038" s="20">
        <v>24.191996414848997</v>
      </c>
      <c r="F4038" s="20">
        <v>21.658550043364869</v>
      </c>
      <c r="G4038" s="20">
        <v>25.105323422489867</v>
      </c>
      <c r="H4038" s="20">
        <v>21.349892418960771</v>
      </c>
      <c r="I4038" s="20">
        <v>25.622154579652783</v>
      </c>
      <c r="J4038" s="20">
        <v>21.498141413502807</v>
      </c>
      <c r="K4038" s="20">
        <v>23.954759949416857</v>
      </c>
      <c r="L4038" s="20">
        <v>23.335057513258239</v>
      </c>
      <c r="M4038" s="55">
        <v>23.830301348778931</v>
      </c>
    </row>
    <row r="4039" spans="1:13" x14ac:dyDescent="0.35">
      <c r="A4039" s="19" t="str">
        <f>B2178&amp;C4034&amp;D4039</f>
        <v>DISTRIBUCION VOLUMEN X CRITERIO (kg ó litros)HELADOSMDD AM</v>
      </c>
      <c r="B4039" s="19">
        <v>0</v>
      </c>
      <c r="C4039" s="19">
        <v>0</v>
      </c>
      <c r="D4039" s="19" t="s">
        <v>5</v>
      </c>
      <c r="E4039" s="20">
        <v>13.178092340152633</v>
      </c>
      <c r="F4039" s="20">
        <v>12.267228199816785</v>
      </c>
      <c r="G4039" s="20">
        <v>15.600519818625369</v>
      </c>
      <c r="H4039" s="20">
        <v>15.055955394736259</v>
      </c>
      <c r="I4039" s="20">
        <v>13.247556279511013</v>
      </c>
      <c r="J4039" s="20">
        <v>14.194205405778215</v>
      </c>
      <c r="K4039" s="20">
        <v>13.886735932428554</v>
      </c>
      <c r="L4039" s="20">
        <v>13.54356662961923</v>
      </c>
      <c r="M4039" s="55">
        <v>13.157770031592994</v>
      </c>
    </row>
    <row r="4040" spans="1:13" x14ac:dyDescent="0.35">
      <c r="A4040" s="19" t="str">
        <f>B2178&amp;C4034&amp;D4040</f>
        <v>DISTRIBUCION VOLUMEN X CRITERIO (kg ó litros)HELADOSRTO CENTRO</v>
      </c>
      <c r="B4040" s="19">
        <v>0</v>
      </c>
      <c r="C4040" s="19">
        <v>0</v>
      </c>
      <c r="D4040" s="19" t="s">
        <v>6</v>
      </c>
      <c r="E4040" s="20">
        <v>10.54314751742052</v>
      </c>
      <c r="F4040" s="20">
        <v>9.9382298292384395</v>
      </c>
      <c r="G4040" s="20">
        <v>9.2881236643899392</v>
      </c>
      <c r="H4040" s="20">
        <v>8.3772537896359918</v>
      </c>
      <c r="I4040" s="20">
        <v>7.681407552150155</v>
      </c>
      <c r="J4040" s="20">
        <v>8.7704017046981217</v>
      </c>
      <c r="K4040" s="20">
        <v>9.8404999203384733</v>
      </c>
      <c r="L4040" s="20">
        <v>6.8311252293031099</v>
      </c>
      <c r="M4040" s="55">
        <v>7.4102580508017244</v>
      </c>
    </row>
    <row r="4041" spans="1:13" x14ac:dyDescent="0.35">
      <c r="A4041" s="19" t="str">
        <f>B2178&amp;C4034&amp;D4041</f>
        <v>DISTRIBUCION VOLUMEN X CRITERIO (kg ó litros)HELADOSNORTE-CENTRO</v>
      </c>
      <c r="B4041" s="19">
        <v>0</v>
      </c>
      <c r="C4041" s="19">
        <v>0</v>
      </c>
      <c r="D4041" s="19" t="s">
        <v>7</v>
      </c>
      <c r="E4041" s="20">
        <v>8.8145593868362564</v>
      </c>
      <c r="F4041" s="20">
        <v>6.9611987299961431</v>
      </c>
      <c r="G4041" s="20">
        <v>8.754038121233144</v>
      </c>
      <c r="H4041" s="20">
        <v>8.4722122814691101</v>
      </c>
      <c r="I4041" s="20">
        <v>8.2572062722282809</v>
      </c>
      <c r="J4041" s="20">
        <v>8.3452904553285467</v>
      </c>
      <c r="K4041" s="20">
        <v>6.15123221373611</v>
      </c>
      <c r="L4041" s="20">
        <v>8.3142327527525985</v>
      </c>
      <c r="M4041" s="55">
        <v>9.6852390731805187</v>
      </c>
    </row>
    <row r="4042" spans="1:13" x14ac:dyDescent="0.35">
      <c r="A4042" s="19" t="str">
        <f>B2178&amp;C4034&amp;D4042</f>
        <v>DISTRIBUCION VOLUMEN X CRITERIO (kg ó litros)HELADOSNOROESTE</v>
      </c>
      <c r="B4042" s="19">
        <v>0</v>
      </c>
      <c r="C4042" s="19">
        <v>0</v>
      </c>
      <c r="D4042" s="19" t="s">
        <v>8</v>
      </c>
      <c r="E4042" s="20">
        <v>7.1389819593500619</v>
      </c>
      <c r="F4042" s="20">
        <v>8.0132411467836082</v>
      </c>
      <c r="G4042" s="20">
        <v>8.7957691259000583</v>
      </c>
      <c r="H4042" s="20">
        <v>7.0114826743718552</v>
      </c>
      <c r="I4042" s="20">
        <v>6.27589486402647</v>
      </c>
      <c r="J4042" s="20">
        <v>7.2896751101717197</v>
      </c>
      <c r="K4042" s="20">
        <v>5.9750340004633449</v>
      </c>
      <c r="L4042" s="20">
        <v>7.0481911493806404</v>
      </c>
      <c r="M4042" s="55">
        <v>8.8847676448525448</v>
      </c>
    </row>
    <row r="4043" spans="1:13" x14ac:dyDescent="0.35">
      <c r="A4043" s="19" t="str">
        <f>B2178&amp;C4034&amp;D4043</f>
        <v>DISTRIBUCION VOLUMEN X CRITERIO (kg ó litros)HELADOS&lt;2MIL</v>
      </c>
      <c r="B4043" s="19">
        <v>0</v>
      </c>
      <c r="C4043" s="19">
        <v>0</v>
      </c>
      <c r="D4043" s="19" t="s">
        <v>9</v>
      </c>
      <c r="E4043" s="20">
        <v>5.3786860414440163</v>
      </c>
      <c r="F4043" s="20">
        <v>5.8992044947039988</v>
      </c>
      <c r="G4043" s="20">
        <v>4.8906497120503056</v>
      </c>
      <c r="H4043" s="20">
        <v>5.3995564215056042</v>
      </c>
      <c r="I4043" s="20">
        <v>4.6350964865779671</v>
      </c>
      <c r="J4043" s="20">
        <v>5.1268817559655098</v>
      </c>
      <c r="K4043" s="20">
        <v>4.5827159885687632</v>
      </c>
      <c r="L4043" s="20">
        <v>6.000457644783042</v>
      </c>
      <c r="M4043" s="55">
        <v>4.7716406919663754</v>
      </c>
    </row>
    <row r="4044" spans="1:13" x14ac:dyDescent="0.35">
      <c r="A4044" s="19" t="str">
        <f>B2178&amp;C4034&amp;D4044</f>
        <v>DISTRIBUCION VOLUMEN X CRITERIO (kg ó litros)HELADOS2-5MIL</v>
      </c>
      <c r="B4044" s="19">
        <v>0</v>
      </c>
      <c r="C4044" s="19">
        <v>0</v>
      </c>
      <c r="D4044" s="19" t="s">
        <v>10</v>
      </c>
      <c r="E4044" s="20">
        <v>5.476364609713678</v>
      </c>
      <c r="F4044" s="20">
        <v>4.7404631581514529</v>
      </c>
      <c r="G4044" s="20">
        <v>6.4323556838773746</v>
      </c>
      <c r="H4044" s="20">
        <v>8.1477240093487246</v>
      </c>
      <c r="I4044" s="20">
        <v>5.716310979543973</v>
      </c>
      <c r="J4044" s="20">
        <v>5.9296632416564767</v>
      </c>
      <c r="K4044" s="20">
        <v>7.9889351293480004</v>
      </c>
      <c r="L4044" s="20">
        <v>9.9529471939452456</v>
      </c>
      <c r="M4044" s="55">
        <v>6.3617500849844628</v>
      </c>
    </row>
    <row r="4045" spans="1:13" x14ac:dyDescent="0.35">
      <c r="A4045" s="19" t="str">
        <f>B2178&amp;C4034&amp;D4045</f>
        <v>DISTRIBUCION VOLUMEN X CRITERIO (kg ó litros)HELADOS5-10MIL</v>
      </c>
      <c r="B4045" s="19">
        <v>0</v>
      </c>
      <c r="C4045" s="19">
        <v>0</v>
      </c>
      <c r="D4045" s="19" t="s">
        <v>11</v>
      </c>
      <c r="E4045" s="20">
        <v>7.7257859805657789</v>
      </c>
      <c r="F4045" s="20">
        <v>8.2160881381456914</v>
      </c>
      <c r="G4045" s="20">
        <v>7.4575243133708158</v>
      </c>
      <c r="H4045" s="20">
        <v>4.8015295505454159</v>
      </c>
      <c r="I4045" s="20">
        <v>8.3389671926946018</v>
      </c>
      <c r="J4045" s="20">
        <v>7.9662523223350794</v>
      </c>
      <c r="K4045" s="20">
        <v>5.6105074708658176</v>
      </c>
      <c r="L4045" s="20">
        <v>8.8585723790221778</v>
      </c>
      <c r="M4045" s="55">
        <v>7.4869668065783506</v>
      </c>
    </row>
    <row r="4046" spans="1:13" x14ac:dyDescent="0.35">
      <c r="A4046" s="19" t="str">
        <f>B2178&amp;C4034&amp;D4046</f>
        <v>DISTRIBUCION VOLUMEN X CRITERIO (kg ó litros)HELADOS10-30MIL</v>
      </c>
      <c r="B4046" s="19">
        <v>0</v>
      </c>
      <c r="C4046" s="19">
        <v>0</v>
      </c>
      <c r="D4046" s="19" t="s">
        <v>12</v>
      </c>
      <c r="E4046" s="20">
        <v>16.202286212767916</v>
      </c>
      <c r="F4046" s="20">
        <v>18.051758906565091</v>
      </c>
      <c r="G4046" s="20">
        <v>16.902634499287377</v>
      </c>
      <c r="H4046" s="20">
        <v>13.317308839317665</v>
      </c>
      <c r="I4046" s="20">
        <v>17.013963566160296</v>
      </c>
      <c r="J4046" s="20">
        <v>16.286088692006281</v>
      </c>
      <c r="K4046" s="20">
        <v>14.102830331722915</v>
      </c>
      <c r="L4046" s="20">
        <v>13.188888077007386</v>
      </c>
      <c r="M4046" s="55">
        <v>18.079237510722098</v>
      </c>
    </row>
    <row r="4047" spans="1:13" x14ac:dyDescent="0.35">
      <c r="A4047" s="19" t="str">
        <f>B2178&amp;C4034&amp;D4047</f>
        <v>DISTRIBUCION VOLUMEN X CRITERIO (kg ó litros)HELADOS30-100MIL</v>
      </c>
      <c r="B4047" s="19">
        <v>0</v>
      </c>
      <c r="C4047" s="19">
        <v>0</v>
      </c>
      <c r="D4047" s="19" t="s">
        <v>13</v>
      </c>
      <c r="E4047" s="20">
        <v>22.232045967982728</v>
      </c>
      <c r="F4047" s="20">
        <v>21.755705643225248</v>
      </c>
      <c r="G4047" s="20">
        <v>20.774739379322444</v>
      </c>
      <c r="H4047" s="20">
        <v>19.734193098024662</v>
      </c>
      <c r="I4047" s="20">
        <v>20.693761204062788</v>
      </c>
      <c r="J4047" s="20">
        <v>22.695733513037407</v>
      </c>
      <c r="K4047" s="20">
        <v>24.936551710336836</v>
      </c>
      <c r="L4047" s="20">
        <v>20.439481284635828</v>
      </c>
      <c r="M4047" s="55">
        <v>20.104453903440312</v>
      </c>
    </row>
    <row r="4048" spans="1:13" x14ac:dyDescent="0.35">
      <c r="A4048" s="19" t="str">
        <f>B2178&amp;C4034&amp;D4048</f>
        <v>DISTRIBUCION VOLUMEN X CRITERIO (kg ó litros)HELADOS100-200MIL</v>
      </c>
      <c r="B4048" s="19">
        <v>0</v>
      </c>
      <c r="C4048" s="19">
        <v>0</v>
      </c>
      <c r="D4048" s="19" t="s">
        <v>14</v>
      </c>
      <c r="E4048" s="20">
        <v>9.9343097556883251</v>
      </c>
      <c r="F4048" s="20">
        <v>9.7055228096167898</v>
      </c>
      <c r="G4048" s="20">
        <v>12.402219746552403</v>
      </c>
      <c r="H4048" s="20">
        <v>12.503068379127068</v>
      </c>
      <c r="I4048" s="20">
        <v>11.085019016685619</v>
      </c>
      <c r="J4048" s="20">
        <v>11.117752626232292</v>
      </c>
      <c r="K4048" s="20">
        <v>10.159861827658636</v>
      </c>
      <c r="L4048" s="20">
        <v>9.4509800905290611</v>
      </c>
      <c r="M4048" s="55">
        <v>10.03036269904079</v>
      </c>
    </row>
    <row r="4049" spans="1:13" x14ac:dyDescent="0.35">
      <c r="A4049" s="19" t="str">
        <f>B2178&amp;C4034&amp;D4049</f>
        <v>DISTRIBUCION VOLUMEN X CRITERIO (kg ó litros)HELADOS200-500MIL</v>
      </c>
      <c r="B4049" s="19">
        <v>0</v>
      </c>
      <c r="C4049" s="19">
        <v>0</v>
      </c>
      <c r="D4049" s="19" t="s">
        <v>15</v>
      </c>
      <c r="E4049" s="20">
        <v>17.72394373042609</v>
      </c>
      <c r="F4049" s="20">
        <v>14.760654878128712</v>
      </c>
      <c r="G4049" s="20">
        <v>13.512997086465592</v>
      </c>
      <c r="H4049" s="20">
        <v>16.183528392999943</v>
      </c>
      <c r="I4049" s="20">
        <v>14.758305208533882</v>
      </c>
      <c r="J4049" s="20">
        <v>13.917148855033126</v>
      </c>
      <c r="K4049" s="20">
        <v>11.649301480011115</v>
      </c>
      <c r="L4049" s="20">
        <v>15.927776730877946</v>
      </c>
      <c r="M4049" s="55">
        <v>16.322682644842079</v>
      </c>
    </row>
    <row r="4050" spans="1:13" x14ac:dyDescent="0.35">
      <c r="A4050" s="19" t="str">
        <f>B2178&amp;C4034&amp;D4050</f>
        <v>DISTRIBUCION VOLUMEN X CRITERIO (kg ó litros)HELADOS&gt;500MIL</v>
      </c>
      <c r="B4050" s="19">
        <v>0</v>
      </c>
      <c r="C4050" s="19">
        <v>0</v>
      </c>
      <c r="D4050" s="19" t="s">
        <v>16</v>
      </c>
      <c r="E4050" s="20">
        <v>15.326586635699233</v>
      </c>
      <c r="F4050" s="20">
        <v>16.870633980681678</v>
      </c>
      <c r="G4050" s="20">
        <v>17.626886782768619</v>
      </c>
      <c r="H4050" s="20">
        <v>19.913104563468394</v>
      </c>
      <c r="I4050" s="20">
        <v>17.758582278721335</v>
      </c>
      <c r="J4050" s="20">
        <v>16.960503420460114</v>
      </c>
      <c r="K4050" s="20">
        <v>20.969311455019717</v>
      </c>
      <c r="L4050" s="20">
        <v>16.180896599199315</v>
      </c>
      <c r="M4050" s="55">
        <v>16.842904163536122</v>
      </c>
    </row>
    <row r="4051" spans="1:13" x14ac:dyDescent="0.35">
      <c r="A4051" s="19" t="str">
        <f>B2178&amp;C4034&amp;D4051</f>
        <v>DISTRIBUCION VOLUMEN X CRITERIO (kg ó litros)HELADOSDE 15 A 19 AÑOS</v>
      </c>
      <c r="B4051" s="19">
        <v>0</v>
      </c>
      <c r="C4051" s="19">
        <v>0</v>
      </c>
      <c r="D4051" s="19" t="s">
        <v>39</v>
      </c>
      <c r="E4051" s="20">
        <v>5.5043628807503087</v>
      </c>
      <c r="F4051" s="20">
        <v>5.8300554369182134</v>
      </c>
      <c r="G4051" s="20">
        <v>3.5451082769374072</v>
      </c>
      <c r="H4051" s="20">
        <v>5.6188980343817514</v>
      </c>
      <c r="I4051" s="20">
        <v>3.1367356207543962</v>
      </c>
      <c r="J4051" s="20">
        <v>3.4336368952768774</v>
      </c>
      <c r="K4051" s="20">
        <v>4.1078794101506491</v>
      </c>
      <c r="L4051" s="20">
        <v>3.3520792071592567</v>
      </c>
      <c r="M4051" s="55">
        <v>3.6738581810364908</v>
      </c>
    </row>
    <row r="4052" spans="1:13" x14ac:dyDescent="0.35">
      <c r="A4052" s="19" t="str">
        <f>B2178&amp;C4034&amp;D4052</f>
        <v>DISTRIBUCION VOLUMEN X CRITERIO (kg ó litros)HELADOSDE 20 A 24 AÑOS</v>
      </c>
      <c r="B4052" s="19">
        <v>0</v>
      </c>
      <c r="C4052" s="19">
        <v>0</v>
      </c>
      <c r="D4052" s="19" t="s">
        <v>40</v>
      </c>
      <c r="E4052" s="20">
        <v>6.0135404491838251</v>
      </c>
      <c r="F4052" s="20">
        <v>2.7851884199792396</v>
      </c>
      <c r="G4052" s="20">
        <v>2.3660694443393906</v>
      </c>
      <c r="H4052" s="20">
        <v>3.7118074056401626</v>
      </c>
      <c r="I4052" s="20">
        <v>5.3424353164221632</v>
      </c>
      <c r="J4052" s="20">
        <v>3.5374734718568197</v>
      </c>
      <c r="K4052" s="20">
        <v>5.4572802554094801</v>
      </c>
      <c r="L4052" s="20">
        <v>4.3960357962826935</v>
      </c>
      <c r="M4052" s="55">
        <v>5.3157505436165389</v>
      </c>
    </row>
    <row r="4053" spans="1:13" x14ac:dyDescent="0.35">
      <c r="A4053" s="19" t="str">
        <f>B2178&amp;C4034&amp;D4053</f>
        <v>DISTRIBUCION VOLUMEN X CRITERIO (kg ó litros)HELADOSDE 25 A 34 AÑOS</v>
      </c>
      <c r="B4053" s="19">
        <v>0</v>
      </c>
      <c r="C4053" s="19">
        <v>0</v>
      </c>
      <c r="D4053" s="19" t="s">
        <v>41</v>
      </c>
      <c r="E4053" s="20">
        <v>11.632042430004768</v>
      </c>
      <c r="F4053" s="20">
        <v>9.1649861826872812</v>
      </c>
      <c r="G4053" s="20">
        <v>9.5970757320845017</v>
      </c>
      <c r="H4053" s="20">
        <v>11.052814116753039</v>
      </c>
      <c r="I4053" s="20">
        <v>9.7174536715804596</v>
      </c>
      <c r="J4053" s="20">
        <v>9.2753596117012655</v>
      </c>
      <c r="K4053" s="20">
        <v>8.3755398319180276</v>
      </c>
      <c r="L4053" s="20">
        <v>11.40875370634588</v>
      </c>
      <c r="M4053" s="55">
        <v>9.1988214889756392</v>
      </c>
    </row>
    <row r="4054" spans="1:13" x14ac:dyDescent="0.35">
      <c r="A4054" s="19" t="str">
        <f>B2178&amp;C4034&amp;D4054</f>
        <v>DISTRIBUCION VOLUMEN X CRITERIO (kg ó litros)HELADOSDE 35 A 49 AÑOS</v>
      </c>
      <c r="B4054" s="19">
        <v>0</v>
      </c>
      <c r="C4054" s="19">
        <v>0</v>
      </c>
      <c r="D4054" s="19" t="s">
        <v>42</v>
      </c>
      <c r="E4054" s="20">
        <v>35.007112586499538</v>
      </c>
      <c r="F4054" s="20">
        <v>33.519969941819433</v>
      </c>
      <c r="G4054" s="20">
        <v>33.590811398982758</v>
      </c>
      <c r="H4054" s="20">
        <v>33.87436655312117</v>
      </c>
      <c r="I4054" s="20">
        <v>30.350680676015656</v>
      </c>
      <c r="J4054" s="20">
        <v>31.89893370155426</v>
      </c>
      <c r="K4054" s="20">
        <v>34.776139563916644</v>
      </c>
      <c r="L4054" s="20">
        <v>28.351340437723778</v>
      </c>
      <c r="M4054" s="55">
        <v>32.839895250108455</v>
      </c>
    </row>
    <row r="4055" spans="1:13" x14ac:dyDescent="0.35">
      <c r="A4055" s="19" t="str">
        <f>B2178&amp;C4034&amp;D4055</f>
        <v>DISTRIBUCION VOLUMEN X CRITERIO (kg ó litros)HELADOSDE 50 A 59 AÑOS</v>
      </c>
      <c r="B4055" s="19">
        <v>0</v>
      </c>
      <c r="C4055" s="19">
        <v>0</v>
      </c>
      <c r="D4055" s="19" t="s">
        <v>43</v>
      </c>
      <c r="E4055" s="20">
        <v>20.53061807224158</v>
      </c>
      <c r="F4055" s="20">
        <v>22.514484171441378</v>
      </c>
      <c r="G4055" s="20">
        <v>23.831180689199105</v>
      </c>
      <c r="H4055" s="20">
        <v>19.815216863051766</v>
      </c>
      <c r="I4055" s="20">
        <v>22.749464771000305</v>
      </c>
      <c r="J4055" s="20">
        <v>21.723427673181899</v>
      </c>
      <c r="K4055" s="20">
        <v>20.920194543454787</v>
      </c>
      <c r="L4055" s="20">
        <v>23.361362473896939</v>
      </c>
      <c r="M4055" s="55">
        <v>22.427078546572833</v>
      </c>
    </row>
    <row r="4056" spans="1:13" x14ac:dyDescent="0.35">
      <c r="A4056" s="19" t="str">
        <f>B2178&amp;C4034&amp;D4056</f>
        <v>DISTRIBUCION VOLUMEN X CRITERIO (kg ó litros)HELADOSDE 60 A 75 AÑOS</v>
      </c>
      <c r="B4056" s="19">
        <v>0</v>
      </c>
      <c r="C4056" s="19">
        <v>0</v>
      </c>
      <c r="D4056" s="19" t="s">
        <v>44</v>
      </c>
      <c r="E4056" s="20">
        <v>21.312314647032196</v>
      </c>
      <c r="F4056" s="20">
        <v>26.1853547154914</v>
      </c>
      <c r="G4056" s="20">
        <v>27.069756619565304</v>
      </c>
      <c r="H4056" s="20">
        <v>25.926911165012083</v>
      </c>
      <c r="I4056" s="20">
        <v>28.703240326942819</v>
      </c>
      <c r="J4056" s="20">
        <v>30.131185888823907</v>
      </c>
      <c r="K4056" s="20">
        <v>26.362981788682216</v>
      </c>
      <c r="L4056" s="20">
        <v>29.130432608921382</v>
      </c>
      <c r="M4056" s="55">
        <v>26.544587020353518</v>
      </c>
    </row>
    <row r="4057" spans="1:13" x14ac:dyDescent="0.35">
      <c r="A4057" s="19" t="str">
        <f>B2178&amp;C4034&amp;D4057</f>
        <v>DISTRIBUCION VOLUMEN X CRITERIO (kg ó litros)HELADOSALTA Y MEDIA ALTA</v>
      </c>
      <c r="B4057" s="19">
        <v>0</v>
      </c>
      <c r="C4057" s="19">
        <v>0</v>
      </c>
      <c r="D4057" s="19" t="s">
        <v>17</v>
      </c>
      <c r="E4057" s="20">
        <v>25.759570811110034</v>
      </c>
      <c r="F4057" s="20">
        <v>27.699604152662634</v>
      </c>
      <c r="G4057" s="20">
        <v>30.164107373954252</v>
      </c>
      <c r="H4057" s="20">
        <v>27.31763577964222</v>
      </c>
      <c r="I4057" s="20">
        <v>23.802390813135737</v>
      </c>
      <c r="J4057" s="20">
        <v>25.404520955975858</v>
      </c>
      <c r="K4057" s="20">
        <v>21.34383608351607</v>
      </c>
      <c r="L4057" s="20">
        <v>22.803754994673632</v>
      </c>
      <c r="M4057" s="55">
        <v>23.698526846270656</v>
      </c>
    </row>
    <row r="4058" spans="1:13" x14ac:dyDescent="0.35">
      <c r="A4058" s="19" t="str">
        <f>B2178&amp;C4034&amp;D4058</f>
        <v>DISTRIBUCION VOLUMEN X CRITERIO (kg ó litros)HELADOSMEDIA</v>
      </c>
      <c r="B4058" s="19">
        <v>0</v>
      </c>
      <c r="C4058" s="19">
        <v>0</v>
      </c>
      <c r="D4058" s="19" t="s">
        <v>18</v>
      </c>
      <c r="E4058" s="20">
        <v>29.357694396253887</v>
      </c>
      <c r="F4058" s="20">
        <v>34.358611470579717</v>
      </c>
      <c r="G4058" s="20">
        <v>33.076899803447191</v>
      </c>
      <c r="H4058" s="20">
        <v>31.946925214609816</v>
      </c>
      <c r="I4058" s="20">
        <v>36.397262878794848</v>
      </c>
      <c r="J4058" s="20">
        <v>34.484200937124164</v>
      </c>
      <c r="K4058" s="20">
        <v>38.943711241973233</v>
      </c>
      <c r="L4058" s="20">
        <v>32.314467343775839</v>
      </c>
      <c r="M4058" s="55">
        <v>32.882544445304838</v>
      </c>
    </row>
    <row r="4059" spans="1:13" x14ac:dyDescent="0.35">
      <c r="A4059" s="19" t="str">
        <f>B2178&amp;C4034&amp;D4059</f>
        <v>DISTRIBUCION VOLUMEN X CRITERIO (kg ó litros)HELADOSMEDIA BAJA</v>
      </c>
      <c r="B4059" s="19">
        <v>0</v>
      </c>
      <c r="C4059" s="19">
        <v>0</v>
      </c>
      <c r="D4059" s="19" t="s">
        <v>19</v>
      </c>
      <c r="E4059" s="20">
        <v>24.282107641371255</v>
      </c>
      <c r="F4059" s="20">
        <v>20.86645906401996</v>
      </c>
      <c r="G4059" s="20">
        <v>23.096803612508932</v>
      </c>
      <c r="H4059" s="20">
        <v>22.85146305795238</v>
      </c>
      <c r="I4059" s="20">
        <v>24.682029328502303</v>
      </c>
      <c r="J4059" s="20">
        <v>22.809662638172654</v>
      </c>
      <c r="K4059" s="20">
        <v>24.022052773645044</v>
      </c>
      <c r="L4059" s="20">
        <v>26.95467393770647</v>
      </c>
      <c r="M4059" s="55">
        <v>24.320819414667078</v>
      </c>
    </row>
    <row r="4060" spans="1:13" x14ac:dyDescent="0.35">
      <c r="A4060" s="19" t="str">
        <f>B2178&amp;C4034&amp;D4060</f>
        <v>DISTRIBUCION VOLUMEN X CRITERIO (kg ó litros)HELADOSBAJA</v>
      </c>
      <c r="B4060" s="19">
        <v>0</v>
      </c>
      <c r="C4060" s="19">
        <v>0</v>
      </c>
      <c r="D4060" s="19" t="s">
        <v>20</v>
      </c>
      <c r="E4060" s="20">
        <v>20.600645019840375</v>
      </c>
      <c r="F4060" s="20">
        <v>17.075363418950374</v>
      </c>
      <c r="G4060" s="20">
        <v>13.66218921008964</v>
      </c>
      <c r="H4060" s="20">
        <v>17.883984784020569</v>
      </c>
      <c r="I4060" s="20">
        <v>15.118316979567112</v>
      </c>
      <c r="J4060" s="20">
        <v>17.301629837389847</v>
      </c>
      <c r="K4060" s="20">
        <v>15.690419142780396</v>
      </c>
      <c r="L4060" s="20">
        <v>17.927103723844059</v>
      </c>
      <c r="M4060" s="55">
        <v>19.098109293757432</v>
      </c>
    </row>
    <row r="4061" spans="1:13" x14ac:dyDescent="0.35">
      <c r="A4061" s="19" t="str">
        <f>B2178&amp;C4034&amp;D4061</f>
        <v>DISTRIBUCION VOLUMEN X CRITERIO (kg ó litros)HELADOSHOMBRE</v>
      </c>
      <c r="B4061" s="19">
        <v>0</v>
      </c>
      <c r="C4061" s="19">
        <v>0</v>
      </c>
      <c r="D4061" s="19" t="s">
        <v>21</v>
      </c>
      <c r="E4061" s="20">
        <v>39.445720360008906</v>
      </c>
      <c r="F4061" s="20">
        <v>43.828325414862341</v>
      </c>
      <c r="G4061" s="20">
        <v>48.576135671508631</v>
      </c>
      <c r="H4061" s="20">
        <v>45.666980352653738</v>
      </c>
      <c r="I4061" s="20">
        <v>45.08947972804404</v>
      </c>
      <c r="J4061" s="20">
        <v>44.967124500150149</v>
      </c>
      <c r="K4061" s="20">
        <v>46.897048829052515</v>
      </c>
      <c r="L4061" s="20">
        <v>42.864779426751838</v>
      </c>
      <c r="M4061" s="55">
        <v>43.142209727604239</v>
      </c>
    </row>
    <row r="4062" spans="1:13" x14ac:dyDescent="0.35">
      <c r="A4062" s="19" t="str">
        <f>B2178&amp;C4034&amp;D4062</f>
        <v>DISTRIBUCION VOLUMEN X CRITERIO (kg ó litros)HELADOSMUJER</v>
      </c>
      <c r="B4062" s="19">
        <v>0</v>
      </c>
      <c r="C4062" s="19">
        <v>0</v>
      </c>
      <c r="D4062" s="19" t="s">
        <v>22</v>
      </c>
      <c r="E4062" s="20">
        <v>60.55427963999108</v>
      </c>
      <c r="F4062" s="20">
        <v>56.171712691350351</v>
      </c>
      <c r="G4062" s="20">
        <v>51.423864328491376</v>
      </c>
      <c r="H4062" s="20">
        <v>54.333019647346262</v>
      </c>
      <c r="I4062" s="20">
        <v>54.910520271955953</v>
      </c>
      <c r="J4062" s="20">
        <v>55.032889868512378</v>
      </c>
      <c r="K4062" s="20">
        <v>53.102951170947485</v>
      </c>
      <c r="L4062" s="20">
        <v>57.135220573248169</v>
      </c>
      <c r="M4062" s="55">
        <v>56.857790272395768</v>
      </c>
    </row>
    <row r="4063" spans="1:13" x14ac:dyDescent="0.35">
      <c r="A4063" s="19" t="str">
        <f>B2178&amp;C4063&amp;D4063</f>
        <v>DISTRIBUCION VOLUMEN X CRITERIO (kg ó litros)GALLETAST.ESPAÑA</v>
      </c>
      <c r="B4063" s="19">
        <v>0</v>
      </c>
      <c r="C4063" s="19" t="s">
        <v>270</v>
      </c>
      <c r="D4063" s="19" t="s">
        <v>36</v>
      </c>
      <c r="E4063" s="20">
        <v>100</v>
      </c>
      <c r="F4063" s="20">
        <v>100</v>
      </c>
      <c r="G4063" s="20">
        <v>100</v>
      </c>
      <c r="H4063" s="20">
        <v>100</v>
      </c>
      <c r="I4063" s="20">
        <v>100</v>
      </c>
      <c r="J4063" s="20">
        <v>100</v>
      </c>
      <c r="K4063" s="20">
        <v>100</v>
      </c>
      <c r="L4063" s="20">
        <v>100</v>
      </c>
      <c r="M4063" s="55">
        <v>100</v>
      </c>
    </row>
    <row r="4064" spans="1:13" x14ac:dyDescent="0.35">
      <c r="A4064" s="19" t="str">
        <f>B2178&amp;C4063&amp;D4064</f>
        <v>DISTRIBUCION VOLUMEN X CRITERIO (kg ó litros)GALLETASBCN AM</v>
      </c>
      <c r="B4064" s="19">
        <v>0</v>
      </c>
      <c r="C4064" s="19">
        <v>0</v>
      </c>
      <c r="D4064" s="19" t="s">
        <v>1</v>
      </c>
      <c r="E4064" s="20">
        <v>14.913635272154007</v>
      </c>
      <c r="F4064" s="20">
        <v>6.514760776214656</v>
      </c>
      <c r="G4064" s="20">
        <v>10.260249275221849</v>
      </c>
      <c r="H4064" s="20">
        <v>10.148790883903901</v>
      </c>
      <c r="I4064" s="20">
        <v>13.881762778752835</v>
      </c>
      <c r="J4064" s="20">
        <v>13.083817253404586</v>
      </c>
      <c r="K4064" s="20">
        <v>12.233118318061969</v>
      </c>
      <c r="L4064" s="20">
        <v>19.206519372355924</v>
      </c>
      <c r="M4064" s="55">
        <v>14.702877742629578</v>
      </c>
    </row>
    <row r="4065" spans="1:13" x14ac:dyDescent="0.35">
      <c r="A4065" s="19" t="str">
        <f>B2178&amp;C4063&amp;D4065</f>
        <v>DISTRIBUCION VOLUMEN X CRITERIO (kg ó litros)GALLETASREST.CAT ARAGON</v>
      </c>
      <c r="B4065" s="19">
        <v>0</v>
      </c>
      <c r="C4065" s="19">
        <v>0</v>
      </c>
      <c r="D4065" s="19" t="s">
        <v>2</v>
      </c>
      <c r="E4065" s="20">
        <v>9.2050809927364217</v>
      </c>
      <c r="F4065" s="20">
        <v>7.147152233590842</v>
      </c>
      <c r="G4065" s="20">
        <v>7.0400314642931727</v>
      </c>
      <c r="H4065" s="20">
        <v>8.2133007057437943</v>
      </c>
      <c r="I4065" s="20">
        <v>9.6394657720235983</v>
      </c>
      <c r="J4065" s="20">
        <v>9.4359172707781482</v>
      </c>
      <c r="K4065" s="20">
        <v>10.458777648508546</v>
      </c>
      <c r="L4065" s="20">
        <v>8.4790456656817792</v>
      </c>
      <c r="M4065" s="55">
        <v>13.767095837856555</v>
      </c>
    </row>
    <row r="4066" spans="1:13" x14ac:dyDescent="0.35">
      <c r="A4066" s="19" t="str">
        <f>B2178&amp;C4063&amp;D4066</f>
        <v>DISTRIBUCION VOLUMEN X CRITERIO (kg ó litros)GALLETASLEVANTE</v>
      </c>
      <c r="B4066" s="19">
        <v>0</v>
      </c>
      <c r="C4066" s="19">
        <v>0</v>
      </c>
      <c r="D4066" s="19" t="s">
        <v>3</v>
      </c>
      <c r="E4066" s="20">
        <v>11.248646324599259</v>
      </c>
      <c r="F4066" s="20">
        <v>13.312473077286763</v>
      </c>
      <c r="G4066" s="20">
        <v>23.820534576578762</v>
      </c>
      <c r="H4066" s="20">
        <v>20.69787268924793</v>
      </c>
      <c r="I4066" s="20">
        <v>19.338883743980738</v>
      </c>
      <c r="J4066" s="20">
        <v>12.003501889253721</v>
      </c>
      <c r="K4066" s="20">
        <v>14.366244208700198</v>
      </c>
      <c r="L4066" s="20">
        <v>13.764536531711899</v>
      </c>
      <c r="M4066" s="55">
        <v>9.9580458898006672</v>
      </c>
    </row>
    <row r="4067" spans="1:13" x14ac:dyDescent="0.35">
      <c r="A4067" s="19" t="str">
        <f>B2178&amp;C4063&amp;D4067</f>
        <v>DISTRIBUCION VOLUMEN X CRITERIO (kg ó litros)GALLETASANDALUCIA</v>
      </c>
      <c r="B4067" s="19">
        <v>0</v>
      </c>
      <c r="C4067" s="19">
        <v>0</v>
      </c>
      <c r="D4067" s="19" t="s">
        <v>4</v>
      </c>
      <c r="E4067" s="20">
        <v>9.908790039606572</v>
      </c>
      <c r="F4067" s="20">
        <v>17.017323593377355</v>
      </c>
      <c r="G4067" s="20">
        <v>15.785254597036966</v>
      </c>
      <c r="H4067" s="20">
        <v>19.785679647230566</v>
      </c>
      <c r="I4067" s="20">
        <v>11.753997517502519</v>
      </c>
      <c r="J4067" s="20">
        <v>17.758858818927674</v>
      </c>
      <c r="K4067" s="20">
        <v>18.294357512798797</v>
      </c>
      <c r="L4067" s="20">
        <v>14.990601187186009</v>
      </c>
      <c r="M4067" s="55">
        <v>10.410426564257003</v>
      </c>
    </row>
    <row r="4068" spans="1:13" x14ac:dyDescent="0.35">
      <c r="A4068" s="19" t="str">
        <f>B2178&amp;C4063&amp;D4068</f>
        <v>DISTRIBUCION VOLUMEN X CRITERIO (kg ó litros)GALLETASMDD AM</v>
      </c>
      <c r="B4068" s="19">
        <v>0</v>
      </c>
      <c r="C4068" s="19">
        <v>0</v>
      </c>
      <c r="D4068" s="19" t="s">
        <v>5</v>
      </c>
      <c r="E4068" s="20">
        <v>14.426454495151445</v>
      </c>
      <c r="F4068" s="20">
        <v>13.752332051049221</v>
      </c>
      <c r="G4068" s="20">
        <v>14.950345412335036</v>
      </c>
      <c r="H4068" s="20">
        <v>14.086038886694338</v>
      </c>
      <c r="I4068" s="20">
        <v>16.193854048788953</v>
      </c>
      <c r="J4068" s="20">
        <v>13.809459565699731</v>
      </c>
      <c r="K4068" s="20">
        <v>17.597290394531225</v>
      </c>
      <c r="L4068" s="20">
        <v>15.316405384275738</v>
      </c>
      <c r="M4068" s="55">
        <v>13.201031489414685</v>
      </c>
    </row>
    <row r="4069" spans="1:13" x14ac:dyDescent="0.35">
      <c r="A4069" s="19" t="str">
        <f>B2178&amp;C4063&amp;D4069</f>
        <v>DISTRIBUCION VOLUMEN X CRITERIO (kg ó litros)GALLETASRTO CENTRO</v>
      </c>
      <c r="B4069" s="19">
        <v>0</v>
      </c>
      <c r="C4069" s="19">
        <v>0</v>
      </c>
      <c r="D4069" s="19" t="s">
        <v>6</v>
      </c>
      <c r="E4069" s="20">
        <v>13.553268610011454</v>
      </c>
      <c r="F4069" s="20">
        <v>9.5909248505461111</v>
      </c>
      <c r="G4069" s="20">
        <v>10.22734714074844</v>
      </c>
      <c r="H4069" s="20">
        <v>8.4909485414927968</v>
      </c>
      <c r="I4069" s="20">
        <v>10.463206167190608</v>
      </c>
      <c r="J4069" s="20">
        <v>11.147091966328288</v>
      </c>
      <c r="K4069" s="20">
        <v>11.427133458625049</v>
      </c>
      <c r="L4069" s="20">
        <v>8.9443733921167805</v>
      </c>
      <c r="M4069" s="55">
        <v>11.884841658009314</v>
      </c>
    </row>
    <row r="4070" spans="1:13" x14ac:dyDescent="0.35">
      <c r="A4070" s="19" t="str">
        <f>B2178&amp;C4063&amp;D4070</f>
        <v>DISTRIBUCION VOLUMEN X CRITERIO (kg ó litros)GALLETASNORTE-CENTRO</v>
      </c>
      <c r="B4070" s="19">
        <v>0</v>
      </c>
      <c r="C4070" s="19">
        <v>0</v>
      </c>
      <c r="D4070" s="19" t="s">
        <v>7</v>
      </c>
      <c r="E4070" s="20">
        <v>20.547069939342055</v>
      </c>
      <c r="F4070" s="20">
        <v>20.432602036145106</v>
      </c>
      <c r="G4070" s="20">
        <v>11.527331901232717</v>
      </c>
      <c r="H4070" s="20">
        <v>10.918200929434613</v>
      </c>
      <c r="I4070" s="20">
        <v>12.164534543141672</v>
      </c>
      <c r="J4070" s="20">
        <v>15.086474729229613</v>
      </c>
      <c r="K4070" s="20">
        <v>9.1153314837889496</v>
      </c>
      <c r="L4070" s="20">
        <v>9.8285902717063571</v>
      </c>
      <c r="M4070" s="55">
        <v>13.299540479442193</v>
      </c>
    </row>
    <row r="4071" spans="1:13" x14ac:dyDescent="0.35">
      <c r="A4071" s="19" t="str">
        <f>B2178&amp;C4063&amp;D4071</f>
        <v>DISTRIBUCION VOLUMEN X CRITERIO (kg ó litros)GALLETASNOROESTE</v>
      </c>
      <c r="B4071" s="19">
        <v>0</v>
      </c>
      <c r="C4071" s="19">
        <v>0</v>
      </c>
      <c r="D4071" s="19" t="s">
        <v>8</v>
      </c>
      <c r="E4071" s="20">
        <v>6.1970258529460063</v>
      </c>
      <c r="F4071" s="20">
        <v>12.23240511572827</v>
      </c>
      <c r="G4071" s="20">
        <v>6.3889166466577096</v>
      </c>
      <c r="H4071" s="20">
        <v>7.6591687618294007</v>
      </c>
      <c r="I4071" s="20">
        <v>6.5643171247791825</v>
      </c>
      <c r="J4071" s="20">
        <v>7.6748542416245344</v>
      </c>
      <c r="K4071" s="20">
        <v>6.5077504170653739</v>
      </c>
      <c r="L4071" s="20">
        <v>9.4699464639328923</v>
      </c>
      <c r="M4071" s="55">
        <v>12.776091701782441</v>
      </c>
    </row>
    <row r="4072" spans="1:13" x14ac:dyDescent="0.35">
      <c r="A4072" s="19" t="str">
        <f>B2178&amp;C4063&amp;D4072</f>
        <v>DISTRIBUCION VOLUMEN X CRITERIO (kg ó litros)GALLETAS&lt;2MIL</v>
      </c>
      <c r="B4072" s="19">
        <v>0</v>
      </c>
      <c r="C4072" s="19">
        <v>0</v>
      </c>
      <c r="D4072" s="19" t="s">
        <v>9</v>
      </c>
      <c r="E4072" s="20">
        <v>6.3196913857365091</v>
      </c>
      <c r="F4072" s="20">
        <v>7.6839712484184099</v>
      </c>
      <c r="G4072" s="20">
        <v>2.7246692113921083</v>
      </c>
      <c r="H4072" s="20">
        <v>6.6383600997648076</v>
      </c>
      <c r="I4072" s="20">
        <v>6.3173737140742983</v>
      </c>
      <c r="J4072" s="20">
        <v>4.7687928090917122</v>
      </c>
      <c r="K4072" s="20">
        <v>8.7206969982766633</v>
      </c>
      <c r="L4072" s="20">
        <v>7.7952245147619532</v>
      </c>
      <c r="M4072" s="55">
        <v>1.1678135225888788</v>
      </c>
    </row>
    <row r="4073" spans="1:13" x14ac:dyDescent="0.35">
      <c r="A4073" s="19" t="str">
        <f>B2178&amp;C4063&amp;D4073</f>
        <v>DISTRIBUCION VOLUMEN X CRITERIO (kg ó litros)GALLETAS2-5MIL</v>
      </c>
      <c r="B4073" s="19">
        <v>0</v>
      </c>
      <c r="C4073" s="19">
        <v>0</v>
      </c>
      <c r="D4073" s="19" t="s">
        <v>10</v>
      </c>
      <c r="E4073" s="20">
        <v>10.166617154496006</v>
      </c>
      <c r="F4073" s="20">
        <v>4.6350630910801964</v>
      </c>
      <c r="G4073" s="20">
        <v>4.8320599359539829</v>
      </c>
      <c r="H4073" s="20">
        <v>12.166348427775803</v>
      </c>
      <c r="I4073" s="20">
        <v>6.9650360670114448</v>
      </c>
      <c r="J4073" s="20">
        <v>2.542201744926968</v>
      </c>
      <c r="K4073" s="20">
        <v>4.0606483043165973</v>
      </c>
      <c r="L4073" s="20">
        <v>2.2979643460548904</v>
      </c>
      <c r="M4073" s="55">
        <v>5.5557445906142631</v>
      </c>
    </row>
    <row r="4074" spans="1:13" x14ac:dyDescent="0.35">
      <c r="A4074" s="19" t="str">
        <f>B2178&amp;C4063&amp;D4074</f>
        <v>DISTRIBUCION VOLUMEN X CRITERIO (kg ó litros)GALLETAS5-10MIL</v>
      </c>
      <c r="B4074" s="19">
        <v>0</v>
      </c>
      <c r="C4074" s="19">
        <v>0</v>
      </c>
      <c r="D4074" s="19" t="s">
        <v>11</v>
      </c>
      <c r="E4074" s="20">
        <v>5.1580665766272817</v>
      </c>
      <c r="F4074" s="20">
        <v>7.175451288462896</v>
      </c>
      <c r="G4074" s="20">
        <v>10.600725288804842</v>
      </c>
      <c r="H4074" s="20">
        <v>4.2921305457683703</v>
      </c>
      <c r="I4074" s="20">
        <v>6.2789646592389667</v>
      </c>
      <c r="J4074" s="20">
        <v>9.8113463929473017</v>
      </c>
      <c r="K4074" s="20">
        <v>7.6771959897471893</v>
      </c>
      <c r="L4074" s="20">
        <v>9.0044817202425058</v>
      </c>
      <c r="M4074" s="55">
        <v>5.266519005318921</v>
      </c>
    </row>
    <row r="4075" spans="1:13" x14ac:dyDescent="0.35">
      <c r="A4075" s="19" t="str">
        <f>B2178&amp;C4063&amp;D4075</f>
        <v>DISTRIBUCION VOLUMEN X CRITERIO (kg ó litros)GALLETAS10-30MIL</v>
      </c>
      <c r="B4075" s="19">
        <v>0</v>
      </c>
      <c r="C4075" s="19">
        <v>0</v>
      </c>
      <c r="D4075" s="19" t="s">
        <v>12</v>
      </c>
      <c r="E4075" s="20">
        <v>11.771466373326827</v>
      </c>
      <c r="F4075" s="20">
        <v>15.111968468718626</v>
      </c>
      <c r="G4075" s="20">
        <v>16.447372505230199</v>
      </c>
      <c r="H4075" s="20">
        <v>11.673316887098768</v>
      </c>
      <c r="I4075" s="20">
        <v>12.705865157222936</v>
      </c>
      <c r="J4075" s="20">
        <v>18.046852327620762</v>
      </c>
      <c r="K4075" s="20">
        <v>14.904447855928291</v>
      </c>
      <c r="L4075" s="20">
        <v>16.222089442352331</v>
      </c>
      <c r="M4075" s="55">
        <v>17.542849027458395</v>
      </c>
    </row>
    <row r="4076" spans="1:13" x14ac:dyDescent="0.35">
      <c r="A4076" s="19" t="str">
        <f>B2178&amp;C4063&amp;D4076</f>
        <v>DISTRIBUCION VOLUMEN X CRITERIO (kg ó litros)GALLETAS30-100MIL</v>
      </c>
      <c r="B4076" s="19">
        <v>0</v>
      </c>
      <c r="C4076" s="19">
        <v>0</v>
      </c>
      <c r="D4076" s="19" t="s">
        <v>13</v>
      </c>
      <c r="E4076" s="20">
        <v>21.841928677797256</v>
      </c>
      <c r="F4076" s="20">
        <v>20.989697700143644</v>
      </c>
      <c r="G4076" s="20">
        <v>20.666695770603834</v>
      </c>
      <c r="H4076" s="20">
        <v>27.45837713431089</v>
      </c>
      <c r="I4076" s="20">
        <v>19.945542638093201</v>
      </c>
      <c r="J4076" s="20">
        <v>17.918909134320938</v>
      </c>
      <c r="K4076" s="20">
        <v>25.527039834045841</v>
      </c>
      <c r="L4076" s="20">
        <v>20.671964591087413</v>
      </c>
      <c r="M4076" s="55">
        <v>26.558401133043063</v>
      </c>
    </row>
    <row r="4077" spans="1:13" x14ac:dyDescent="0.35">
      <c r="A4077" s="19" t="str">
        <f>B2178&amp;C4063&amp;D4077</f>
        <v>DISTRIBUCION VOLUMEN X CRITERIO (kg ó litros)GALLETAS100-200MIL</v>
      </c>
      <c r="B4077" s="19">
        <v>0</v>
      </c>
      <c r="C4077" s="19">
        <v>0</v>
      </c>
      <c r="D4077" s="19" t="s">
        <v>14</v>
      </c>
      <c r="E4077" s="20">
        <v>7.5303740557491228</v>
      </c>
      <c r="F4077" s="20">
        <v>10.395731990111955</v>
      </c>
      <c r="G4077" s="20">
        <v>6.6965305770569774</v>
      </c>
      <c r="H4077" s="20">
        <v>8.6504670489436855</v>
      </c>
      <c r="I4077" s="20">
        <v>8.5234004505949876</v>
      </c>
      <c r="J4077" s="20">
        <v>7.8389354179021469</v>
      </c>
      <c r="K4077" s="20">
        <v>6.0920940009132982</v>
      </c>
      <c r="L4077" s="20">
        <v>5.9931016379156885</v>
      </c>
      <c r="M4077" s="55">
        <v>2.8493474885898049</v>
      </c>
    </row>
    <row r="4078" spans="1:13" x14ac:dyDescent="0.35">
      <c r="A4078" s="19" t="str">
        <f>B2178&amp;C4063&amp;D4078</f>
        <v>DISTRIBUCION VOLUMEN X CRITERIO (kg ó litros)GALLETAS200-500MIL</v>
      </c>
      <c r="B4078" s="19">
        <v>0</v>
      </c>
      <c r="C4078" s="19">
        <v>0</v>
      </c>
      <c r="D4078" s="19" t="s">
        <v>15</v>
      </c>
      <c r="E4078" s="20">
        <v>21.49709618237436</v>
      </c>
      <c r="F4078" s="20">
        <v>17.734769811739884</v>
      </c>
      <c r="G4078" s="20">
        <v>18.920369425085763</v>
      </c>
      <c r="H4078" s="20">
        <v>9.6283767181711095</v>
      </c>
      <c r="I4078" s="20">
        <v>15.840549209745912</v>
      </c>
      <c r="J4078" s="20">
        <v>18.47562023136928</v>
      </c>
      <c r="K4078" s="20">
        <v>12.581410931587511</v>
      </c>
      <c r="L4078" s="20">
        <v>17.167268724292846</v>
      </c>
      <c r="M4078" s="55">
        <v>22.075595217250893</v>
      </c>
    </row>
    <row r="4079" spans="1:13" x14ac:dyDescent="0.35">
      <c r="A4079" s="19" t="str">
        <f>B2178&amp;C4063&amp;D4079</f>
        <v>DISTRIBUCION VOLUMEN X CRITERIO (kg ó litros)GALLETAS&gt;500MIL</v>
      </c>
      <c r="B4079" s="19">
        <v>0</v>
      </c>
      <c r="C4079" s="19">
        <v>0</v>
      </c>
      <c r="D4079" s="19" t="s">
        <v>16</v>
      </c>
      <c r="E4079" s="20">
        <v>15.714735866015319</v>
      </c>
      <c r="F4079" s="20">
        <v>16.273318634344903</v>
      </c>
      <c r="G4079" s="20">
        <v>19.111584294847979</v>
      </c>
      <c r="H4079" s="20">
        <v>19.49261477354781</v>
      </c>
      <c r="I4079" s="20">
        <v>23.423288658275197</v>
      </c>
      <c r="J4079" s="20">
        <v>20.597310882936153</v>
      </c>
      <c r="K4079" s="20">
        <v>20.436478706145028</v>
      </c>
      <c r="L4079" s="20">
        <v>20.847906165102824</v>
      </c>
      <c r="M4079" s="55">
        <v>18.983685269272819</v>
      </c>
    </row>
    <row r="4080" spans="1:13" x14ac:dyDescent="0.35">
      <c r="A4080" s="19" t="str">
        <f>B2178&amp;C4063&amp;D4080</f>
        <v>DISTRIBUCION VOLUMEN X CRITERIO (kg ó litros)GALLETASDE 15 A 19 AÑOS</v>
      </c>
      <c r="B4080" s="19">
        <v>0</v>
      </c>
      <c r="C4080" s="19">
        <v>0</v>
      </c>
      <c r="D4080" s="19" t="s">
        <v>39</v>
      </c>
      <c r="E4080" s="20">
        <v>16.521028119432849</v>
      </c>
      <c r="F4080" s="20">
        <v>15.607248832661174</v>
      </c>
      <c r="G4080" s="20">
        <v>14.361831761754102</v>
      </c>
      <c r="H4080" s="20">
        <v>18.783598320970079</v>
      </c>
      <c r="I4080" s="20">
        <v>9.4833630418473227</v>
      </c>
      <c r="J4080" s="20">
        <v>5.3504927200885959</v>
      </c>
      <c r="K4080" s="20">
        <v>4.9915646089911707</v>
      </c>
      <c r="L4080" s="20">
        <v>7.966159249903602</v>
      </c>
      <c r="M4080" s="55">
        <v>9.2905737976008425</v>
      </c>
    </row>
    <row r="4081" spans="1:13" x14ac:dyDescent="0.35">
      <c r="A4081" s="19" t="str">
        <f>B2178&amp;C4063&amp;D4081</f>
        <v>DISTRIBUCION VOLUMEN X CRITERIO (kg ó litros)GALLETASDE 20 A 24 AÑOS</v>
      </c>
      <c r="B4081" s="19">
        <v>0</v>
      </c>
      <c r="C4081" s="19">
        <v>0</v>
      </c>
      <c r="D4081" s="19" t="s">
        <v>40</v>
      </c>
      <c r="E4081" s="20">
        <v>11.310367279067362</v>
      </c>
      <c r="F4081" s="20">
        <v>6.4579045086070135</v>
      </c>
      <c r="G4081" s="20">
        <v>9.0706328524308208</v>
      </c>
      <c r="H4081" s="20">
        <v>9.6191923667835155</v>
      </c>
      <c r="I4081" s="20">
        <v>6.4783660736002249</v>
      </c>
      <c r="J4081" s="20">
        <v>11.723554572886954</v>
      </c>
      <c r="K4081" s="20">
        <v>5.1781196145788151</v>
      </c>
      <c r="L4081" s="20">
        <v>6.2639756173226786</v>
      </c>
      <c r="M4081" s="55">
        <v>2.7509484177473764</v>
      </c>
    </row>
    <row r="4082" spans="1:13" x14ac:dyDescent="0.35">
      <c r="A4082" s="19" t="str">
        <f>B2178&amp;C4063&amp;D4082</f>
        <v>DISTRIBUCION VOLUMEN X CRITERIO (kg ó litros)GALLETASDE 25 A 34 AÑOS</v>
      </c>
      <c r="B4082" s="19">
        <v>0</v>
      </c>
      <c r="C4082" s="19">
        <v>0</v>
      </c>
      <c r="D4082" s="19" t="s">
        <v>41</v>
      </c>
      <c r="E4082" s="20">
        <v>7.9117218561274409</v>
      </c>
      <c r="F4082" s="20">
        <v>5.6983290282007459</v>
      </c>
      <c r="G4082" s="20">
        <v>8.5557244607444272</v>
      </c>
      <c r="H4082" s="20">
        <v>6.9087098056543574</v>
      </c>
      <c r="I4082" s="20">
        <v>7.2127102957414992</v>
      </c>
      <c r="J4082" s="20">
        <v>6.7988034564656354</v>
      </c>
      <c r="K4082" s="20">
        <v>7.8558433899440772</v>
      </c>
      <c r="L4082" s="20">
        <v>6.83480320497062</v>
      </c>
      <c r="M4082" s="55">
        <v>5.7173549747672237</v>
      </c>
    </row>
    <row r="4083" spans="1:13" x14ac:dyDescent="0.35">
      <c r="A4083" s="19" t="str">
        <f>B2178&amp;C4063&amp;D4083</f>
        <v>DISTRIBUCION VOLUMEN X CRITERIO (kg ó litros)GALLETASDE 35 A 49 AÑOS</v>
      </c>
      <c r="B4083" s="19">
        <v>0</v>
      </c>
      <c r="C4083" s="19">
        <v>0</v>
      </c>
      <c r="D4083" s="19" t="s">
        <v>42</v>
      </c>
      <c r="E4083" s="20">
        <v>23.225358836688613</v>
      </c>
      <c r="F4083" s="20">
        <v>29.346125155532611</v>
      </c>
      <c r="G4083" s="20">
        <v>25.955598739746115</v>
      </c>
      <c r="H4083" s="20">
        <v>26.83393743306998</v>
      </c>
      <c r="I4083" s="20">
        <v>27.796458044764886</v>
      </c>
      <c r="J4083" s="20">
        <v>28.672106500915749</v>
      </c>
      <c r="K4083" s="20">
        <v>28.297363596101725</v>
      </c>
      <c r="L4083" s="20">
        <v>30.486624775163246</v>
      </c>
      <c r="M4083" s="55">
        <v>24.118866412198887</v>
      </c>
    </row>
    <row r="4084" spans="1:13" x14ac:dyDescent="0.35">
      <c r="A4084" s="19" t="str">
        <f>B2178&amp;C4063&amp;D4084</f>
        <v>DISTRIBUCION VOLUMEN X CRITERIO (kg ó litros)GALLETASDE 50 A 59 AÑOS</v>
      </c>
      <c r="B4084" s="19">
        <v>0</v>
      </c>
      <c r="C4084" s="19">
        <v>0</v>
      </c>
      <c r="D4084" s="19" t="s">
        <v>43</v>
      </c>
      <c r="E4084" s="20">
        <v>22.653763763355233</v>
      </c>
      <c r="F4084" s="20">
        <v>18.570916115204454</v>
      </c>
      <c r="G4084" s="20">
        <v>23.080136422702914</v>
      </c>
      <c r="H4084" s="20">
        <v>20.485766869292583</v>
      </c>
      <c r="I4084" s="20">
        <v>25.199884439399767</v>
      </c>
      <c r="J4084" s="20">
        <v>22.80997494906828</v>
      </c>
      <c r="K4084" s="20">
        <v>26.97386084358499</v>
      </c>
      <c r="L4084" s="20">
        <v>24.404851278616476</v>
      </c>
      <c r="M4084" s="55">
        <v>26.839074422097454</v>
      </c>
    </row>
    <row r="4085" spans="1:13" x14ac:dyDescent="0.35">
      <c r="A4085" s="19" t="str">
        <f>B2178&amp;C4063&amp;D4085</f>
        <v>DISTRIBUCION VOLUMEN X CRITERIO (kg ó litros)GALLETASDE 60 A 75 AÑOS</v>
      </c>
      <c r="B4085" s="19">
        <v>0</v>
      </c>
      <c r="C4085" s="19">
        <v>0</v>
      </c>
      <c r="D4085" s="19" t="s">
        <v>44</v>
      </c>
      <c r="E4085" s="20">
        <v>18.377734519221004</v>
      </c>
      <c r="F4085" s="20">
        <v>24.319453846026846</v>
      </c>
      <c r="G4085" s="20">
        <v>18.976080769032823</v>
      </c>
      <c r="H4085" s="20">
        <v>17.368796249806827</v>
      </c>
      <c r="I4085" s="20">
        <v>23.829212395130465</v>
      </c>
      <c r="J4085" s="20">
        <v>24.64505032995212</v>
      </c>
      <c r="K4085" s="20">
        <v>26.703255978319479</v>
      </c>
      <c r="L4085" s="20">
        <v>24.043593866696593</v>
      </c>
      <c r="M4085" s="55">
        <v>31.283145984350618</v>
      </c>
    </row>
    <row r="4086" spans="1:13" x14ac:dyDescent="0.35">
      <c r="A4086" s="19" t="str">
        <f>B2178&amp;C4063&amp;D4086</f>
        <v>DISTRIBUCION VOLUMEN X CRITERIO (kg ó litros)GALLETASALTA Y MEDIA ALTA</v>
      </c>
      <c r="B4086" s="19">
        <v>0</v>
      </c>
      <c r="C4086" s="19">
        <v>0</v>
      </c>
      <c r="D4086" s="19" t="s">
        <v>17</v>
      </c>
      <c r="E4086" s="20">
        <v>18.299185754162107</v>
      </c>
      <c r="F4086" s="20">
        <v>12.443861921565039</v>
      </c>
      <c r="G4086" s="20">
        <v>12.890237237806733</v>
      </c>
      <c r="H4086" s="20">
        <v>12.274774798323811</v>
      </c>
      <c r="I4086" s="20">
        <v>16.317898989529887</v>
      </c>
      <c r="J4086" s="20">
        <v>13.440499426866518</v>
      </c>
      <c r="K4086" s="20">
        <v>12.941532827118083</v>
      </c>
      <c r="L4086" s="20">
        <v>14.787050636211079</v>
      </c>
      <c r="M4086" s="55">
        <v>24.634523573287886</v>
      </c>
    </row>
    <row r="4087" spans="1:13" x14ac:dyDescent="0.35">
      <c r="A4087" s="19" t="str">
        <f>B2178&amp;C4063&amp;D4087</f>
        <v>DISTRIBUCION VOLUMEN X CRITERIO (kg ó litros)GALLETASMEDIA</v>
      </c>
      <c r="B4087" s="19">
        <v>0</v>
      </c>
      <c r="C4087" s="19">
        <v>0</v>
      </c>
      <c r="D4087" s="19" t="s">
        <v>18</v>
      </c>
      <c r="E4087" s="20">
        <v>32.687049229650739</v>
      </c>
      <c r="F4087" s="20">
        <v>35.448774425561233</v>
      </c>
      <c r="G4087" s="20">
        <v>36.700298402133768</v>
      </c>
      <c r="H4087" s="20">
        <v>45.601486141813332</v>
      </c>
      <c r="I4087" s="20">
        <v>37.257993607626084</v>
      </c>
      <c r="J4087" s="20">
        <v>38.611483440276189</v>
      </c>
      <c r="K4087" s="20">
        <v>40.406785028328315</v>
      </c>
      <c r="L4087" s="20">
        <v>39.029216760270387</v>
      </c>
      <c r="M4087" s="55">
        <v>30.10476368347944</v>
      </c>
    </row>
    <row r="4088" spans="1:13" x14ac:dyDescent="0.35">
      <c r="A4088" s="19" t="str">
        <f>B2178&amp;C4063&amp;D4088</f>
        <v>DISTRIBUCION VOLUMEN X CRITERIO (kg ó litros)GALLETASMEDIA BAJA</v>
      </c>
      <c r="B4088" s="19">
        <v>0</v>
      </c>
      <c r="C4088" s="19">
        <v>0</v>
      </c>
      <c r="D4088" s="19" t="s">
        <v>19</v>
      </c>
      <c r="E4088" s="20">
        <v>23.506410797892581</v>
      </c>
      <c r="F4088" s="20">
        <v>26.059880616997301</v>
      </c>
      <c r="G4088" s="20">
        <v>20.137427990284355</v>
      </c>
      <c r="H4088" s="20">
        <v>22.15471742540381</v>
      </c>
      <c r="I4088" s="20">
        <v>21.597876516875615</v>
      </c>
      <c r="J4088" s="20">
        <v>21.722865453881923</v>
      </c>
      <c r="K4088" s="20">
        <v>21.192451288829531</v>
      </c>
      <c r="L4088" s="20">
        <v>20.454940676666567</v>
      </c>
      <c r="M4088" s="55">
        <v>33.109954203581999</v>
      </c>
    </row>
    <row r="4089" spans="1:13" x14ac:dyDescent="0.35">
      <c r="A4089" s="19" t="str">
        <f>B2178&amp;C4063&amp;D4089</f>
        <v>DISTRIBUCION VOLUMEN X CRITERIO (kg ó litros)GALLETASBAJA</v>
      </c>
      <c r="B4089" s="19">
        <v>0</v>
      </c>
      <c r="C4089" s="19">
        <v>0</v>
      </c>
      <c r="D4089" s="19" t="s">
        <v>20</v>
      </c>
      <c r="E4089" s="20">
        <v>25.50731625369087</v>
      </c>
      <c r="F4089" s="20">
        <v>26.047460522109272</v>
      </c>
      <c r="G4089" s="20">
        <v>30.272046382597551</v>
      </c>
      <c r="H4089" s="20">
        <v>19.969021634459054</v>
      </c>
      <c r="I4089" s="20">
        <v>24.826242305000047</v>
      </c>
      <c r="J4089" s="20">
        <v>26.225122561270929</v>
      </c>
      <c r="K4089" s="20">
        <v>25.459230855724062</v>
      </c>
      <c r="L4089" s="20">
        <v>25.728803344956582</v>
      </c>
      <c r="M4089" s="55">
        <v>12.150719630204627</v>
      </c>
    </row>
    <row r="4090" spans="1:13" x14ac:dyDescent="0.35">
      <c r="A4090" s="19" t="str">
        <f>B2178&amp;C4063&amp;D4090</f>
        <v>DISTRIBUCION VOLUMEN X CRITERIO (kg ó litros)GALLETASHOMBRE</v>
      </c>
      <c r="B4090" s="19">
        <v>0</v>
      </c>
      <c r="C4090" s="19">
        <v>0</v>
      </c>
      <c r="D4090" s="19" t="s">
        <v>21</v>
      </c>
      <c r="E4090" s="20">
        <v>31.211450504122485</v>
      </c>
      <c r="F4090" s="20">
        <v>36.568954415625164</v>
      </c>
      <c r="G4090" s="20">
        <v>33.945931159442779</v>
      </c>
      <c r="H4090" s="20">
        <v>37.876708447240269</v>
      </c>
      <c r="I4090" s="20">
        <v>36.65938513082213</v>
      </c>
      <c r="J4090" s="20">
        <v>35.279874522105672</v>
      </c>
      <c r="K4090" s="20">
        <v>32.112404568328728</v>
      </c>
      <c r="L4090" s="20">
        <v>39.548192451239835</v>
      </c>
      <c r="M4090" s="55">
        <v>34.339560790173032</v>
      </c>
    </row>
    <row r="4091" spans="1:13" x14ac:dyDescent="0.35">
      <c r="A4091" s="19" t="str">
        <f>B2178&amp;C4063&amp;D4091</f>
        <v>DISTRIBUCION VOLUMEN X CRITERIO (kg ó litros)GALLETASMUJER</v>
      </c>
      <c r="B4091" s="19">
        <v>0</v>
      </c>
      <c r="C4091" s="19">
        <v>0</v>
      </c>
      <c r="D4091" s="19" t="s">
        <v>22</v>
      </c>
      <c r="E4091" s="20">
        <v>68.788530513575665</v>
      </c>
      <c r="F4091" s="20">
        <v>63.431023070607687</v>
      </c>
      <c r="G4091" s="20">
        <v>66.054078853379636</v>
      </c>
      <c r="H4091" s="20">
        <v>62.123291552759731</v>
      </c>
      <c r="I4091" s="20">
        <v>63.340626288209499</v>
      </c>
      <c r="J4091" s="20">
        <v>64.720106066091361</v>
      </c>
      <c r="K4091" s="20">
        <v>67.887595431671258</v>
      </c>
      <c r="L4091" s="20">
        <v>60.451818966864771</v>
      </c>
      <c r="M4091" s="55">
        <v>65.6604003003809</v>
      </c>
    </row>
    <row r="4092" spans="1:13" x14ac:dyDescent="0.35">
      <c r="A4092" s="19" t="str">
        <f>B2178&amp;C4092&amp;D4092</f>
        <v>DISTRIBUCION VOLUMEN X CRITERIO (kg ó litros)BOLLERÍAT.ESPAÑA</v>
      </c>
      <c r="B4092" s="19">
        <v>0</v>
      </c>
      <c r="C4092" s="19" t="s">
        <v>271</v>
      </c>
      <c r="D4092" s="19" t="s">
        <v>36</v>
      </c>
      <c r="E4092" s="20">
        <v>100</v>
      </c>
      <c r="F4092" s="20">
        <v>100</v>
      </c>
      <c r="G4092" s="20">
        <v>100</v>
      </c>
      <c r="H4092" s="20">
        <v>100</v>
      </c>
      <c r="I4092" s="20">
        <v>100</v>
      </c>
      <c r="J4092" s="20">
        <v>100</v>
      </c>
      <c r="K4092" s="20">
        <v>100</v>
      </c>
      <c r="L4092" s="20">
        <v>100</v>
      </c>
      <c r="M4092" s="55">
        <v>100</v>
      </c>
    </row>
    <row r="4093" spans="1:13" x14ac:dyDescent="0.35">
      <c r="A4093" s="19" t="str">
        <f>B2178&amp;C4092&amp;D4093</f>
        <v>DISTRIBUCION VOLUMEN X CRITERIO (kg ó litros)BOLLERÍABCN AM</v>
      </c>
      <c r="B4093" s="19">
        <v>0</v>
      </c>
      <c r="C4093" s="19">
        <v>0</v>
      </c>
      <c r="D4093" s="19" t="s">
        <v>1</v>
      </c>
      <c r="E4093" s="20">
        <v>11.368777670037526</v>
      </c>
      <c r="F4093" s="20">
        <v>13.00005259708152</v>
      </c>
      <c r="G4093" s="20">
        <v>12.137361118948915</v>
      </c>
      <c r="H4093" s="20">
        <v>14.446436268165852</v>
      </c>
      <c r="I4093" s="20">
        <v>14.659786370323516</v>
      </c>
      <c r="J4093" s="20">
        <v>13.785408897738508</v>
      </c>
      <c r="K4093" s="20">
        <v>14.844440661294078</v>
      </c>
      <c r="L4093" s="20">
        <v>14.358309010560429</v>
      </c>
      <c r="M4093" s="55">
        <v>14.773901300364059</v>
      </c>
    </row>
    <row r="4094" spans="1:13" x14ac:dyDescent="0.35">
      <c r="A4094" s="19" t="str">
        <f>B2178&amp;C4092&amp;D4094</f>
        <v>DISTRIBUCION VOLUMEN X CRITERIO (kg ó litros)BOLLERÍAREST.CAT ARAGON</v>
      </c>
      <c r="B4094" s="19">
        <v>0</v>
      </c>
      <c r="C4094" s="19">
        <v>0</v>
      </c>
      <c r="D4094" s="19" t="s">
        <v>2</v>
      </c>
      <c r="E4094" s="20">
        <v>13.319296093704047</v>
      </c>
      <c r="F4094" s="20">
        <v>12.68453224435317</v>
      </c>
      <c r="G4094" s="20">
        <v>14.385317680326553</v>
      </c>
      <c r="H4094" s="20">
        <v>12.697011213246807</v>
      </c>
      <c r="I4094" s="20">
        <v>13.822631906561412</v>
      </c>
      <c r="J4094" s="20">
        <v>15.130624289579938</v>
      </c>
      <c r="K4094" s="20">
        <v>15.49485780645907</v>
      </c>
      <c r="L4094" s="20">
        <v>17.079068442710245</v>
      </c>
      <c r="M4094" s="55">
        <v>14.779263502143463</v>
      </c>
    </row>
    <row r="4095" spans="1:13" x14ac:dyDescent="0.35">
      <c r="A4095" s="19" t="str">
        <f>B2178&amp;C4092&amp;D4095</f>
        <v>DISTRIBUCION VOLUMEN X CRITERIO (kg ó litros)BOLLERÍALEVANTE</v>
      </c>
      <c r="B4095" s="19">
        <v>0</v>
      </c>
      <c r="C4095" s="19">
        <v>0</v>
      </c>
      <c r="D4095" s="19" t="s">
        <v>3</v>
      </c>
      <c r="E4095" s="20">
        <v>20.327874023622812</v>
      </c>
      <c r="F4095" s="20">
        <v>17.164943856424383</v>
      </c>
      <c r="G4095" s="20">
        <v>14.288907556725974</v>
      </c>
      <c r="H4095" s="20">
        <v>14.232528199428623</v>
      </c>
      <c r="I4095" s="20">
        <v>11.793173109636786</v>
      </c>
      <c r="J4095" s="20">
        <v>12.425824192671048</v>
      </c>
      <c r="K4095" s="20">
        <v>13.897027719456723</v>
      </c>
      <c r="L4095" s="20">
        <v>15.282909898771749</v>
      </c>
      <c r="M4095" s="55">
        <v>14.377152667582324</v>
      </c>
    </row>
    <row r="4096" spans="1:13" x14ac:dyDescent="0.35">
      <c r="A4096" s="19" t="str">
        <f>B2178&amp;C4092&amp;D4096</f>
        <v>DISTRIBUCION VOLUMEN X CRITERIO (kg ó litros)BOLLERÍAANDALUCIA</v>
      </c>
      <c r="B4096" s="19">
        <v>0</v>
      </c>
      <c r="C4096" s="19">
        <v>0</v>
      </c>
      <c r="D4096" s="19" t="s">
        <v>4</v>
      </c>
      <c r="E4096" s="20">
        <v>10.762409581667036</v>
      </c>
      <c r="F4096" s="20">
        <v>12.984713657667903</v>
      </c>
      <c r="G4096" s="20">
        <v>14.981743018900609</v>
      </c>
      <c r="H4096" s="20">
        <v>15.799644391237111</v>
      </c>
      <c r="I4096" s="20">
        <v>14.265054710084236</v>
      </c>
      <c r="J4096" s="20">
        <v>15.780934059795484</v>
      </c>
      <c r="K4096" s="20">
        <v>15.697535482848116</v>
      </c>
      <c r="L4096" s="20">
        <v>14.045518102203966</v>
      </c>
      <c r="M4096" s="55">
        <v>10.124181943456064</v>
      </c>
    </row>
    <row r="4097" spans="1:13" x14ac:dyDescent="0.35">
      <c r="A4097" s="19" t="str">
        <f>B2178&amp;C4092&amp;D4097</f>
        <v>DISTRIBUCION VOLUMEN X CRITERIO (kg ó litros)BOLLERÍAMDD AM</v>
      </c>
      <c r="B4097" s="19">
        <v>0</v>
      </c>
      <c r="C4097" s="19">
        <v>0</v>
      </c>
      <c r="D4097" s="19" t="s">
        <v>5</v>
      </c>
      <c r="E4097" s="20">
        <v>15.602397980756324</v>
      </c>
      <c r="F4097" s="20">
        <v>17.081690271454608</v>
      </c>
      <c r="G4097" s="20">
        <v>16.961036497576849</v>
      </c>
      <c r="H4097" s="20">
        <v>17.424062593115</v>
      </c>
      <c r="I4097" s="20">
        <v>19.106983746785588</v>
      </c>
      <c r="J4097" s="20">
        <v>16.096286070271688</v>
      </c>
      <c r="K4097" s="20">
        <v>15.991496909116334</v>
      </c>
      <c r="L4097" s="20">
        <v>16.383316936514227</v>
      </c>
      <c r="M4097" s="55">
        <v>18.735704542250538</v>
      </c>
    </row>
    <row r="4098" spans="1:13" x14ac:dyDescent="0.35">
      <c r="A4098" s="19" t="str">
        <f>B2178&amp;C4092&amp;D4098</f>
        <v>DISTRIBUCION VOLUMEN X CRITERIO (kg ó litros)BOLLERÍARTO CENTRO</v>
      </c>
      <c r="B4098" s="19">
        <v>0</v>
      </c>
      <c r="C4098" s="19">
        <v>0</v>
      </c>
      <c r="D4098" s="19" t="s">
        <v>6</v>
      </c>
      <c r="E4098" s="20">
        <v>8.3289117080664035</v>
      </c>
      <c r="F4098" s="20">
        <v>6.9408922275111893</v>
      </c>
      <c r="G4098" s="20">
        <v>7.9541553248839616</v>
      </c>
      <c r="H4098" s="20">
        <v>7.0107331857013691</v>
      </c>
      <c r="I4098" s="20">
        <v>8.8502570265583334</v>
      </c>
      <c r="J4098" s="20">
        <v>8.3220008068714275</v>
      </c>
      <c r="K4098" s="20">
        <v>7.8669976274091749</v>
      </c>
      <c r="L4098" s="20">
        <v>6.3950493271032816</v>
      </c>
      <c r="M4098" s="55">
        <v>6.8438572735559626</v>
      </c>
    </row>
    <row r="4099" spans="1:13" x14ac:dyDescent="0.35">
      <c r="A4099" s="19" t="str">
        <f>B2178&amp;C4092&amp;D4099</f>
        <v>DISTRIBUCION VOLUMEN X CRITERIO (kg ó litros)BOLLERÍANORTE-CENTRO</v>
      </c>
      <c r="B4099" s="19">
        <v>0</v>
      </c>
      <c r="C4099" s="19">
        <v>0</v>
      </c>
      <c r="D4099" s="19" t="s">
        <v>7</v>
      </c>
      <c r="E4099" s="20">
        <v>12.886029229349937</v>
      </c>
      <c r="F4099" s="20">
        <v>13.625208364486815</v>
      </c>
      <c r="G4099" s="20">
        <v>13.36927719230917</v>
      </c>
      <c r="H4099" s="20">
        <v>10.551462271835517</v>
      </c>
      <c r="I4099" s="20">
        <v>9.2112232463302721</v>
      </c>
      <c r="J4099" s="20">
        <v>10.081985457534234</v>
      </c>
      <c r="K4099" s="20">
        <v>8.8214258524644755</v>
      </c>
      <c r="L4099" s="20">
        <v>9.3740770213035738</v>
      </c>
      <c r="M4099" s="55">
        <v>10.431363582920138</v>
      </c>
    </row>
    <row r="4100" spans="1:13" x14ac:dyDescent="0.35">
      <c r="A4100" s="19" t="str">
        <f>B2178&amp;C4092&amp;D4100</f>
        <v>DISTRIBUCION VOLUMEN X CRITERIO (kg ó litros)BOLLERÍANOROESTE</v>
      </c>
      <c r="B4100" s="19">
        <v>0</v>
      </c>
      <c r="C4100" s="19">
        <v>0</v>
      </c>
      <c r="D4100" s="19" t="s">
        <v>8</v>
      </c>
      <c r="E4100" s="20">
        <v>7.4043174336474866</v>
      </c>
      <c r="F4100" s="20">
        <v>6.5179724091127893</v>
      </c>
      <c r="G4100" s="20">
        <v>5.9221960404349971</v>
      </c>
      <c r="H4100" s="20">
        <v>7.8381122662973688</v>
      </c>
      <c r="I4100" s="20">
        <v>8.2908661372204726</v>
      </c>
      <c r="J4100" s="20">
        <v>8.3769420943032546</v>
      </c>
      <c r="K4100" s="20">
        <v>7.3862029200637069</v>
      </c>
      <c r="L4100" s="20">
        <v>7.0817531422405349</v>
      </c>
      <c r="M4100" s="55">
        <v>9.9345656668254225</v>
      </c>
    </row>
    <row r="4101" spans="1:13" x14ac:dyDescent="0.35">
      <c r="A4101" s="19" t="str">
        <f>B2178&amp;C4092&amp;D4101</f>
        <v>DISTRIBUCION VOLUMEN X CRITERIO (kg ó litros)BOLLERÍA&lt;2MIL</v>
      </c>
      <c r="B4101" s="19">
        <v>0</v>
      </c>
      <c r="C4101" s="19">
        <v>0</v>
      </c>
      <c r="D4101" s="19" t="s">
        <v>9</v>
      </c>
      <c r="E4101" s="20">
        <v>3.5632739980881718</v>
      </c>
      <c r="F4101" s="20">
        <v>5.3836670007593259</v>
      </c>
      <c r="G4101" s="20">
        <v>4.6920764126708052</v>
      </c>
      <c r="H4101" s="20">
        <v>4.5637448716408668</v>
      </c>
      <c r="I4101" s="20">
        <v>5.5049848065579337</v>
      </c>
      <c r="J4101" s="20">
        <v>5.0984336911411914</v>
      </c>
      <c r="K4101" s="20">
        <v>3.6224572787443154</v>
      </c>
      <c r="L4101" s="20">
        <v>5.6059351788607898</v>
      </c>
      <c r="M4101" s="55">
        <v>4.7109706668967153</v>
      </c>
    </row>
    <row r="4102" spans="1:13" x14ac:dyDescent="0.35">
      <c r="A4102" s="19" t="str">
        <f>B2178&amp;C4092&amp;D4102</f>
        <v>DISTRIBUCION VOLUMEN X CRITERIO (kg ó litros)BOLLERÍA2-5MIL</v>
      </c>
      <c r="B4102" s="19">
        <v>0</v>
      </c>
      <c r="C4102" s="19">
        <v>0</v>
      </c>
      <c r="D4102" s="19" t="s">
        <v>10</v>
      </c>
      <c r="E4102" s="20">
        <v>4.9051254393513686</v>
      </c>
      <c r="F4102" s="20">
        <v>2.4935337198002245</v>
      </c>
      <c r="G4102" s="20">
        <v>3.1063330501007504</v>
      </c>
      <c r="H4102" s="20">
        <v>5.8608469935429861</v>
      </c>
      <c r="I4102" s="20">
        <v>4.2821937460232329</v>
      </c>
      <c r="J4102" s="20">
        <v>5.7274532565995822</v>
      </c>
      <c r="K4102" s="20">
        <v>4.435235130267861</v>
      </c>
      <c r="L4102" s="20">
        <v>5.1988853117516065</v>
      </c>
      <c r="M4102" s="55">
        <v>4.4971438149286014</v>
      </c>
    </row>
    <row r="4103" spans="1:13" x14ac:dyDescent="0.35">
      <c r="A4103" s="19" t="str">
        <f>B2178&amp;C4092&amp;D4103</f>
        <v>DISTRIBUCION VOLUMEN X CRITERIO (kg ó litros)BOLLERÍA5-10MIL</v>
      </c>
      <c r="B4103" s="19">
        <v>0</v>
      </c>
      <c r="C4103" s="19">
        <v>0</v>
      </c>
      <c r="D4103" s="19" t="s">
        <v>11</v>
      </c>
      <c r="E4103" s="20">
        <v>6.024052153871561</v>
      </c>
      <c r="F4103" s="20">
        <v>6.3067645986576615</v>
      </c>
      <c r="G4103" s="20">
        <v>6.760781853350724</v>
      </c>
      <c r="H4103" s="20">
        <v>6.2778498817376818</v>
      </c>
      <c r="I4103" s="20">
        <v>9.0830150480024692</v>
      </c>
      <c r="J4103" s="20">
        <v>12.264960669209831</v>
      </c>
      <c r="K4103" s="20">
        <v>9.4522553818521917</v>
      </c>
      <c r="L4103" s="20">
        <v>6.8945571577393796</v>
      </c>
      <c r="M4103" s="55">
        <v>6.0233225801439225</v>
      </c>
    </row>
    <row r="4104" spans="1:13" x14ac:dyDescent="0.35">
      <c r="A4104" s="19" t="str">
        <f>B2178&amp;C4092&amp;D4104</f>
        <v>DISTRIBUCION VOLUMEN X CRITERIO (kg ó litros)BOLLERÍA10-30MIL</v>
      </c>
      <c r="B4104" s="19">
        <v>0</v>
      </c>
      <c r="C4104" s="19">
        <v>0</v>
      </c>
      <c r="D4104" s="19" t="s">
        <v>12</v>
      </c>
      <c r="E4104" s="20">
        <v>21.701259197197686</v>
      </c>
      <c r="F4104" s="20">
        <v>18.062742894823298</v>
      </c>
      <c r="G4104" s="20">
        <v>17.656774790557218</v>
      </c>
      <c r="H4104" s="20">
        <v>13.959159134078691</v>
      </c>
      <c r="I4104" s="20">
        <v>13.00011022076473</v>
      </c>
      <c r="J4104" s="20">
        <v>15.069294072297637</v>
      </c>
      <c r="K4104" s="20">
        <v>15.90091483852266</v>
      </c>
      <c r="L4104" s="20">
        <v>17.695752244822859</v>
      </c>
      <c r="M4104" s="55">
        <v>16.547070376417714</v>
      </c>
    </row>
    <row r="4105" spans="1:13" x14ac:dyDescent="0.35">
      <c r="A4105" s="19" t="str">
        <f>B2178&amp;C4092&amp;D4105</f>
        <v>DISTRIBUCION VOLUMEN X CRITERIO (kg ó litros)BOLLERÍA30-100MIL</v>
      </c>
      <c r="B4105" s="19">
        <v>0</v>
      </c>
      <c r="C4105" s="19">
        <v>0</v>
      </c>
      <c r="D4105" s="19" t="s">
        <v>13</v>
      </c>
      <c r="E4105" s="20">
        <v>20.701758774789489</v>
      </c>
      <c r="F4105" s="20">
        <v>19.835410588326894</v>
      </c>
      <c r="G4105" s="20">
        <v>19.737469933506198</v>
      </c>
      <c r="H4105" s="20">
        <v>21.218048252764223</v>
      </c>
      <c r="I4105" s="20">
        <v>22.383219033516244</v>
      </c>
      <c r="J4105" s="20">
        <v>20.340292347886628</v>
      </c>
      <c r="K4105" s="20">
        <v>21.64784081372817</v>
      </c>
      <c r="L4105" s="20">
        <v>20.745265147595553</v>
      </c>
      <c r="M4105" s="55">
        <v>19.93364630472259</v>
      </c>
    </row>
    <row r="4106" spans="1:13" x14ac:dyDescent="0.35">
      <c r="A4106" s="19" t="str">
        <f>B2178&amp;C4092&amp;D4106</f>
        <v>DISTRIBUCION VOLUMEN X CRITERIO (kg ó litros)BOLLERÍA100-200MIL</v>
      </c>
      <c r="B4106" s="19">
        <v>0</v>
      </c>
      <c r="C4106" s="19">
        <v>0</v>
      </c>
      <c r="D4106" s="19" t="s">
        <v>14</v>
      </c>
      <c r="E4106" s="20">
        <v>8.5339368493786996</v>
      </c>
      <c r="F4106" s="20">
        <v>8.3869035631941777</v>
      </c>
      <c r="G4106" s="20">
        <v>9.1368841668981347</v>
      </c>
      <c r="H4106" s="20">
        <v>7.7338198444682797</v>
      </c>
      <c r="I4106" s="20">
        <v>8.4981572716468783</v>
      </c>
      <c r="J4106" s="20">
        <v>8.1581405000686544</v>
      </c>
      <c r="K4106" s="20">
        <v>8.7634691512997307</v>
      </c>
      <c r="L4106" s="20">
        <v>7.8254013938668976</v>
      </c>
      <c r="M4106" s="55">
        <v>9.2632450047267199</v>
      </c>
    </row>
    <row r="4107" spans="1:13" x14ac:dyDescent="0.35">
      <c r="A4107" s="19" t="str">
        <f>B2178&amp;C4092&amp;D4107</f>
        <v>DISTRIBUCION VOLUMEN X CRITERIO (kg ó litros)BOLLERÍA200-500MIL</v>
      </c>
      <c r="B4107" s="19">
        <v>0</v>
      </c>
      <c r="C4107" s="19">
        <v>0</v>
      </c>
      <c r="D4107" s="19" t="s">
        <v>15</v>
      </c>
      <c r="E4107" s="20">
        <v>15.647820236221504</v>
      </c>
      <c r="F4107" s="20">
        <v>17.708856347978834</v>
      </c>
      <c r="G4107" s="20">
        <v>16.853241583236013</v>
      </c>
      <c r="H4107" s="20">
        <v>16.436231532725557</v>
      </c>
      <c r="I4107" s="20">
        <v>14.23085612729999</v>
      </c>
      <c r="J4107" s="20">
        <v>14.353959098009533</v>
      </c>
      <c r="K4107" s="20">
        <v>14.930288132793226</v>
      </c>
      <c r="L4107" s="20">
        <v>14.764710419046562</v>
      </c>
      <c r="M4107" s="55">
        <v>16.103932636107267</v>
      </c>
    </row>
    <row r="4108" spans="1:13" x14ac:dyDescent="0.35">
      <c r="A4108" s="19" t="str">
        <f>B2178&amp;C4092&amp;D4108</f>
        <v>DISTRIBUCION VOLUMEN X CRITERIO (kg ó litros)BOLLERÍA&gt;500MIL</v>
      </c>
      <c r="B4108" s="19">
        <v>0</v>
      </c>
      <c r="C4108" s="19">
        <v>0</v>
      </c>
      <c r="D4108" s="19" t="s">
        <v>16</v>
      </c>
      <c r="E4108" s="20">
        <v>18.922787099671979</v>
      </c>
      <c r="F4108" s="20">
        <v>21.822129074829842</v>
      </c>
      <c r="G4108" s="20">
        <v>22.056437483478923</v>
      </c>
      <c r="H4108" s="20">
        <v>23.950290087003534</v>
      </c>
      <c r="I4108" s="20">
        <v>23.017441927164739</v>
      </c>
      <c r="J4108" s="20">
        <v>18.987472413208621</v>
      </c>
      <c r="K4108" s="20">
        <v>21.247518817210267</v>
      </c>
      <c r="L4108" s="20">
        <v>21.269482903095046</v>
      </c>
      <c r="M4108" s="55">
        <v>22.920662330773499</v>
      </c>
    </row>
    <row r="4109" spans="1:13" x14ac:dyDescent="0.35">
      <c r="A4109" s="19" t="str">
        <f>B2178&amp;C4092&amp;D4109</f>
        <v>DISTRIBUCION VOLUMEN X CRITERIO (kg ó litros)BOLLERÍADE 15 A 19 AÑOS</v>
      </c>
      <c r="B4109" s="19">
        <v>0</v>
      </c>
      <c r="C4109" s="19">
        <v>0</v>
      </c>
      <c r="D4109" s="19" t="s">
        <v>39</v>
      </c>
      <c r="E4109" s="20">
        <v>5.2605261938263483</v>
      </c>
      <c r="F4109" s="20">
        <v>4.1258421900178606</v>
      </c>
      <c r="G4109" s="20">
        <v>4.6378841248489682</v>
      </c>
      <c r="H4109" s="20">
        <v>4.9720569336173206</v>
      </c>
      <c r="I4109" s="20">
        <v>3.5839647075208441</v>
      </c>
      <c r="J4109" s="20">
        <v>3.0193392653857716</v>
      </c>
      <c r="K4109" s="20">
        <v>3.1067551591731832</v>
      </c>
      <c r="L4109" s="20">
        <v>2.1302368172842479</v>
      </c>
      <c r="M4109" s="55">
        <v>2.44979667407073</v>
      </c>
    </row>
    <row r="4110" spans="1:13" x14ac:dyDescent="0.35">
      <c r="A4110" s="19" t="str">
        <f>B2178&amp;C4092&amp;D4110</f>
        <v>DISTRIBUCION VOLUMEN X CRITERIO (kg ó litros)BOLLERÍADE 20 A 24 AÑOS</v>
      </c>
      <c r="B4110" s="19">
        <v>0</v>
      </c>
      <c r="C4110" s="19">
        <v>0</v>
      </c>
      <c r="D4110" s="19" t="s">
        <v>40</v>
      </c>
      <c r="E4110" s="20">
        <v>4.3820942692909215</v>
      </c>
      <c r="F4110" s="20">
        <v>3.1357554550882321</v>
      </c>
      <c r="G4110" s="20">
        <v>3.541874427199962</v>
      </c>
      <c r="H4110" s="20">
        <v>3.3254664970975423</v>
      </c>
      <c r="I4110" s="20">
        <v>3.0716157105853141</v>
      </c>
      <c r="J4110" s="20">
        <v>3.0525119418600317</v>
      </c>
      <c r="K4110" s="20">
        <v>3.4803671479495155</v>
      </c>
      <c r="L4110" s="20">
        <v>3.1828204845082713</v>
      </c>
      <c r="M4110" s="55">
        <v>2.5206126227390251</v>
      </c>
    </row>
    <row r="4111" spans="1:13" x14ac:dyDescent="0.35">
      <c r="A4111" s="19" t="str">
        <f>B2178&amp;C4092&amp;D4111</f>
        <v>DISTRIBUCION VOLUMEN X CRITERIO (kg ó litros)BOLLERÍADE 25 A 34 AÑOS</v>
      </c>
      <c r="B4111" s="19">
        <v>0</v>
      </c>
      <c r="C4111" s="19">
        <v>0</v>
      </c>
      <c r="D4111" s="19" t="s">
        <v>41</v>
      </c>
      <c r="E4111" s="20">
        <v>8.9410599477033195</v>
      </c>
      <c r="F4111" s="20">
        <v>7.7902682960528491</v>
      </c>
      <c r="G4111" s="20">
        <v>8.7453496681514178</v>
      </c>
      <c r="H4111" s="20">
        <v>8.1812713377515198</v>
      </c>
      <c r="I4111" s="20">
        <v>8.5879938254167243</v>
      </c>
      <c r="J4111" s="20">
        <v>8.7128771831688194</v>
      </c>
      <c r="K4111" s="20">
        <v>7.8243179999652481</v>
      </c>
      <c r="L4111" s="20">
        <v>8.307921434241635</v>
      </c>
      <c r="M4111" s="55">
        <v>10.075484909768218</v>
      </c>
    </row>
    <row r="4112" spans="1:13" x14ac:dyDescent="0.35">
      <c r="A4112" s="19" t="str">
        <f>B2178&amp;C4092&amp;D4112</f>
        <v>DISTRIBUCION VOLUMEN X CRITERIO (kg ó litros)BOLLERÍADE 35 A 49 AÑOS</v>
      </c>
      <c r="B4112" s="19">
        <v>0</v>
      </c>
      <c r="C4112" s="19">
        <v>0</v>
      </c>
      <c r="D4112" s="19" t="s">
        <v>42</v>
      </c>
      <c r="E4112" s="20">
        <v>31.632913972367259</v>
      </c>
      <c r="F4112" s="20">
        <v>30.821478183103512</v>
      </c>
      <c r="G4112" s="20">
        <v>29.503356473911989</v>
      </c>
      <c r="H4112" s="20">
        <v>27.682362489550506</v>
      </c>
      <c r="I4112" s="20">
        <v>25.72082884411417</v>
      </c>
      <c r="J4112" s="20">
        <v>26.086042020169963</v>
      </c>
      <c r="K4112" s="20">
        <v>26.837056528463769</v>
      </c>
      <c r="L4112" s="20">
        <v>24.709762504851422</v>
      </c>
      <c r="M4112" s="55">
        <v>24.127787375169355</v>
      </c>
    </row>
    <row r="4113" spans="1:13" x14ac:dyDescent="0.35">
      <c r="A4113" s="19" t="str">
        <f>B2178&amp;C4092&amp;D4113</f>
        <v>DISTRIBUCION VOLUMEN X CRITERIO (kg ó litros)BOLLERÍADE 50 A 59 AÑOS</v>
      </c>
      <c r="B4113" s="19">
        <v>0</v>
      </c>
      <c r="C4113" s="19">
        <v>0</v>
      </c>
      <c r="D4113" s="19" t="s">
        <v>43</v>
      </c>
      <c r="E4113" s="20">
        <v>25.132856649698454</v>
      </c>
      <c r="F4113" s="20">
        <v>25.117760726893941</v>
      </c>
      <c r="G4113" s="20">
        <v>26.150085602909613</v>
      </c>
      <c r="H4113" s="20">
        <v>25.233524829403848</v>
      </c>
      <c r="I4113" s="20">
        <v>29.747111114990055</v>
      </c>
      <c r="J4113" s="20">
        <v>28.322578281428051</v>
      </c>
      <c r="K4113" s="20">
        <v>29.058760643261767</v>
      </c>
      <c r="L4113" s="20">
        <v>28.537889139106866</v>
      </c>
      <c r="M4113" s="55">
        <v>27.00550307393852</v>
      </c>
    </row>
    <row r="4114" spans="1:13" x14ac:dyDescent="0.35">
      <c r="A4114" s="19" t="str">
        <f>B2178&amp;C4092&amp;D4114</f>
        <v>DISTRIBUCION VOLUMEN X CRITERIO (kg ó litros)BOLLERÍADE 60 A 75 AÑOS</v>
      </c>
      <c r="B4114" s="19">
        <v>0</v>
      </c>
      <c r="C4114" s="19">
        <v>0</v>
      </c>
      <c r="D4114" s="19" t="s">
        <v>44</v>
      </c>
      <c r="E4114" s="20">
        <v>24.650567885257534</v>
      </c>
      <c r="F4114" s="20">
        <v>29.008912942711429</v>
      </c>
      <c r="G4114" s="20">
        <v>27.421446107224362</v>
      </c>
      <c r="H4114" s="20">
        <v>30.605313385671995</v>
      </c>
      <c r="I4114" s="20">
        <v>29.288458966912557</v>
      </c>
      <c r="J4114" s="20">
        <v>30.806658476265319</v>
      </c>
      <c r="K4114" s="20">
        <v>29.692722895905288</v>
      </c>
      <c r="L4114" s="20">
        <v>33.131362094375582</v>
      </c>
      <c r="M4114" s="55">
        <v>33.820817650157622</v>
      </c>
    </row>
    <row r="4115" spans="1:13" x14ac:dyDescent="0.35">
      <c r="A4115" s="19" t="str">
        <f>B2178&amp;C4092&amp;D4115</f>
        <v>DISTRIBUCION VOLUMEN X CRITERIO (kg ó litros)BOLLERÍAALTA Y MEDIA ALTA</v>
      </c>
      <c r="B4115" s="19">
        <v>0</v>
      </c>
      <c r="C4115" s="19">
        <v>0</v>
      </c>
      <c r="D4115" s="19" t="s">
        <v>17</v>
      </c>
      <c r="E4115" s="20">
        <v>17.583407324295898</v>
      </c>
      <c r="F4115" s="20">
        <v>18.124356805684869</v>
      </c>
      <c r="G4115" s="20">
        <v>17.418321538274149</v>
      </c>
      <c r="H4115" s="20">
        <v>17.778529948569872</v>
      </c>
      <c r="I4115" s="20">
        <v>17.68895744911033</v>
      </c>
      <c r="J4115" s="20">
        <v>17.216971593354046</v>
      </c>
      <c r="K4115" s="20">
        <v>18.033929892064428</v>
      </c>
      <c r="L4115" s="20">
        <v>17.883136857896183</v>
      </c>
      <c r="M4115" s="55">
        <v>18.721639194661709</v>
      </c>
    </row>
    <row r="4116" spans="1:13" x14ac:dyDescent="0.35">
      <c r="A4116" s="19" t="str">
        <f>B2178&amp;C4092&amp;D4116</f>
        <v>DISTRIBUCION VOLUMEN X CRITERIO (kg ó litros)BOLLERÍAMEDIA</v>
      </c>
      <c r="B4116" s="19">
        <v>0</v>
      </c>
      <c r="C4116" s="19">
        <v>0</v>
      </c>
      <c r="D4116" s="19" t="s">
        <v>18</v>
      </c>
      <c r="E4116" s="20">
        <v>34.536404856372066</v>
      </c>
      <c r="F4116" s="20">
        <v>36.680650941299021</v>
      </c>
      <c r="G4116" s="20">
        <v>38.943088412871262</v>
      </c>
      <c r="H4116" s="20">
        <v>35.915368646812979</v>
      </c>
      <c r="I4116" s="20">
        <v>35.965114403232583</v>
      </c>
      <c r="J4116" s="20">
        <v>33.347548920832224</v>
      </c>
      <c r="K4116" s="20">
        <v>35.940893876306895</v>
      </c>
      <c r="L4116" s="20">
        <v>33.699068595731433</v>
      </c>
      <c r="M4116" s="55">
        <v>34.882968737456167</v>
      </c>
    </row>
    <row r="4117" spans="1:13" x14ac:dyDescent="0.35">
      <c r="A4117" s="19" t="str">
        <f>B2178&amp;C4092&amp;D4117</f>
        <v>DISTRIBUCION VOLUMEN X CRITERIO (kg ó litros)BOLLERÍAMEDIA BAJA</v>
      </c>
      <c r="B4117" s="19">
        <v>0</v>
      </c>
      <c r="C4117" s="19">
        <v>0</v>
      </c>
      <c r="D4117" s="19" t="s">
        <v>19</v>
      </c>
      <c r="E4117" s="20">
        <v>28.850094513106288</v>
      </c>
      <c r="F4117" s="20">
        <v>26.835897378523256</v>
      </c>
      <c r="G4117" s="20">
        <v>23.277222231481876</v>
      </c>
      <c r="H4117" s="20">
        <v>25.417969348074092</v>
      </c>
      <c r="I4117" s="20">
        <v>25.780381672242058</v>
      </c>
      <c r="J4117" s="20">
        <v>25.080612885011384</v>
      </c>
      <c r="K4117" s="20">
        <v>24.791356464565371</v>
      </c>
      <c r="L4117" s="20">
        <v>26.967653481884852</v>
      </c>
      <c r="M4117" s="55">
        <v>24.724982236265454</v>
      </c>
    </row>
    <row r="4118" spans="1:13" x14ac:dyDescent="0.35">
      <c r="A4118" s="19" t="str">
        <f>B2178&amp;C4092&amp;D4118</f>
        <v>DISTRIBUCION VOLUMEN X CRITERIO (kg ó litros)BOLLERÍABAJA</v>
      </c>
      <c r="B4118" s="19">
        <v>0</v>
      </c>
      <c r="C4118" s="19">
        <v>0</v>
      </c>
      <c r="D4118" s="19" t="s">
        <v>20</v>
      </c>
      <c r="E4118" s="20">
        <v>19.030099750868139</v>
      </c>
      <c r="F4118" s="20">
        <v>18.359106244376452</v>
      </c>
      <c r="G4118" s="20">
        <v>20.361360696370301</v>
      </c>
      <c r="H4118" s="20">
        <v>20.888124465267786</v>
      </c>
      <c r="I4118" s="20">
        <v>20.565523191509786</v>
      </c>
      <c r="J4118" s="20">
        <v>24.35487294865084</v>
      </c>
      <c r="K4118" s="20">
        <v>21.23378964980482</v>
      </c>
      <c r="L4118" s="20">
        <v>21.450140228306214</v>
      </c>
      <c r="M4118" s="55">
        <v>21.670402393411958</v>
      </c>
    </row>
    <row r="4119" spans="1:13" x14ac:dyDescent="0.35">
      <c r="A4119" s="19" t="str">
        <f>B2178&amp;C4092&amp;D4119</f>
        <v>DISTRIBUCION VOLUMEN X CRITERIO (kg ó litros)BOLLERÍAHOMBRE</v>
      </c>
      <c r="B4119" s="19">
        <v>0</v>
      </c>
      <c r="C4119" s="19">
        <v>0</v>
      </c>
      <c r="D4119" s="19" t="s">
        <v>21</v>
      </c>
      <c r="E4119" s="20">
        <v>45.034420350013107</v>
      </c>
      <c r="F4119" s="20">
        <v>43.481886206384665</v>
      </c>
      <c r="G4119" s="20">
        <v>42.82278608528491</v>
      </c>
      <c r="H4119" s="20">
        <v>41.101872072553533</v>
      </c>
      <c r="I4119" s="20">
        <v>41.072415659218862</v>
      </c>
      <c r="J4119" s="20">
        <v>40.873531143790316</v>
      </c>
      <c r="K4119" s="20">
        <v>43.575237719899192</v>
      </c>
      <c r="L4119" s="20">
        <v>41.210254158570173</v>
      </c>
      <c r="M4119" s="55">
        <v>40.534673626416307</v>
      </c>
    </row>
    <row r="4120" spans="1:13" x14ac:dyDescent="0.35">
      <c r="A4120" s="19" t="str">
        <f>B2178&amp;C4092&amp;D4120</f>
        <v>DISTRIBUCION VOLUMEN X CRITERIO (kg ó litros)BOLLERÍAMUJER</v>
      </c>
      <c r="B4120" s="19">
        <v>0</v>
      </c>
      <c r="C4120" s="19">
        <v>0</v>
      </c>
      <c r="D4120" s="19" t="s">
        <v>22</v>
      </c>
      <c r="E4120" s="20">
        <v>54.965593509432928</v>
      </c>
      <c r="F4120" s="20">
        <v>56.518125163498922</v>
      </c>
      <c r="G4120" s="20">
        <v>57.177213914715097</v>
      </c>
      <c r="H4120" s="20">
        <v>58.898113998501024</v>
      </c>
      <c r="I4120" s="20">
        <v>58.927561211073943</v>
      </c>
      <c r="J4120" s="20">
        <v>59.126468856209691</v>
      </c>
      <c r="K4120" s="20">
        <v>56.424739635545549</v>
      </c>
      <c r="L4120" s="20">
        <v>58.789738873252077</v>
      </c>
      <c r="M4120" s="55">
        <v>59.465318935378988</v>
      </c>
    </row>
    <row r="4121" spans="1:13" x14ac:dyDescent="0.35">
      <c r="A4121" s="19" t="str">
        <f>B2178&amp;C4121&amp;D4121</f>
        <v>DISTRIBUCION VOLUMEN X CRITERIO (kg ó litros)BOLLERIA SALADAT.ESPAÑA</v>
      </c>
      <c r="B4121" s="19">
        <v>0</v>
      </c>
      <c r="C4121" s="19" t="s">
        <v>272</v>
      </c>
      <c r="D4121" s="19" t="s">
        <v>36</v>
      </c>
      <c r="E4121" s="20">
        <v>100</v>
      </c>
      <c r="F4121" s="20">
        <v>100</v>
      </c>
      <c r="G4121" s="20">
        <v>100</v>
      </c>
      <c r="H4121" s="20">
        <v>100</v>
      </c>
      <c r="I4121" s="20">
        <v>100</v>
      </c>
      <c r="J4121" s="20">
        <v>100</v>
      </c>
      <c r="K4121" s="20">
        <v>100</v>
      </c>
      <c r="L4121" s="20">
        <v>100</v>
      </c>
      <c r="M4121" s="55">
        <v>100</v>
      </c>
    </row>
    <row r="4122" spans="1:13" x14ac:dyDescent="0.35">
      <c r="A4122" s="19" t="str">
        <f>B2178&amp;C4121&amp;D4122</f>
        <v>DISTRIBUCION VOLUMEN X CRITERIO (kg ó litros)BOLLERIA SALADABCN AM</v>
      </c>
      <c r="B4122" s="19">
        <v>0</v>
      </c>
      <c r="C4122" s="19">
        <v>0</v>
      </c>
      <c r="D4122" s="19" t="s">
        <v>1</v>
      </c>
      <c r="E4122" s="20">
        <v>10.493327388731746</v>
      </c>
      <c r="F4122" s="20">
        <v>18.172197954916978</v>
      </c>
      <c r="G4122" s="20">
        <v>12.454445237014461</v>
      </c>
      <c r="H4122" s="20">
        <v>11.979053253872749</v>
      </c>
      <c r="I4122" s="20">
        <v>17.872068142578172</v>
      </c>
      <c r="J4122" s="20">
        <v>8.2243355273272893</v>
      </c>
      <c r="K4122" s="20">
        <v>13.858026960613849</v>
      </c>
      <c r="L4122" s="20">
        <v>6.3519003665821776</v>
      </c>
      <c r="M4122" s="55">
        <v>14.614708823012013</v>
      </c>
    </row>
    <row r="4123" spans="1:13" x14ac:dyDescent="0.35">
      <c r="A4123" s="19" t="str">
        <f>B2178&amp;C4121&amp;D4123</f>
        <v>DISTRIBUCION VOLUMEN X CRITERIO (kg ó litros)BOLLERIA SALADAREST.CAT ARAGON</v>
      </c>
      <c r="B4123" s="19">
        <v>0</v>
      </c>
      <c r="C4123" s="19">
        <v>0</v>
      </c>
      <c r="D4123" s="19" t="s">
        <v>2</v>
      </c>
      <c r="E4123" s="20">
        <v>9.1772933481979759</v>
      </c>
      <c r="F4123" s="20">
        <v>9.4931055453958955</v>
      </c>
      <c r="G4123" s="20">
        <v>12.711226505652162</v>
      </c>
      <c r="H4123" s="20">
        <v>6.5285239145798712</v>
      </c>
      <c r="I4123" s="20">
        <v>6.0463170607904413</v>
      </c>
      <c r="J4123" s="20">
        <v>7.370633154933329</v>
      </c>
      <c r="K4123" s="20">
        <v>7.1452323335011796</v>
      </c>
      <c r="L4123" s="20">
        <v>12.360628025702134</v>
      </c>
      <c r="M4123" s="55">
        <v>14.651503082845505</v>
      </c>
    </row>
    <row r="4124" spans="1:13" x14ac:dyDescent="0.35">
      <c r="A4124" s="19" t="str">
        <f>B2178&amp;C4121&amp;D4124</f>
        <v>DISTRIBUCION VOLUMEN X CRITERIO (kg ó litros)BOLLERIA SALADALEVANTE</v>
      </c>
      <c r="B4124" s="19">
        <v>0</v>
      </c>
      <c r="C4124" s="19">
        <v>0</v>
      </c>
      <c r="D4124" s="19" t="s">
        <v>3</v>
      </c>
      <c r="E4124" s="20">
        <v>33.853721370811321</v>
      </c>
      <c r="F4124" s="20">
        <v>32.832289610143924</v>
      </c>
      <c r="G4124" s="20">
        <v>30.139392871071184</v>
      </c>
      <c r="H4124" s="20">
        <v>40.292819895707986</v>
      </c>
      <c r="I4124" s="20">
        <v>28.580042009540485</v>
      </c>
      <c r="J4124" s="20">
        <v>28.732909240844872</v>
      </c>
      <c r="K4124" s="20">
        <v>33.780550666106564</v>
      </c>
      <c r="L4124" s="20">
        <v>31.685138976856962</v>
      </c>
      <c r="M4124" s="55">
        <v>30.83662863981878</v>
      </c>
    </row>
    <row r="4125" spans="1:13" x14ac:dyDescent="0.35">
      <c r="A4125" s="19" t="str">
        <f>B2178&amp;C4121&amp;D4125</f>
        <v>DISTRIBUCION VOLUMEN X CRITERIO (kg ó litros)BOLLERIA SALADAANDALUCIA</v>
      </c>
      <c r="B4125" s="19">
        <v>0</v>
      </c>
      <c r="C4125" s="19">
        <v>0</v>
      </c>
      <c r="D4125" s="19" t="s">
        <v>4</v>
      </c>
      <c r="E4125" s="20">
        <v>8.6811105733558804</v>
      </c>
      <c r="F4125" s="20">
        <v>7.0757413789758097</v>
      </c>
      <c r="G4125" s="20">
        <v>12.45763276892403</v>
      </c>
      <c r="H4125" s="20">
        <v>6.7225871328609008</v>
      </c>
      <c r="I4125" s="20">
        <v>10.631402739126735</v>
      </c>
      <c r="J4125" s="20">
        <v>14.265798488410889</v>
      </c>
      <c r="K4125" s="20">
        <v>13.722079303263785</v>
      </c>
      <c r="L4125" s="20">
        <v>12.649641083689596</v>
      </c>
      <c r="M4125" s="55">
        <v>10.332988706428308</v>
      </c>
    </row>
    <row r="4126" spans="1:13" x14ac:dyDescent="0.35">
      <c r="A4126" s="19" t="str">
        <f>B2178&amp;C4121&amp;D4126</f>
        <v>DISTRIBUCION VOLUMEN X CRITERIO (kg ó litros)BOLLERIA SALADAMDD AM</v>
      </c>
      <c r="B4126" s="19">
        <v>0</v>
      </c>
      <c r="C4126" s="19">
        <v>0</v>
      </c>
      <c r="D4126" s="19" t="s">
        <v>5</v>
      </c>
      <c r="E4126" s="20">
        <v>9.6688293528984151</v>
      </c>
      <c r="F4126" s="20">
        <v>9.6805558250425658</v>
      </c>
      <c r="G4126" s="20">
        <v>10.265414548114835</v>
      </c>
      <c r="H4126" s="20">
        <v>11.662317186534997</v>
      </c>
      <c r="I4126" s="20">
        <v>10.88036348441749</v>
      </c>
      <c r="J4126" s="20">
        <v>11.715482576374022</v>
      </c>
      <c r="K4126" s="20">
        <v>10.464901483950531</v>
      </c>
      <c r="L4126" s="20">
        <v>6.7860288875111783</v>
      </c>
      <c r="M4126" s="55">
        <v>8.5946701634967155</v>
      </c>
    </row>
    <row r="4127" spans="1:13" x14ac:dyDescent="0.35">
      <c r="A4127" s="19" t="str">
        <f>B2178&amp;C4121&amp;D4127</f>
        <v>DISTRIBUCION VOLUMEN X CRITERIO (kg ó litros)BOLLERIA SALADARTO CENTRO</v>
      </c>
      <c r="B4127" s="19">
        <v>0</v>
      </c>
      <c r="C4127" s="19">
        <v>0</v>
      </c>
      <c r="D4127" s="19" t="s">
        <v>6</v>
      </c>
      <c r="E4127" s="20">
        <v>10.398078016775452</v>
      </c>
      <c r="F4127" s="20">
        <v>6.5439594621470478</v>
      </c>
      <c r="G4127" s="20">
        <v>9.6428274595370684</v>
      </c>
      <c r="H4127" s="20">
        <v>5.8807020769265055</v>
      </c>
      <c r="I4127" s="20">
        <v>9.7082304672930384</v>
      </c>
      <c r="J4127" s="20">
        <v>6.04648255024299</v>
      </c>
      <c r="K4127" s="20">
        <v>8.0605987864981525</v>
      </c>
      <c r="L4127" s="20">
        <v>7.0932528147922458</v>
      </c>
      <c r="M4127" s="55">
        <v>8.721197095807721</v>
      </c>
    </row>
    <row r="4128" spans="1:13" x14ac:dyDescent="0.35">
      <c r="A4128" s="19" t="str">
        <f>B2178&amp;C4121&amp;D4128</f>
        <v>DISTRIBUCION VOLUMEN X CRITERIO (kg ó litros)BOLLERIA SALADANORTE-CENTRO</v>
      </c>
      <c r="B4128" s="19">
        <v>0</v>
      </c>
      <c r="C4128" s="19">
        <v>0</v>
      </c>
      <c r="D4128" s="19" t="s">
        <v>7</v>
      </c>
      <c r="E4128" s="20">
        <v>4.4523779034074424</v>
      </c>
      <c r="F4128" s="20">
        <v>1.7177866681542346</v>
      </c>
      <c r="G4128" s="20">
        <v>2.404253026100315</v>
      </c>
      <c r="H4128" s="20">
        <v>3.4616927396710793</v>
      </c>
      <c r="I4128" s="20">
        <v>3.9797145519963886</v>
      </c>
      <c r="J4128" s="20">
        <v>10.586489769700522</v>
      </c>
      <c r="K4128" s="20">
        <v>4.2611485067298203</v>
      </c>
      <c r="L4128" s="20">
        <v>14.80645556693721</v>
      </c>
      <c r="M4128" s="55">
        <v>3.7245379202899316</v>
      </c>
    </row>
    <row r="4129" spans="1:13" x14ac:dyDescent="0.35">
      <c r="A4129" s="19" t="str">
        <f>B2178&amp;C4121&amp;D4129</f>
        <v>DISTRIBUCION VOLUMEN X CRITERIO (kg ó litros)BOLLERIA SALADANOROESTE</v>
      </c>
      <c r="B4129" s="19">
        <v>0</v>
      </c>
      <c r="C4129" s="19">
        <v>0</v>
      </c>
      <c r="D4129" s="19" t="s">
        <v>8</v>
      </c>
      <c r="E4129" s="20">
        <v>13.275257337847965</v>
      </c>
      <c r="F4129" s="20">
        <v>14.484362039359116</v>
      </c>
      <c r="G4129" s="20">
        <v>9.9248098669182596</v>
      </c>
      <c r="H4129" s="20">
        <v>13.472307779242195</v>
      </c>
      <c r="I4129" s="20">
        <v>12.301842848422586</v>
      </c>
      <c r="J4129" s="20">
        <v>13.057865653673876</v>
      </c>
      <c r="K4129" s="20">
        <v>8.7074639464682502</v>
      </c>
      <c r="L4129" s="20">
        <v>8.266948365948414</v>
      </c>
      <c r="M4129" s="55">
        <v>8.5237681880418528</v>
      </c>
    </row>
    <row r="4130" spans="1:13" x14ac:dyDescent="0.35">
      <c r="A4130" s="19" t="str">
        <f>B2178&amp;C4121&amp;D4130</f>
        <v>DISTRIBUCION VOLUMEN X CRITERIO (kg ó litros)BOLLERIA SALADA&lt;2MIL</v>
      </c>
      <c r="B4130" s="19">
        <v>0</v>
      </c>
      <c r="C4130" s="19">
        <v>0</v>
      </c>
      <c r="D4130" s="19" t="s">
        <v>9</v>
      </c>
      <c r="E4130" s="20">
        <v>0.92372894123318783</v>
      </c>
      <c r="F4130" s="20">
        <v>2.4110384641504128</v>
      </c>
      <c r="G4130" s="20">
        <v>0.29913868138472233</v>
      </c>
      <c r="H4130" s="20">
        <v>4.7216452097619381</v>
      </c>
      <c r="I4130" s="20">
        <v>9.6632810068080861</v>
      </c>
      <c r="J4130" s="20">
        <v>4.1424341847391117</v>
      </c>
      <c r="K4130" s="20">
        <v>2.7688758674328522</v>
      </c>
      <c r="L4130" s="20">
        <v>3.0222416573093156</v>
      </c>
      <c r="M4130" s="55">
        <v>9.5632472892559317</v>
      </c>
    </row>
    <row r="4131" spans="1:13" x14ac:dyDescent="0.35">
      <c r="A4131" s="19" t="str">
        <f>B2178&amp;C4121&amp;D4131</f>
        <v>DISTRIBUCION VOLUMEN X CRITERIO (kg ó litros)BOLLERIA SALADA2-5MIL</v>
      </c>
      <c r="B4131" s="19">
        <v>0</v>
      </c>
      <c r="C4131" s="19">
        <v>0</v>
      </c>
      <c r="D4131" s="19" t="s">
        <v>10</v>
      </c>
      <c r="E4131" s="20">
        <v>3.33684705111353</v>
      </c>
      <c r="F4131" s="20">
        <v>2.8194775239749115</v>
      </c>
      <c r="G4131" s="20">
        <v>4.305618093490585</v>
      </c>
      <c r="H4131" s="20">
        <v>3.5003207393399931</v>
      </c>
      <c r="I4131" s="20">
        <v>4.2698902647984545</v>
      </c>
      <c r="J4131" s="20">
        <v>3.3695450708667543</v>
      </c>
      <c r="K4131" s="20">
        <v>3.5572268219915117</v>
      </c>
      <c r="L4131" s="20">
        <v>4.9029528763950792</v>
      </c>
      <c r="M4131" s="55">
        <v>1.2796130590412296</v>
      </c>
    </row>
    <row r="4132" spans="1:13" x14ac:dyDescent="0.35">
      <c r="A4132" s="19" t="str">
        <f>B2178&amp;C4121&amp;D4132</f>
        <v>DISTRIBUCION VOLUMEN X CRITERIO (kg ó litros)BOLLERIA SALADA5-10MIL</v>
      </c>
      <c r="B4132" s="19">
        <v>0</v>
      </c>
      <c r="C4132" s="19">
        <v>0</v>
      </c>
      <c r="D4132" s="19" t="s">
        <v>11</v>
      </c>
      <c r="E4132" s="20">
        <v>13.051454387266626</v>
      </c>
      <c r="F4132" s="20">
        <v>6.2585009677278522</v>
      </c>
      <c r="G4132" s="20">
        <v>6.3015610686360564</v>
      </c>
      <c r="H4132" s="20">
        <v>4.4628232861536121</v>
      </c>
      <c r="I4132" s="20">
        <v>6.8425072236031168</v>
      </c>
      <c r="J4132" s="20">
        <v>7.4732004985558058</v>
      </c>
      <c r="K4132" s="20">
        <v>7.7258465083505259</v>
      </c>
      <c r="L4132" s="20">
        <v>5.5231767354913108</v>
      </c>
      <c r="M4132" s="55">
        <v>2.9392273834172764</v>
      </c>
    </row>
    <row r="4133" spans="1:13" x14ac:dyDescent="0.35">
      <c r="A4133" s="19" t="str">
        <f>B2178&amp;C4121&amp;D4133</f>
        <v>DISTRIBUCION VOLUMEN X CRITERIO (kg ó litros)BOLLERIA SALADA10-30MIL</v>
      </c>
      <c r="B4133" s="19">
        <v>0</v>
      </c>
      <c r="C4133" s="19">
        <v>0</v>
      </c>
      <c r="D4133" s="19" t="s">
        <v>12</v>
      </c>
      <c r="E4133" s="20">
        <v>25.706007751208066</v>
      </c>
      <c r="F4133" s="20">
        <v>10.679872776530052</v>
      </c>
      <c r="G4133" s="20">
        <v>22.369432208320283</v>
      </c>
      <c r="H4133" s="20">
        <v>12.747052859116636</v>
      </c>
      <c r="I4133" s="20">
        <v>10.426797861570432</v>
      </c>
      <c r="J4133" s="20">
        <v>21.093486505752171</v>
      </c>
      <c r="K4133" s="20">
        <v>15.343010799268258</v>
      </c>
      <c r="L4133" s="20">
        <v>28.277059822538121</v>
      </c>
      <c r="M4133" s="55">
        <v>21.503670977319203</v>
      </c>
    </row>
    <row r="4134" spans="1:13" x14ac:dyDescent="0.35">
      <c r="A4134" s="19" t="str">
        <f>B2178&amp;C4121&amp;D4134</f>
        <v>DISTRIBUCION VOLUMEN X CRITERIO (kg ó litros)BOLLERIA SALADA30-100MIL</v>
      </c>
      <c r="B4134" s="19">
        <v>0</v>
      </c>
      <c r="C4134" s="19">
        <v>0</v>
      </c>
      <c r="D4134" s="19" t="s">
        <v>13</v>
      </c>
      <c r="E4134" s="20">
        <v>21.95567819304199</v>
      </c>
      <c r="F4134" s="20">
        <v>26.208856407619585</v>
      </c>
      <c r="G4134" s="20">
        <v>28.357069333842368</v>
      </c>
      <c r="H4134" s="20">
        <v>30.152741167332024</v>
      </c>
      <c r="I4134" s="20">
        <v>27.19262411930934</v>
      </c>
      <c r="J4134" s="20">
        <v>26.662191980446696</v>
      </c>
      <c r="K4134" s="20">
        <v>36.041032688720918</v>
      </c>
      <c r="L4134" s="20">
        <v>29.238387196070025</v>
      </c>
      <c r="M4134" s="55">
        <v>16.011096174222196</v>
      </c>
    </row>
    <row r="4135" spans="1:13" x14ac:dyDescent="0.35">
      <c r="A4135" s="19" t="str">
        <f>B2178&amp;C4121&amp;D4135</f>
        <v>DISTRIBUCION VOLUMEN X CRITERIO (kg ó litros)BOLLERIA SALADA100-200MIL</v>
      </c>
      <c r="B4135" s="19">
        <v>0</v>
      </c>
      <c r="C4135" s="19">
        <v>0</v>
      </c>
      <c r="D4135" s="19" t="s">
        <v>14</v>
      </c>
      <c r="E4135" s="20">
        <v>8.6394944389413446</v>
      </c>
      <c r="F4135" s="20">
        <v>8.6489130645685481</v>
      </c>
      <c r="G4135" s="20">
        <v>9.1238534246788046</v>
      </c>
      <c r="H4135" s="20">
        <v>3.5413423458700235</v>
      </c>
      <c r="I4135" s="20">
        <v>4.5340390387723559</v>
      </c>
      <c r="J4135" s="20">
        <v>6.9660320876933159</v>
      </c>
      <c r="K4135" s="20">
        <v>3.9995962147517536</v>
      </c>
      <c r="L4135" s="20">
        <v>5.976178267482414</v>
      </c>
      <c r="M4135" s="55">
        <v>3.248782508200116</v>
      </c>
    </row>
    <row r="4136" spans="1:13" x14ac:dyDescent="0.35">
      <c r="A4136" s="19" t="str">
        <f>B2178&amp;C4121&amp;D4136</f>
        <v>DISTRIBUCION VOLUMEN X CRITERIO (kg ó litros)BOLLERIA SALADA200-500MIL</v>
      </c>
      <c r="B4136" s="19">
        <v>0</v>
      </c>
      <c r="C4136" s="19">
        <v>0</v>
      </c>
      <c r="D4136" s="19" t="s">
        <v>15</v>
      </c>
      <c r="E4136" s="20">
        <v>14.067183256938609</v>
      </c>
      <c r="F4136" s="20">
        <v>29.509363191416082</v>
      </c>
      <c r="G4136" s="20">
        <v>14.356237287547346</v>
      </c>
      <c r="H4136" s="20">
        <v>26.069204088909263</v>
      </c>
      <c r="I4136" s="20">
        <v>24.859010036858837</v>
      </c>
      <c r="J4136" s="20">
        <v>14.724545487140192</v>
      </c>
      <c r="K4136" s="20">
        <v>10.820349743202916</v>
      </c>
      <c r="L4136" s="20">
        <v>12.343983831128623</v>
      </c>
      <c r="M4136" s="55">
        <v>33.442104972228783</v>
      </c>
    </row>
    <row r="4137" spans="1:13" x14ac:dyDescent="0.35">
      <c r="A4137" s="19" t="str">
        <f>B2178&amp;C4121&amp;D4137</f>
        <v>DISTRIBUCION VOLUMEN X CRITERIO (kg ó litros)BOLLERIA SALADA&gt;500MIL</v>
      </c>
      <c r="B4137" s="19">
        <v>0</v>
      </c>
      <c r="C4137" s="19">
        <v>0</v>
      </c>
      <c r="D4137" s="19" t="s">
        <v>16</v>
      </c>
      <c r="E4137" s="20">
        <v>12.319602213877602</v>
      </c>
      <c r="F4137" s="20">
        <v>13.463973056419261</v>
      </c>
      <c r="G4137" s="20">
        <v>14.887089217100149</v>
      </c>
      <c r="H4137" s="20">
        <v>14.80488025200721</v>
      </c>
      <c r="I4137" s="20">
        <v>12.211843437341377</v>
      </c>
      <c r="J4137" s="20">
        <v>15.568565704052073</v>
      </c>
      <c r="K4137" s="20">
        <v>19.744059369149138</v>
      </c>
      <c r="L4137" s="20">
        <v>10.716005818964922</v>
      </c>
      <c r="M4137" s="55">
        <v>12.012264840602526</v>
      </c>
    </row>
    <row r="4138" spans="1:13" x14ac:dyDescent="0.35">
      <c r="A4138" s="19" t="str">
        <f>B2178&amp;C4121&amp;D4138</f>
        <v>DISTRIBUCION VOLUMEN X CRITERIO (kg ó litros)BOLLERIA SALADADE 15 A 19 AÑOS</v>
      </c>
      <c r="B4138" s="19">
        <v>0</v>
      </c>
      <c r="C4138" s="19">
        <v>0</v>
      </c>
      <c r="D4138" s="19" t="s">
        <v>39</v>
      </c>
      <c r="E4138" s="20">
        <v>2.4242840113443336</v>
      </c>
      <c r="F4138" s="20">
        <v>1.9597762341561848</v>
      </c>
      <c r="G4138" s="20">
        <v>3.2629024259035835</v>
      </c>
      <c r="H4138" s="20">
        <v>3.1743266065618654</v>
      </c>
      <c r="I4138" s="20">
        <v>1.5048627865954605</v>
      </c>
      <c r="J4138" s="20">
        <v>0.69173053070912949</v>
      </c>
      <c r="K4138" s="20">
        <v>5.6269401861306916</v>
      </c>
      <c r="L4138" s="20">
        <v>3.6046347559002543</v>
      </c>
      <c r="M4138" s="55">
        <v>12.456333177589741</v>
      </c>
    </row>
    <row r="4139" spans="1:13" x14ac:dyDescent="0.35">
      <c r="A4139" s="19" t="str">
        <f>B2178&amp;C4121&amp;D4139</f>
        <v>DISTRIBUCION VOLUMEN X CRITERIO (kg ó litros)BOLLERIA SALADADE 20 A 24 AÑOS</v>
      </c>
      <c r="B4139" s="19">
        <v>0</v>
      </c>
      <c r="C4139" s="19">
        <v>0</v>
      </c>
      <c r="D4139" s="19" t="s">
        <v>40</v>
      </c>
      <c r="E4139" s="20">
        <v>6.0044815202612352</v>
      </c>
      <c r="F4139" s="20">
        <v>7.8905776292365379</v>
      </c>
      <c r="G4139" s="20">
        <v>7.3596572626864241</v>
      </c>
      <c r="H4139" s="20">
        <v>11.14749473127933</v>
      </c>
      <c r="I4139" s="20">
        <v>11.145540529297776</v>
      </c>
      <c r="J4139" s="20">
        <v>6.4136615472123975</v>
      </c>
      <c r="K4139" s="20">
        <v>8.1386414136616931</v>
      </c>
      <c r="L4139" s="20">
        <v>7.6956067287792429</v>
      </c>
      <c r="M4139" s="55">
        <v>3.5096392708580164</v>
      </c>
    </row>
    <row r="4140" spans="1:13" x14ac:dyDescent="0.35">
      <c r="A4140" s="19" t="str">
        <f>B2178&amp;C4121&amp;D4140</f>
        <v>DISTRIBUCION VOLUMEN X CRITERIO (kg ó litros)BOLLERIA SALADADE 25 A 34 AÑOS</v>
      </c>
      <c r="B4140" s="19">
        <v>0</v>
      </c>
      <c r="C4140" s="19">
        <v>0</v>
      </c>
      <c r="D4140" s="19" t="s">
        <v>41</v>
      </c>
      <c r="E4140" s="20">
        <v>15.830517180337994</v>
      </c>
      <c r="F4140" s="20">
        <v>10.4289759911328</v>
      </c>
      <c r="G4140" s="20">
        <v>12.202267166320665</v>
      </c>
      <c r="H4140" s="20">
        <v>12.386091771245203</v>
      </c>
      <c r="I4140" s="20">
        <v>12.158223783532145</v>
      </c>
      <c r="J4140" s="20">
        <v>17.479990009437561</v>
      </c>
      <c r="K4140" s="20">
        <v>11.356259406586707</v>
      </c>
      <c r="L4140" s="20">
        <v>20.543539565532523</v>
      </c>
      <c r="M4140" s="55">
        <v>14.008238822908533</v>
      </c>
    </row>
    <row r="4141" spans="1:13" x14ac:dyDescent="0.35">
      <c r="A4141" s="19" t="str">
        <f>B2178&amp;C4121&amp;D4141</f>
        <v>DISTRIBUCION VOLUMEN X CRITERIO (kg ó litros)BOLLERIA SALADADE 35 A 49 AÑOS</v>
      </c>
      <c r="B4141" s="19">
        <v>0</v>
      </c>
      <c r="C4141" s="19">
        <v>0</v>
      </c>
      <c r="D4141" s="19" t="s">
        <v>42</v>
      </c>
      <c r="E4141" s="20">
        <v>30.097252614808649</v>
      </c>
      <c r="F4141" s="20">
        <v>27.94292952321819</v>
      </c>
      <c r="G4141" s="20">
        <v>24.650855655951144</v>
      </c>
      <c r="H4141" s="20">
        <v>30.472545349199986</v>
      </c>
      <c r="I4141" s="20">
        <v>27.926926395433725</v>
      </c>
      <c r="J4141" s="20">
        <v>29.96383282701925</v>
      </c>
      <c r="K4141" s="20">
        <v>26.634863279348252</v>
      </c>
      <c r="L4141" s="20">
        <v>23.69062450610333</v>
      </c>
      <c r="M4141" s="55">
        <v>21.954331892082919</v>
      </c>
    </row>
    <row r="4142" spans="1:13" x14ac:dyDescent="0.35">
      <c r="A4142" s="19" t="str">
        <f>B2178&amp;C4121&amp;D4142</f>
        <v>DISTRIBUCION VOLUMEN X CRITERIO (kg ó litros)BOLLERIA SALADADE 50 A 59 AÑOS</v>
      </c>
      <c r="B4142" s="19">
        <v>0</v>
      </c>
      <c r="C4142" s="19">
        <v>0</v>
      </c>
      <c r="D4142" s="19" t="s">
        <v>43</v>
      </c>
      <c r="E4142" s="20">
        <v>25.271414689631534</v>
      </c>
      <c r="F4142" s="20">
        <v>28.532039916954876</v>
      </c>
      <c r="G4142" s="20">
        <v>24.20361935571669</v>
      </c>
      <c r="H4142" s="20">
        <v>19.060327249632302</v>
      </c>
      <c r="I4142" s="20">
        <v>21.428770739523088</v>
      </c>
      <c r="J4142" s="20">
        <v>21.96296624903604</v>
      </c>
      <c r="K4142" s="20">
        <v>27.793202338933998</v>
      </c>
      <c r="L4142" s="20">
        <v>24.40946216352458</v>
      </c>
      <c r="M4142" s="55">
        <v>17.854057644515056</v>
      </c>
    </row>
    <row r="4143" spans="1:13" x14ac:dyDescent="0.35">
      <c r="A4143" s="19" t="str">
        <f>B2178&amp;C4121&amp;D4143</f>
        <v>DISTRIBUCION VOLUMEN X CRITERIO (kg ó litros)BOLLERIA SALADADE 60 A 75 AÑOS</v>
      </c>
      <c r="B4143" s="19">
        <v>0</v>
      </c>
      <c r="C4143" s="19">
        <v>0</v>
      </c>
      <c r="D4143" s="19" t="s">
        <v>44</v>
      </c>
      <c r="E4143" s="20">
        <v>20.372033505707947</v>
      </c>
      <c r="F4143" s="20">
        <v>23.245690094250385</v>
      </c>
      <c r="G4143" s="20">
        <v>28.32071868341232</v>
      </c>
      <c r="H4143" s="20">
        <v>23.759204343590628</v>
      </c>
      <c r="I4143" s="20">
        <v>25.835680439576464</v>
      </c>
      <c r="J4143" s="20">
        <v>23.487818380811802</v>
      </c>
      <c r="K4143" s="20">
        <v>20.450093375338657</v>
      </c>
      <c r="L4143" s="20">
        <v>20.056116514879861</v>
      </c>
      <c r="M4143" s="55">
        <v>30.217400501916146</v>
      </c>
    </row>
    <row r="4144" spans="1:13" x14ac:dyDescent="0.35">
      <c r="A4144" s="19" t="str">
        <f>B2178&amp;C4121&amp;D4144</f>
        <v>DISTRIBUCION VOLUMEN X CRITERIO (kg ó litros)BOLLERIA SALADAALTA Y MEDIA ALTA</v>
      </c>
      <c r="B4144" s="19">
        <v>0</v>
      </c>
      <c r="C4144" s="19">
        <v>0</v>
      </c>
      <c r="D4144" s="19" t="s">
        <v>17</v>
      </c>
      <c r="E4144" s="20">
        <v>13.100791598714912</v>
      </c>
      <c r="F4144" s="20">
        <v>18.341974771165106</v>
      </c>
      <c r="G4144" s="20">
        <v>17.520828557363245</v>
      </c>
      <c r="H4144" s="20">
        <v>12.522366196779554</v>
      </c>
      <c r="I4144" s="20">
        <v>14.313682920513726</v>
      </c>
      <c r="J4144" s="20">
        <v>13.077254272575848</v>
      </c>
      <c r="K4144" s="20">
        <v>14.912295936434028</v>
      </c>
      <c r="L4144" s="20">
        <v>8.1492270480182842</v>
      </c>
      <c r="M4144" s="55">
        <v>16.079929864298734</v>
      </c>
    </row>
    <row r="4145" spans="1:13" x14ac:dyDescent="0.35">
      <c r="A4145" s="19" t="str">
        <f>B2178&amp;C4121&amp;D4145</f>
        <v>DISTRIBUCION VOLUMEN X CRITERIO (kg ó litros)BOLLERIA SALADAMEDIA</v>
      </c>
      <c r="B4145" s="19">
        <v>0</v>
      </c>
      <c r="C4145" s="19">
        <v>0</v>
      </c>
      <c r="D4145" s="19" t="s">
        <v>18</v>
      </c>
      <c r="E4145" s="20">
        <v>27.269384611328512</v>
      </c>
      <c r="F4145" s="20">
        <v>33.25206278831741</v>
      </c>
      <c r="G4145" s="20">
        <v>34.518641581673428</v>
      </c>
      <c r="H4145" s="20">
        <v>27.818188546979165</v>
      </c>
      <c r="I4145" s="20">
        <v>22.022765450471461</v>
      </c>
      <c r="J4145" s="20">
        <v>22.669157420028405</v>
      </c>
      <c r="K4145" s="20">
        <v>23.404422322806436</v>
      </c>
      <c r="L4145" s="20">
        <v>26.52959675172167</v>
      </c>
      <c r="M4145" s="55">
        <v>25.812005040905284</v>
      </c>
    </row>
    <row r="4146" spans="1:13" x14ac:dyDescent="0.35">
      <c r="A4146" s="19" t="str">
        <f>B2178&amp;C4121&amp;D4146</f>
        <v>DISTRIBUCION VOLUMEN X CRITERIO (kg ó litros)BOLLERIA SALADAMEDIA BAJA</v>
      </c>
      <c r="B4146" s="19">
        <v>0</v>
      </c>
      <c r="C4146" s="19">
        <v>0</v>
      </c>
      <c r="D4146" s="19" t="s">
        <v>19</v>
      </c>
      <c r="E4146" s="20">
        <v>29.542818080125947</v>
      </c>
      <c r="F4146" s="20">
        <v>24.126013203785536</v>
      </c>
      <c r="G4146" s="20">
        <v>17.035645557411652</v>
      </c>
      <c r="H4146" s="20">
        <v>26.748248269758502</v>
      </c>
      <c r="I4146" s="20">
        <v>31.489230731839097</v>
      </c>
      <c r="J4146" s="20">
        <v>29.298509376483167</v>
      </c>
      <c r="K4146" s="20">
        <v>30.405684946560051</v>
      </c>
      <c r="L4146" s="20">
        <v>29.669784382203989</v>
      </c>
      <c r="M4146" s="55">
        <v>29.286004047761537</v>
      </c>
    </row>
    <row r="4147" spans="1:13" x14ac:dyDescent="0.35">
      <c r="A4147" s="19" t="str">
        <f>B2178&amp;C4121&amp;D4147</f>
        <v>DISTRIBUCION VOLUMEN X CRITERIO (kg ó litros)BOLLERIA SALADABAJA</v>
      </c>
      <c r="B4147" s="19">
        <v>0</v>
      </c>
      <c r="C4147" s="19">
        <v>0</v>
      </c>
      <c r="D4147" s="19" t="s">
        <v>20</v>
      </c>
      <c r="E4147" s="20">
        <v>30.086989231922324</v>
      </c>
      <c r="F4147" s="20">
        <v>24.279949236731941</v>
      </c>
      <c r="G4147" s="20">
        <v>30.924882020219364</v>
      </c>
      <c r="H4147" s="20">
        <v>32.911179079199535</v>
      </c>
      <c r="I4147" s="20">
        <v>32.174316223217048</v>
      </c>
      <c r="J4147" s="20">
        <v>34.955088046389278</v>
      </c>
      <c r="K4147" s="20">
        <v>31.277598781331612</v>
      </c>
      <c r="L4147" s="20">
        <v>35.651368170135747</v>
      </c>
      <c r="M4147" s="55">
        <v>28.822061047034435</v>
      </c>
    </row>
    <row r="4148" spans="1:13" x14ac:dyDescent="0.35">
      <c r="A4148" s="19" t="str">
        <f>B2178&amp;C4121&amp;D4148</f>
        <v>DISTRIBUCION VOLUMEN X CRITERIO (kg ó litros)BOLLERIA SALADAHOMBRE</v>
      </c>
      <c r="B4148" s="19">
        <v>0</v>
      </c>
      <c r="C4148" s="19">
        <v>0</v>
      </c>
      <c r="D4148" s="19" t="s">
        <v>21</v>
      </c>
      <c r="E4148" s="20">
        <v>32.425251499960453</v>
      </c>
      <c r="F4148" s="20">
        <v>36.072889431635723</v>
      </c>
      <c r="G4148" s="20">
        <v>42.219385308674561</v>
      </c>
      <c r="H4148" s="20">
        <v>38.823945141634681</v>
      </c>
      <c r="I4148" s="20">
        <v>36.334419872924407</v>
      </c>
      <c r="J4148" s="20">
        <v>32.481436331737726</v>
      </c>
      <c r="K4148" s="20">
        <v>34.939426251366648</v>
      </c>
      <c r="L4148" s="20">
        <v>33.81154026393444</v>
      </c>
      <c r="M4148" s="55">
        <v>32.900119892438681</v>
      </c>
    </row>
    <row r="4149" spans="1:13" x14ac:dyDescent="0.35">
      <c r="A4149" s="19" t="str">
        <f>B2178&amp;C4121&amp;D4149</f>
        <v>DISTRIBUCION VOLUMEN X CRITERIO (kg ó litros)BOLLERIA SALADAMUJER</v>
      </c>
      <c r="B4149" s="19">
        <v>0</v>
      </c>
      <c r="C4149" s="19">
        <v>0</v>
      </c>
      <c r="D4149" s="19" t="s">
        <v>22</v>
      </c>
      <c r="E4149" s="20">
        <v>67.574748500039533</v>
      </c>
      <c r="F4149" s="20">
        <v>63.927110568364277</v>
      </c>
      <c r="G4149" s="20">
        <v>57.780614691325439</v>
      </c>
      <c r="H4149" s="20">
        <v>61.176054858365333</v>
      </c>
      <c r="I4149" s="20">
        <v>63.665580127075586</v>
      </c>
      <c r="J4149" s="20">
        <v>67.518563668262274</v>
      </c>
      <c r="K4149" s="20">
        <v>65.06057374863336</v>
      </c>
      <c r="L4149" s="20">
        <v>66.188459736065568</v>
      </c>
      <c r="M4149" s="55">
        <v>67.099880107561319</v>
      </c>
    </row>
    <row r="4150" spans="1:13" x14ac:dyDescent="0.35">
      <c r="A4150" s="19" t="str">
        <f>B2178&amp;C4150&amp;D4150</f>
        <v>DISTRIBUCION VOLUMEN X CRITERIO (kg ó litros)BOLLERIA DULCET.ESPAÑA</v>
      </c>
      <c r="B4150" s="19">
        <v>0</v>
      </c>
      <c r="C4150" s="19" t="s">
        <v>273</v>
      </c>
      <c r="D4150" s="19" t="s">
        <v>36</v>
      </c>
      <c r="E4150" s="20">
        <v>100</v>
      </c>
      <c r="F4150" s="20">
        <v>100</v>
      </c>
      <c r="G4150" s="20">
        <v>100</v>
      </c>
      <c r="H4150" s="20">
        <v>100</v>
      </c>
      <c r="I4150" s="20">
        <v>100</v>
      </c>
      <c r="J4150" s="20">
        <v>100</v>
      </c>
      <c r="K4150" s="20">
        <v>100</v>
      </c>
      <c r="L4150" s="20">
        <v>100</v>
      </c>
      <c r="M4150" s="55">
        <v>100</v>
      </c>
    </row>
    <row r="4151" spans="1:13" x14ac:dyDescent="0.35">
      <c r="A4151" s="19" t="str">
        <f>B2178&amp;C4150&amp;D4151</f>
        <v>DISTRIBUCION VOLUMEN X CRITERIO (kg ó litros)BOLLERIA DULCEBCN AM</v>
      </c>
      <c r="B4151" s="19">
        <v>0</v>
      </c>
      <c r="C4151" s="19">
        <v>0</v>
      </c>
      <c r="D4151" s="19" t="s">
        <v>1</v>
      </c>
      <c r="E4151" s="20">
        <v>11.395331070458054</v>
      </c>
      <c r="F4151" s="20">
        <v>12.79852385970052</v>
      </c>
      <c r="G4151" s="20">
        <v>12.127258203447834</v>
      </c>
      <c r="H4151" s="20">
        <v>14.535933891454967</v>
      </c>
      <c r="I4151" s="20">
        <v>14.550194818707379</v>
      </c>
      <c r="J4151" s="20">
        <v>14.01360942872194</v>
      </c>
      <c r="K4151" s="20">
        <v>14.883389381544735</v>
      </c>
      <c r="L4151" s="20">
        <v>14.651789900104815</v>
      </c>
      <c r="M4151" s="55">
        <v>14.783485415202824</v>
      </c>
    </row>
    <row r="4152" spans="1:13" x14ac:dyDescent="0.35">
      <c r="A4152" s="19" t="str">
        <f>B2178&amp;C4150&amp;D4152</f>
        <v>DISTRIBUCION VOLUMEN X CRITERIO (kg ó litros)BOLLERIA DULCEREST.CAT ARAGON</v>
      </c>
      <c r="B4152" s="19">
        <v>0</v>
      </c>
      <c r="C4152" s="19">
        <v>0</v>
      </c>
      <c r="D4152" s="19" t="s">
        <v>2</v>
      </c>
      <c r="E4152" s="20">
        <v>13.444927736977164</v>
      </c>
      <c r="F4152" s="20">
        <v>12.808883775214641</v>
      </c>
      <c r="G4152" s="20">
        <v>14.438657474769814</v>
      </c>
      <c r="H4152" s="20">
        <v>12.920756351039261</v>
      </c>
      <c r="I4152" s="20">
        <v>14.087931923877592</v>
      </c>
      <c r="J4152" s="20">
        <v>15.449058156461676</v>
      </c>
      <c r="K4152" s="20">
        <v>15.824544251932918</v>
      </c>
      <c r="L4152" s="20">
        <v>17.252026400818863</v>
      </c>
      <c r="M4152" s="55">
        <v>14.786955263404852</v>
      </c>
    </row>
    <row r="4153" spans="1:13" x14ac:dyDescent="0.35">
      <c r="A4153" s="19" t="str">
        <f>B2178&amp;C4150&amp;D4153</f>
        <v>DISTRIBUCION VOLUMEN X CRITERIO (kg ó litros)BOLLERIA DULCELEVANTE</v>
      </c>
      <c r="B4153" s="19">
        <v>0</v>
      </c>
      <c r="C4153" s="19">
        <v>0</v>
      </c>
      <c r="D4153" s="19" t="s">
        <v>3</v>
      </c>
      <c r="E4153" s="20">
        <v>19.917619725570447</v>
      </c>
      <c r="F4153" s="20">
        <v>16.554477562572945</v>
      </c>
      <c r="G4153" s="20">
        <v>13.783880326857487</v>
      </c>
      <c r="H4153" s="20">
        <v>13.287261836027714</v>
      </c>
      <c r="I4153" s="20">
        <v>11.220465252746079</v>
      </c>
      <c r="J4153" s="20">
        <v>11.756657429544866</v>
      </c>
      <c r="K4153" s="20">
        <v>13.111923282735635</v>
      </c>
      <c r="L4153" s="20">
        <v>14.681673939629475</v>
      </c>
      <c r="M4153" s="55">
        <v>13.386216974339685</v>
      </c>
    </row>
    <row r="4154" spans="1:13" x14ac:dyDescent="0.35">
      <c r="A4154" s="19" t="str">
        <f>B2178&amp;C4150&amp;D4154</f>
        <v>DISTRIBUCION VOLUMEN X CRITERIO (kg ó litros)BOLLERIA DULCEANDALUCIA</v>
      </c>
      <c r="B4154" s="19">
        <v>0</v>
      </c>
      <c r="C4154" s="19">
        <v>0</v>
      </c>
      <c r="D4154" s="19" t="s">
        <v>4</v>
      </c>
      <c r="E4154" s="20">
        <v>10.825537742274975</v>
      </c>
      <c r="F4154" s="20">
        <v>13.214952299499604</v>
      </c>
      <c r="G4154" s="20">
        <v>15.062166071075206</v>
      </c>
      <c r="H4154" s="20">
        <v>16.128890011547345</v>
      </c>
      <c r="I4154" s="20">
        <v>14.389021904048896</v>
      </c>
      <c r="J4154" s="20">
        <v>15.843108161604952</v>
      </c>
      <c r="K4154" s="20">
        <v>15.775536721124711</v>
      </c>
      <c r="L4154" s="20">
        <v>14.096685017022418</v>
      </c>
      <c r="M4154" s="55">
        <v>10.111610821825662</v>
      </c>
    </row>
    <row r="4155" spans="1:13" x14ac:dyDescent="0.35">
      <c r="A4155" s="19" t="str">
        <f>B2178&amp;C4150&amp;D4155</f>
        <v>DISTRIBUCION VOLUMEN X CRITERIO (kg ó litros)BOLLERIA DULCEMDD AM</v>
      </c>
      <c r="B4155" s="19">
        <v>0</v>
      </c>
      <c r="C4155" s="19">
        <v>0</v>
      </c>
      <c r="D4155" s="19" t="s">
        <v>5</v>
      </c>
      <c r="E4155" s="20">
        <v>15.782369850161865</v>
      </c>
      <c r="F4155" s="20">
        <v>17.370069885131336</v>
      </c>
      <c r="G4155" s="20">
        <v>17.174372009917469</v>
      </c>
      <c r="H4155" s="20">
        <v>17.633054272517317</v>
      </c>
      <c r="I4155" s="20">
        <v>19.387646572474392</v>
      </c>
      <c r="J4155" s="20">
        <v>16.27605382675565</v>
      </c>
      <c r="K4155" s="20">
        <v>16.209715511519047</v>
      </c>
      <c r="L4155" s="20">
        <v>16.735112699019254</v>
      </c>
      <c r="M4155" s="55">
        <v>19.346241168644877</v>
      </c>
    </row>
    <row r="4156" spans="1:13" x14ac:dyDescent="0.35">
      <c r="A4156" s="19" t="str">
        <f>B2178&amp;C4150&amp;D4156</f>
        <v>DISTRIBUCION VOLUMEN X CRITERIO (kg ó litros)BOLLERIA DULCERTO CENTRO</v>
      </c>
      <c r="B4156" s="19">
        <v>0</v>
      </c>
      <c r="C4156" s="19">
        <v>0</v>
      </c>
      <c r="D4156" s="19" t="s">
        <v>6</v>
      </c>
      <c r="E4156" s="20">
        <v>8.2661515460045774</v>
      </c>
      <c r="F4156" s="20">
        <v>6.9563584129129206</v>
      </c>
      <c r="G4156" s="20">
        <v>7.9003509527523299</v>
      </c>
      <c r="H4156" s="20">
        <v>7.0517219976905317</v>
      </c>
      <c r="I4156" s="20">
        <v>8.8209860449689579</v>
      </c>
      <c r="J4156" s="20">
        <v>8.4153774699429871</v>
      </c>
      <c r="K4156" s="20">
        <v>7.8593532512408801</v>
      </c>
      <c r="L4156" s="20">
        <v>6.3694561567117018</v>
      </c>
      <c r="M4156" s="55">
        <v>6.7308328345426549</v>
      </c>
    </row>
    <row r="4157" spans="1:13" x14ac:dyDescent="0.35">
      <c r="A4157" s="19" t="str">
        <f>B2178&amp;C4150&amp;D4157</f>
        <v>DISTRIBUCION VOLUMEN X CRITERIO (kg ó litros)BOLLERIA DULCENORTE-CENTRO</v>
      </c>
      <c r="B4157" s="19">
        <v>0</v>
      </c>
      <c r="C4157" s="19">
        <v>0</v>
      </c>
      <c r="D4157" s="19" t="s">
        <v>7</v>
      </c>
      <c r="E4157" s="20">
        <v>13.141831443875315</v>
      </c>
      <c r="F4157" s="20">
        <v>14.089172057287849</v>
      </c>
      <c r="G4157" s="20">
        <v>13.71864414671338</v>
      </c>
      <c r="H4157" s="20">
        <v>10.808624422632795</v>
      </c>
      <c r="I4157" s="20">
        <v>9.3897035901336512</v>
      </c>
      <c r="J4157" s="20">
        <v>10.061282952055285</v>
      </c>
      <c r="K4157" s="20">
        <v>9.0014892137924107</v>
      </c>
      <c r="L4157" s="20">
        <v>9.1749491277862329</v>
      </c>
      <c r="M4157" s="55">
        <v>10.835145146116098</v>
      </c>
    </row>
    <row r="4158" spans="1:13" x14ac:dyDescent="0.35">
      <c r="A4158" s="19" t="str">
        <f>B2178&amp;C4150&amp;D4158</f>
        <v>DISTRIBUCION VOLUMEN X CRITERIO (kg ó litros)BOLLERIA DULCENOROESTE</v>
      </c>
      <c r="B4158" s="19">
        <v>0</v>
      </c>
      <c r="C4158" s="19">
        <v>0</v>
      </c>
      <c r="D4158" s="19" t="s">
        <v>8</v>
      </c>
      <c r="E4158" s="20">
        <v>7.2262451644963726</v>
      </c>
      <c r="F4158" s="20">
        <v>6.2075680541314453</v>
      </c>
      <c r="G4158" s="20">
        <v>5.7946649943544912</v>
      </c>
      <c r="H4158" s="20">
        <v>7.6337471131639729</v>
      </c>
      <c r="I4158" s="20">
        <v>8.154025974233063</v>
      </c>
      <c r="J4158" s="20">
        <v>8.1848588091905725</v>
      </c>
      <c r="K4158" s="20">
        <v>7.3340326936566402</v>
      </c>
      <c r="L4158" s="20">
        <v>7.0383089259877005</v>
      </c>
      <c r="M4158" s="55">
        <v>10.019502124099123</v>
      </c>
    </row>
    <row r="4159" spans="1:13" x14ac:dyDescent="0.35">
      <c r="A4159" s="19" t="str">
        <f>B2178&amp;C4150&amp;D4159</f>
        <v>DISTRIBUCION VOLUMEN X CRITERIO (kg ó litros)BOLLERIA DULCE&lt;2MIL</v>
      </c>
      <c r="B4159" s="19">
        <v>0</v>
      </c>
      <c r="C4159" s="19">
        <v>0</v>
      </c>
      <c r="D4159" s="19" t="s">
        <v>9</v>
      </c>
      <c r="E4159" s="20">
        <v>3.6433343947998611</v>
      </c>
      <c r="F4159" s="20">
        <v>5.4994932264816931</v>
      </c>
      <c r="G4159" s="20">
        <v>4.8320439360253289</v>
      </c>
      <c r="H4159" s="20">
        <v>4.5580174653579677</v>
      </c>
      <c r="I4159" s="20">
        <v>5.3631186301219147</v>
      </c>
      <c r="J4159" s="20">
        <v>5.1376634549744864</v>
      </c>
      <c r="K4159" s="20">
        <v>3.6561610924458101</v>
      </c>
      <c r="L4159" s="20">
        <v>5.700642394883956</v>
      </c>
      <c r="M4159" s="55">
        <v>4.4188414334573807</v>
      </c>
    </row>
    <row r="4160" spans="1:13" x14ac:dyDescent="0.35">
      <c r="A4160" s="19" t="str">
        <f>B2178&amp;C4150&amp;D4160</f>
        <v>DISTRIBUCION VOLUMEN X CRITERIO (kg ó litros)BOLLERIA DULCE2-5MIL</v>
      </c>
      <c r="B4160" s="19">
        <v>0</v>
      </c>
      <c r="C4160" s="19">
        <v>0</v>
      </c>
      <c r="D4160" s="19" t="s">
        <v>10</v>
      </c>
      <c r="E4160" s="20">
        <v>4.9526931024191443</v>
      </c>
      <c r="F4160" s="20">
        <v>2.4808335656537497</v>
      </c>
      <c r="G4160" s="20">
        <v>3.0681215006576728</v>
      </c>
      <c r="H4160" s="20">
        <v>5.9464686778290998</v>
      </c>
      <c r="I4160" s="20">
        <v>4.2826134967466434</v>
      </c>
      <c r="J4160" s="20">
        <v>5.8242108183424923</v>
      </c>
      <c r="K4160" s="20">
        <v>4.4699034443365155</v>
      </c>
      <c r="L4160" s="20">
        <v>5.2097329362278799</v>
      </c>
      <c r="M4160" s="55">
        <v>4.6908538744403883</v>
      </c>
    </row>
    <row r="4161" spans="1:13" x14ac:dyDescent="0.35">
      <c r="A4161" s="19" t="str">
        <f>B2178&amp;C4150&amp;D4161</f>
        <v>DISTRIBUCION VOLUMEN X CRITERIO (kg ó litros)BOLLERIA DULCE5-10MIL</v>
      </c>
      <c r="B4161" s="19">
        <v>0</v>
      </c>
      <c r="C4161" s="19">
        <v>0</v>
      </c>
      <c r="D4161" s="19" t="s">
        <v>11</v>
      </c>
      <c r="E4161" s="20">
        <v>5.8109030700182345</v>
      </c>
      <c r="F4161" s="20">
        <v>6.3086451545836422</v>
      </c>
      <c r="G4161" s="20">
        <v>6.7754135189561042</v>
      </c>
      <c r="H4161" s="20">
        <v>6.3436850461893766</v>
      </c>
      <c r="I4161" s="20">
        <v>9.1594531522201024</v>
      </c>
      <c r="J4161" s="20">
        <v>12.46159217224063</v>
      </c>
      <c r="K4161" s="20">
        <v>9.5204229429940259</v>
      </c>
      <c r="L4161" s="20">
        <v>6.9448261315230031</v>
      </c>
      <c r="M4161" s="55">
        <v>6.2089992090323305</v>
      </c>
    </row>
    <row r="4162" spans="1:13" x14ac:dyDescent="0.35">
      <c r="A4162" s="19" t="str">
        <f>B2178&amp;C4150&amp;D4162</f>
        <v>DISTRIBUCION VOLUMEN X CRITERIO (kg ó litros)BOLLERIA DULCE10-30MIL</v>
      </c>
      <c r="B4162" s="19">
        <v>0</v>
      </c>
      <c r="C4162" s="19">
        <v>0</v>
      </c>
      <c r="D4162" s="19" t="s">
        <v>12</v>
      </c>
      <c r="E4162" s="20">
        <v>21.579790629297339</v>
      </c>
      <c r="F4162" s="20">
        <v>18.350410852749807</v>
      </c>
      <c r="G4162" s="20">
        <v>17.506620377376059</v>
      </c>
      <c r="H4162" s="20">
        <v>14.003124999999999</v>
      </c>
      <c r="I4162" s="20">
        <v>13.087902424011933</v>
      </c>
      <c r="J4162" s="20">
        <v>14.822089293562795</v>
      </c>
      <c r="K4162" s="20">
        <v>15.922943778648534</v>
      </c>
      <c r="L4162" s="20">
        <v>17.307886511441104</v>
      </c>
      <c r="M4162" s="55">
        <v>16.248660362583365</v>
      </c>
    </row>
    <row r="4163" spans="1:13" x14ac:dyDescent="0.35">
      <c r="A4163" s="19" t="str">
        <f>B2178&amp;C4150&amp;D4163</f>
        <v>DISTRIBUCION VOLUMEN X CRITERIO (kg ó litros)BOLLERIA DULCE30-100MIL</v>
      </c>
      <c r="B4163" s="19">
        <v>0</v>
      </c>
      <c r="C4163" s="19">
        <v>0</v>
      </c>
      <c r="D4163" s="19" t="s">
        <v>13</v>
      </c>
      <c r="E4163" s="20">
        <v>20.663725975989912</v>
      </c>
      <c r="F4163" s="20">
        <v>19.587074085799475</v>
      </c>
      <c r="G4163" s="20">
        <v>19.462832764902398</v>
      </c>
      <c r="H4163" s="20">
        <v>20.893966512702082</v>
      </c>
      <c r="I4163" s="20">
        <v>22.219139353378889</v>
      </c>
      <c r="J4163" s="20">
        <v>20.080871053312425</v>
      </c>
      <c r="K4163" s="20">
        <v>21.079523074967558</v>
      </c>
      <c r="L4163" s="20">
        <v>20.433943414639785</v>
      </c>
      <c r="M4163" s="55">
        <v>20.169801753377385</v>
      </c>
    </row>
    <row r="4164" spans="1:13" x14ac:dyDescent="0.35">
      <c r="A4164" s="19" t="str">
        <f>B2178&amp;C4150&amp;D4164</f>
        <v>DISTRIBUCION VOLUMEN X CRITERIO (kg ó litros)BOLLERIA DULCE100-200MIL</v>
      </c>
      <c r="B4164" s="19">
        <v>0</v>
      </c>
      <c r="C4164" s="19">
        <v>0</v>
      </c>
      <c r="D4164" s="19" t="s">
        <v>14</v>
      </c>
      <c r="E4164" s="20">
        <v>8.5307351679092491</v>
      </c>
      <c r="F4164" s="20">
        <v>8.3766945608671612</v>
      </c>
      <c r="G4164" s="20">
        <v>9.1372993516395251</v>
      </c>
      <c r="H4164" s="20">
        <v>7.8858905889145499</v>
      </c>
      <c r="I4164" s="20">
        <v>8.6333987911433425</v>
      </c>
      <c r="J4164" s="20">
        <v>8.2070590729005275</v>
      </c>
      <c r="K4164" s="20">
        <v>8.951571520708546</v>
      </c>
      <c r="L4164" s="20">
        <v>7.8931860489138961</v>
      </c>
      <c r="M4164" s="55">
        <v>9.625343140386116</v>
      </c>
    </row>
    <row r="4165" spans="1:13" x14ac:dyDescent="0.35">
      <c r="A4165" s="19" t="str">
        <f>B2178&amp;C4150&amp;D4165</f>
        <v>DISTRIBUCION VOLUMEN X CRITERIO (kg ó litros)BOLLERIA DULCE200-500MIL</v>
      </c>
      <c r="B4165" s="19">
        <v>0</v>
      </c>
      <c r="C4165" s="19">
        <v>0</v>
      </c>
      <c r="D4165" s="19" t="s">
        <v>15</v>
      </c>
      <c r="E4165" s="20">
        <v>15.695762749379186</v>
      </c>
      <c r="F4165" s="20">
        <v>17.249058511668785</v>
      </c>
      <c r="G4165" s="20">
        <v>16.932800987090989</v>
      </c>
      <c r="H4165" s="20">
        <v>16.086821593533486</v>
      </c>
      <c r="I4165" s="20">
        <v>13.868261572916893</v>
      </c>
      <c r="J4165" s="20">
        <v>14.338751959901124</v>
      </c>
      <c r="K4165" s="20">
        <v>15.092569780415504</v>
      </c>
      <c r="L4165" s="20">
        <v>14.853443960382881</v>
      </c>
      <c r="M4165" s="55">
        <v>15.060095405053517</v>
      </c>
    </row>
    <row r="4166" spans="1:13" x14ac:dyDescent="0.35">
      <c r="A4166" s="19" t="str">
        <f>B2178&amp;C4150&amp;D4166</f>
        <v>DISTRIBUCION VOLUMEN X CRITERIO (kg ó litros)BOLLERIA DULCE&gt;500MIL</v>
      </c>
      <c r="B4166" s="19">
        <v>0</v>
      </c>
      <c r="C4166" s="19">
        <v>0</v>
      </c>
      <c r="D4166" s="19" t="s">
        <v>16</v>
      </c>
      <c r="E4166" s="20">
        <v>19.12306919000584</v>
      </c>
      <c r="F4166" s="20">
        <v>22.147798311227458</v>
      </c>
      <c r="G4166" s="20">
        <v>22.284866835837921</v>
      </c>
      <c r="H4166" s="20">
        <v>24.282015011547344</v>
      </c>
      <c r="I4166" s="20">
        <v>23.386090255237622</v>
      </c>
      <c r="J4166" s="20">
        <v>19.127768409043444</v>
      </c>
      <c r="K4166" s="20">
        <v>21.306883180671925</v>
      </c>
      <c r="L4166" s="20">
        <v>21.656328488945363</v>
      </c>
      <c r="M4166" s="55">
        <v>23.577397724252737</v>
      </c>
    </row>
    <row r="4167" spans="1:13" x14ac:dyDescent="0.35">
      <c r="A4167" s="19" t="str">
        <f>B2178&amp;C4150&amp;D4167</f>
        <v>DISTRIBUCION VOLUMEN X CRITERIO (kg ó litros)BOLLERIA DULCEDE 15 A 19 AÑOS</v>
      </c>
      <c r="B4167" s="19">
        <v>0</v>
      </c>
      <c r="C4167" s="19">
        <v>0</v>
      </c>
      <c r="D4167" s="19" t="s">
        <v>39</v>
      </c>
      <c r="E4167" s="20">
        <v>5.3465526375539243</v>
      </c>
      <c r="F4167" s="20">
        <v>4.2102413139727739</v>
      </c>
      <c r="G4167" s="20">
        <v>4.6816937107869956</v>
      </c>
      <c r="H4167" s="20">
        <v>5.0372647228637417</v>
      </c>
      <c r="I4167" s="20">
        <v>3.654896220269916</v>
      </c>
      <c r="J4167" s="20">
        <v>3.1148534788829418</v>
      </c>
      <c r="K4167" s="20">
        <v>3.0072452055632888</v>
      </c>
      <c r="L4167" s="20">
        <v>2.0761916594852026</v>
      </c>
      <c r="M4167" s="55">
        <v>1.847357434583504</v>
      </c>
    </row>
    <row r="4168" spans="1:13" x14ac:dyDescent="0.35">
      <c r="A4168" s="19" t="str">
        <f>B2178&amp;C4150&amp;D4168</f>
        <v>DISTRIBUCION VOLUMEN X CRITERIO (kg ó litros)BOLLERIA DULCEDE 20 A 24 AÑOS</v>
      </c>
      <c r="B4168" s="19">
        <v>0</v>
      </c>
      <c r="C4168" s="19">
        <v>0</v>
      </c>
      <c r="D4168" s="19" t="s">
        <v>40</v>
      </c>
      <c r="E4168" s="20">
        <v>4.3328854230182108</v>
      </c>
      <c r="F4168" s="20">
        <v>2.9504874003581674</v>
      </c>
      <c r="G4168" s="20">
        <v>3.4202324552724392</v>
      </c>
      <c r="H4168" s="20">
        <v>3.0417436489607388</v>
      </c>
      <c r="I4168" s="20">
        <v>2.7961623066662522</v>
      </c>
      <c r="J4168" s="20">
        <v>2.9145860283597305</v>
      </c>
      <c r="K4168" s="20">
        <v>3.296434360822849</v>
      </c>
      <c r="L4168" s="20">
        <v>3.0174009337227337</v>
      </c>
      <c r="M4168" s="55">
        <v>2.4610686974741873</v>
      </c>
    </row>
    <row r="4169" spans="1:13" x14ac:dyDescent="0.35">
      <c r="A4169" s="19" t="str">
        <f>B2178&amp;C4150&amp;D4169</f>
        <v>DISTRIBUCION VOLUMEN X CRITERIO (kg ó litros)BOLLERIA DULCEDE 25 A 34 AÑOS</v>
      </c>
      <c r="B4169" s="19">
        <v>0</v>
      </c>
      <c r="C4169" s="19">
        <v>0</v>
      </c>
      <c r="D4169" s="19" t="s">
        <v>41</v>
      </c>
      <c r="E4169" s="20">
        <v>8.7320948922516273</v>
      </c>
      <c r="F4169" s="20">
        <v>7.6874530437124653</v>
      </c>
      <c r="G4169" s="20">
        <v>8.6352055663550971</v>
      </c>
      <c r="H4169" s="20">
        <v>8.0287528868360276</v>
      </c>
      <c r="I4169" s="20">
        <v>8.4661903634303712</v>
      </c>
      <c r="J4169" s="20">
        <v>8.3531157362526383</v>
      </c>
      <c r="K4169" s="20">
        <v>7.6848586659217979</v>
      </c>
      <c r="L4169" s="20">
        <v>7.8594157117667418</v>
      </c>
      <c r="M4169" s="55">
        <v>9.8387151467548648</v>
      </c>
    </row>
    <row r="4170" spans="1:13" x14ac:dyDescent="0.35">
      <c r="A4170" s="19" t="str">
        <f>B2178&amp;C4150&amp;D4170</f>
        <v>DISTRIBUCION VOLUMEN X CRITERIO (kg ó litros)BOLLERIA DULCEDE 35 A 49 AÑOS</v>
      </c>
      <c r="B4170" s="19">
        <v>0</v>
      </c>
      <c r="C4170" s="19">
        <v>0</v>
      </c>
      <c r="D4170" s="19" t="s">
        <v>42</v>
      </c>
      <c r="E4170" s="20">
        <v>31.67949232388343</v>
      </c>
      <c r="F4170" s="20">
        <v>30.933638657487261</v>
      </c>
      <c r="G4170" s="20">
        <v>29.657966569276795</v>
      </c>
      <c r="H4170" s="20">
        <v>27.581156177829101</v>
      </c>
      <c r="I4170" s="20">
        <v>25.645564695198619</v>
      </c>
      <c r="J4170" s="20">
        <v>25.926915559822572</v>
      </c>
      <c r="K4170" s="20">
        <v>26.845040164833527</v>
      </c>
      <c r="L4170" s="20">
        <v>24.747119769480427</v>
      </c>
      <c r="M4170" s="55">
        <v>24.258639330571654</v>
      </c>
    </row>
    <row r="4171" spans="1:13" x14ac:dyDescent="0.35">
      <c r="A4171" s="19" t="str">
        <f>B2178&amp;C4150&amp;D4171</f>
        <v>DISTRIBUCION VOLUMEN X CRITERIO (kg ó litros)BOLLERIA DULCEDE 50 A 59 AÑOS</v>
      </c>
      <c r="B4171" s="19">
        <v>0</v>
      </c>
      <c r="C4171" s="19">
        <v>0</v>
      </c>
      <c r="D4171" s="19" t="s">
        <v>43</v>
      </c>
      <c r="E4171" s="20">
        <v>25.128654027123087</v>
      </c>
      <c r="F4171" s="20">
        <v>24.984725917035625</v>
      </c>
      <c r="G4171" s="20">
        <v>26.212103795877034</v>
      </c>
      <c r="H4171" s="20">
        <v>25.457440819861432</v>
      </c>
      <c r="I4171" s="20">
        <v>30.030903102508844</v>
      </c>
      <c r="J4171" s="20">
        <v>28.583547117114026</v>
      </c>
      <c r="K4171" s="20">
        <v>29.108731437789618</v>
      </c>
      <c r="L4171" s="20">
        <v>28.689219713786464</v>
      </c>
      <c r="M4171" s="55">
        <v>27.556461921964694</v>
      </c>
    </row>
    <row r="4172" spans="1:13" x14ac:dyDescent="0.35">
      <c r="A4172" s="19" t="str">
        <f>B2178&amp;C4150&amp;D4172</f>
        <v>DISTRIBUCION VOLUMEN X CRITERIO (kg ó litros)BOLLERIA DULCEDE 60 A 75 AÑOS</v>
      </c>
      <c r="B4172" s="19">
        <v>0</v>
      </c>
      <c r="C4172" s="19">
        <v>0</v>
      </c>
      <c r="D4172" s="19" t="s">
        <v>44</v>
      </c>
      <c r="E4172" s="20">
        <v>24.780340687915992</v>
      </c>
      <c r="F4172" s="20">
        <v>29.233472568077762</v>
      </c>
      <c r="G4172" s="20">
        <v>27.392793537347654</v>
      </c>
      <c r="H4172" s="20">
        <v>30.853637413394917</v>
      </c>
      <c r="I4172" s="20">
        <v>29.406255406647674</v>
      </c>
      <c r="J4172" s="20">
        <v>31.10698956070161</v>
      </c>
      <c r="K4172" s="20">
        <v>30.057669764879979</v>
      </c>
      <c r="L4172" s="20">
        <v>33.610644988156913</v>
      </c>
      <c r="M4172" s="55">
        <v>34.037759834456701</v>
      </c>
    </row>
    <row r="4173" spans="1:13" x14ac:dyDescent="0.35">
      <c r="A4173" s="19" t="str">
        <f>B2178&amp;C4150&amp;D4173</f>
        <v>DISTRIBUCION VOLUMEN X CRITERIO (kg ó litros)BOLLERIA DULCEALTA Y MEDIA ALTA</v>
      </c>
      <c r="B4173" s="19">
        <v>0</v>
      </c>
      <c r="C4173" s="19">
        <v>0</v>
      </c>
      <c r="D4173" s="19" t="s">
        <v>17</v>
      </c>
      <c r="E4173" s="20">
        <v>17.719370145754109</v>
      </c>
      <c r="F4173" s="20">
        <v>18.115877486025337</v>
      </c>
      <c r="G4173" s="20">
        <v>17.415055465667159</v>
      </c>
      <c r="H4173" s="20">
        <v>17.96918302540416</v>
      </c>
      <c r="I4173" s="20">
        <v>17.804109729932716</v>
      </c>
      <c r="J4173" s="20">
        <v>17.386846296994765</v>
      </c>
      <c r="K4173" s="20">
        <v>18.157188163496528</v>
      </c>
      <c r="L4173" s="20">
        <v>18.239940593101029</v>
      </c>
      <c r="M4173" s="55">
        <v>18.880682172156519</v>
      </c>
    </row>
    <row r="4174" spans="1:13" x14ac:dyDescent="0.35">
      <c r="A4174" s="19" t="str">
        <f>B2178&amp;C4150&amp;D4174</f>
        <v>DISTRIBUCION VOLUMEN X CRITERIO (kg ó litros)BOLLERIA DULCEMEDIA</v>
      </c>
      <c r="B4174" s="19">
        <v>0</v>
      </c>
      <c r="C4174" s="19">
        <v>0</v>
      </c>
      <c r="D4174" s="19" t="s">
        <v>18</v>
      </c>
      <c r="E4174" s="20">
        <v>34.756821826417379</v>
      </c>
      <c r="F4174" s="20">
        <v>36.814243289090079</v>
      </c>
      <c r="G4174" s="20">
        <v>39.084059877312043</v>
      </c>
      <c r="H4174" s="20">
        <v>36.209071882217089</v>
      </c>
      <c r="I4174" s="20">
        <v>36.440777425108209</v>
      </c>
      <c r="J4174" s="20">
        <v>33.785740336089923</v>
      </c>
      <c r="K4174" s="20">
        <v>36.435898683246265</v>
      </c>
      <c r="L4174" s="20">
        <v>33.961870941690371</v>
      </c>
      <c r="M4174" s="55">
        <v>35.429082217264551</v>
      </c>
    </row>
    <row r="4175" spans="1:13" x14ac:dyDescent="0.35">
      <c r="A4175" s="19" t="str">
        <f>B2178&amp;C4150&amp;D4175</f>
        <v>DISTRIBUCION VOLUMEN X CRITERIO (kg ó litros)BOLLERIA DULCEMEDIA BAJA</v>
      </c>
      <c r="B4175" s="19">
        <v>0</v>
      </c>
      <c r="C4175" s="19">
        <v>0</v>
      </c>
      <c r="D4175" s="19" t="s">
        <v>19</v>
      </c>
      <c r="E4175" s="20">
        <v>28.829083421273221</v>
      </c>
      <c r="F4175" s="20">
        <v>26.941485968634382</v>
      </c>
      <c r="G4175" s="20">
        <v>23.476090979990456</v>
      </c>
      <c r="H4175" s="20">
        <v>25.369717090069287</v>
      </c>
      <c r="I4175" s="20">
        <v>25.585616184423593</v>
      </c>
      <c r="J4175" s="20">
        <v>24.907530072598167</v>
      </c>
      <c r="K4175" s="20">
        <v>24.56967370682418</v>
      </c>
      <c r="L4175" s="20">
        <v>26.868604855271531</v>
      </c>
      <c r="M4175" s="55">
        <v>24.450387873826859</v>
      </c>
    </row>
    <row r="4176" spans="1:13" x14ac:dyDescent="0.35">
      <c r="A4176" s="19" t="str">
        <f>B2178&amp;C4150&amp;D4176</f>
        <v>DISTRIBUCION VOLUMEN X CRITERIO (kg ó litros)BOLLERIA DULCEBAJA</v>
      </c>
      <c r="B4176" s="19">
        <v>0</v>
      </c>
      <c r="C4176" s="19">
        <v>0</v>
      </c>
      <c r="D4176" s="19" t="s">
        <v>20</v>
      </c>
      <c r="E4176" s="20">
        <v>18.694731746464676</v>
      </c>
      <c r="F4176" s="20">
        <v>18.128405069152731</v>
      </c>
      <c r="G4176" s="20">
        <v>20.024786401890371</v>
      </c>
      <c r="H4176" s="20">
        <v>20.452020785219396</v>
      </c>
      <c r="I4176" s="20">
        <v>20.169472741725482</v>
      </c>
      <c r="J4176" s="20">
        <v>23.919889528595071</v>
      </c>
      <c r="K4176" s="20">
        <v>20.837208061526972</v>
      </c>
      <c r="L4176" s="20">
        <v>20.929583609937076</v>
      </c>
      <c r="M4176" s="55">
        <v>21.239839850733439</v>
      </c>
    </row>
    <row r="4177" spans="1:13" x14ac:dyDescent="0.35">
      <c r="A4177" s="19" t="str">
        <f>B2178&amp;C4150&amp;D4177</f>
        <v>DISTRIBUCION VOLUMEN X CRITERIO (kg ó litros)BOLLERIA DULCEHOMBRE</v>
      </c>
      <c r="B4177" s="19">
        <v>0</v>
      </c>
      <c r="C4177" s="19">
        <v>0</v>
      </c>
      <c r="D4177" s="19" t="s">
        <v>21</v>
      </c>
      <c r="E4177" s="20">
        <v>45.416870749076452</v>
      </c>
      <c r="F4177" s="20">
        <v>43.770572169746686</v>
      </c>
      <c r="G4177" s="20">
        <v>42.842011605303284</v>
      </c>
      <c r="H4177" s="20">
        <v>41.184497690531174</v>
      </c>
      <c r="I4177" s="20">
        <v>41.234059109757837</v>
      </c>
      <c r="J4177" s="20">
        <v>41.217903599360362</v>
      </c>
      <c r="K4177" s="20">
        <v>43.916224270261701</v>
      </c>
      <c r="L4177" s="20">
        <v>41.481459543136104</v>
      </c>
      <c r="M4177" s="55">
        <v>40.994308660346817</v>
      </c>
    </row>
    <row r="4178" spans="1:13" x14ac:dyDescent="0.35">
      <c r="A4178" s="19" t="str">
        <f>B2178&amp;C4150&amp;D4178</f>
        <v>DISTRIBUCION VOLUMEN X CRITERIO (kg ó litros)BOLLERIA DULCEMUJER</v>
      </c>
      <c r="B4178" s="19">
        <v>0</v>
      </c>
      <c r="C4178" s="19">
        <v>0</v>
      </c>
      <c r="D4178" s="19" t="s">
        <v>22</v>
      </c>
      <c r="E4178" s="20">
        <v>54.583143530742305</v>
      </c>
      <c r="F4178" s="20">
        <v>56.229439643155843</v>
      </c>
      <c r="G4178" s="20">
        <v>57.157988394696716</v>
      </c>
      <c r="H4178" s="20">
        <v>58.815487875288675</v>
      </c>
      <c r="I4178" s="20">
        <v>58.765916971432176</v>
      </c>
      <c r="J4178" s="20">
        <v>58.782096400639638</v>
      </c>
      <c r="K4178" s="20">
        <v>56.083752191058757</v>
      </c>
      <c r="L4178" s="20">
        <v>58.518533233262374</v>
      </c>
      <c r="M4178" s="55">
        <v>59.00568345363456</v>
      </c>
    </row>
    <row r="4179" spans="1:13" x14ac:dyDescent="0.35">
      <c r="A4179" s="19" t="str">
        <f>B2178&amp;C4179&amp;D4179</f>
        <v>DISTRIBUCION VOLUMEN X CRITERIO (kg ó litros)PAL.PAN+BARRIT+TORTITT.ESPAÑA</v>
      </c>
      <c r="B4179" s="19">
        <v>0</v>
      </c>
      <c r="C4179" s="19" t="s">
        <v>274</v>
      </c>
      <c r="D4179" s="19" t="s">
        <v>36</v>
      </c>
      <c r="E4179" s="20">
        <v>100</v>
      </c>
      <c r="F4179" s="20">
        <v>100</v>
      </c>
      <c r="G4179" s="20">
        <v>100</v>
      </c>
      <c r="H4179" s="20">
        <v>100</v>
      </c>
      <c r="I4179" s="20">
        <v>100</v>
      </c>
      <c r="J4179" s="20">
        <v>100</v>
      </c>
      <c r="K4179" s="20">
        <v>100</v>
      </c>
      <c r="L4179" s="20">
        <v>100</v>
      </c>
      <c r="M4179" s="55">
        <v>100</v>
      </c>
    </row>
    <row r="4180" spans="1:13" x14ac:dyDescent="0.35">
      <c r="A4180" s="19" t="str">
        <f>B2178&amp;C4179&amp;D4180</f>
        <v>DISTRIBUCION VOLUMEN X CRITERIO (kg ó litros)PAL.PAN+BARRIT+TORTITBCN AM</v>
      </c>
      <c r="B4180" s="19">
        <v>0</v>
      </c>
      <c r="C4180" s="19">
        <v>0</v>
      </c>
      <c r="D4180" s="19" t="s">
        <v>1</v>
      </c>
      <c r="E4180" s="20">
        <v>9.651423259495342</v>
      </c>
      <c r="F4180" s="20">
        <v>5.9064591298135616</v>
      </c>
      <c r="G4180" s="20">
        <v>9.7251859329167409</v>
      </c>
      <c r="H4180" s="20">
        <v>8.4227967792267577</v>
      </c>
      <c r="I4180" s="20">
        <v>15.23603438901625</v>
      </c>
      <c r="J4180" s="20">
        <v>7.7123045543279476</v>
      </c>
      <c r="K4180" s="20">
        <v>12.193227377786789</v>
      </c>
      <c r="L4180" s="20">
        <v>13.929919242745786</v>
      </c>
      <c r="M4180" s="55">
        <v>14.469128227241432</v>
      </c>
    </row>
    <row r="4181" spans="1:13" x14ac:dyDescent="0.35">
      <c r="A4181" s="19" t="str">
        <f>B2178&amp;C4179&amp;D4181</f>
        <v>DISTRIBUCION VOLUMEN X CRITERIO (kg ó litros)PAL.PAN+BARRIT+TORTITREST.CAT ARAGON</v>
      </c>
      <c r="B4181" s="19">
        <v>0</v>
      </c>
      <c r="C4181" s="19">
        <v>0</v>
      </c>
      <c r="D4181" s="19" t="s">
        <v>2</v>
      </c>
      <c r="E4181" s="20">
        <v>9.839307491670672</v>
      </c>
      <c r="F4181" s="20">
        <v>11.544288363920344</v>
      </c>
      <c r="G4181" s="20">
        <v>9.8457745938230818</v>
      </c>
      <c r="H4181" s="20">
        <v>13.503736547751108</v>
      </c>
      <c r="I4181" s="20">
        <v>12.604944874355514</v>
      </c>
      <c r="J4181" s="20">
        <v>8.8128729652849422</v>
      </c>
      <c r="K4181" s="20">
        <v>14.994452457395619</v>
      </c>
      <c r="L4181" s="20">
        <v>11.692562796571075</v>
      </c>
      <c r="M4181" s="55">
        <v>13.295437753448386</v>
      </c>
    </row>
    <row r="4182" spans="1:13" x14ac:dyDescent="0.35">
      <c r="A4182" s="19" t="str">
        <f>B2178&amp;C4179&amp;D4182</f>
        <v>DISTRIBUCION VOLUMEN X CRITERIO (kg ó litros)PAL.PAN+BARRIT+TORTITLEVANTE</v>
      </c>
      <c r="B4182" s="19">
        <v>0</v>
      </c>
      <c r="C4182" s="19">
        <v>0</v>
      </c>
      <c r="D4182" s="19" t="s">
        <v>3</v>
      </c>
      <c r="E4182" s="20">
        <v>26.454522161992521</v>
      </c>
      <c r="F4182" s="20">
        <v>30.628606885168541</v>
      </c>
      <c r="G4182" s="20">
        <v>30.89847184382953</v>
      </c>
      <c r="H4182" s="20">
        <v>28.158032196424131</v>
      </c>
      <c r="I4182" s="20">
        <v>26.112185249746883</v>
      </c>
      <c r="J4182" s="20">
        <v>25.920390740648592</v>
      </c>
      <c r="K4182" s="20">
        <v>24.6301229185379</v>
      </c>
      <c r="L4182" s="20">
        <v>23.076769805550502</v>
      </c>
      <c r="M4182" s="55">
        <v>19.75988245869101</v>
      </c>
    </row>
    <row r="4183" spans="1:13" x14ac:dyDescent="0.35">
      <c r="A4183" s="19" t="str">
        <f>B2178&amp;C4179&amp;D4183</f>
        <v>DISTRIBUCION VOLUMEN X CRITERIO (kg ó litros)PAL.PAN+BARRIT+TORTITANDALUCIA</v>
      </c>
      <c r="B4183" s="19">
        <v>0</v>
      </c>
      <c r="C4183" s="19">
        <v>0</v>
      </c>
      <c r="D4183" s="19" t="s">
        <v>4</v>
      </c>
      <c r="E4183" s="20">
        <v>25.582781486704231</v>
      </c>
      <c r="F4183" s="20">
        <v>21.816574688988418</v>
      </c>
      <c r="G4183" s="20">
        <v>23.02429509699224</v>
      </c>
      <c r="H4183" s="20">
        <v>18.622026844676178</v>
      </c>
      <c r="I4183" s="20">
        <v>19.622168319160423</v>
      </c>
      <c r="J4183" s="20">
        <v>25.199419911364402</v>
      </c>
      <c r="K4183" s="20">
        <v>18.477043858575644</v>
      </c>
      <c r="L4183" s="20">
        <v>20.524921301488625</v>
      </c>
      <c r="M4183" s="55">
        <v>23.845747595403893</v>
      </c>
    </row>
    <row r="4184" spans="1:13" x14ac:dyDescent="0.35">
      <c r="A4184" s="19" t="str">
        <f>B2178&amp;C4179&amp;D4184</f>
        <v>DISTRIBUCION VOLUMEN X CRITERIO (kg ó litros)PAL.PAN+BARRIT+TORTITMDD AM</v>
      </c>
      <c r="B4184" s="19">
        <v>0</v>
      </c>
      <c r="C4184" s="19">
        <v>0</v>
      </c>
      <c r="D4184" s="19" t="s">
        <v>5</v>
      </c>
      <c r="E4184" s="20">
        <v>7.6110724365854132</v>
      </c>
      <c r="F4184" s="20">
        <v>5.2955374763194518</v>
      </c>
      <c r="G4184" s="20">
        <v>7.6784245969097524</v>
      </c>
      <c r="H4184" s="20">
        <v>7.9381804791832487</v>
      </c>
      <c r="I4184" s="20">
        <v>8.9213626086485593</v>
      </c>
      <c r="J4184" s="20">
        <v>8.0824735904392728</v>
      </c>
      <c r="K4184" s="20">
        <v>5.4191990547036601</v>
      </c>
      <c r="L4184" s="20">
        <v>11.027954839170615</v>
      </c>
      <c r="M4184" s="55">
        <v>7.0419468684467468</v>
      </c>
    </row>
    <row r="4185" spans="1:13" x14ac:dyDescent="0.35">
      <c r="A4185" s="19" t="str">
        <f>B2178&amp;C4179&amp;D4185</f>
        <v>DISTRIBUCION VOLUMEN X CRITERIO (kg ó litros)PAL.PAN+BARRIT+TORTITRTO CENTRO</v>
      </c>
      <c r="B4185" s="19">
        <v>0</v>
      </c>
      <c r="C4185" s="19">
        <v>0</v>
      </c>
      <c r="D4185" s="19" t="s">
        <v>6</v>
      </c>
      <c r="E4185" s="20">
        <v>8.8055097855827036</v>
      </c>
      <c r="F4185" s="20">
        <v>12.063817550081103</v>
      </c>
      <c r="G4185" s="20">
        <v>8.7552194077652068</v>
      </c>
      <c r="H4185" s="20">
        <v>12.882945194195742</v>
      </c>
      <c r="I4185" s="20">
        <v>7.1368459615534601</v>
      </c>
      <c r="J4185" s="20">
        <v>6.9274391587167683</v>
      </c>
      <c r="K4185" s="20">
        <v>8.9161071175239268</v>
      </c>
      <c r="L4185" s="20">
        <v>6.5076401147958611</v>
      </c>
      <c r="M4185" s="55">
        <v>5.4056207132752654</v>
      </c>
    </row>
    <row r="4186" spans="1:13" x14ac:dyDescent="0.35">
      <c r="A4186" s="19" t="str">
        <f>B2178&amp;C4179&amp;D4186</f>
        <v>DISTRIBUCION VOLUMEN X CRITERIO (kg ó litros)PAL.PAN+BARRIT+TORTITNORTE-CENTRO</v>
      </c>
      <c r="B4186" s="19">
        <v>0</v>
      </c>
      <c r="C4186" s="19">
        <v>0</v>
      </c>
      <c r="D4186" s="19" t="s">
        <v>7</v>
      </c>
      <c r="E4186" s="20">
        <v>7.4835706554219339</v>
      </c>
      <c r="F4186" s="20">
        <v>6.1231922961725775</v>
      </c>
      <c r="G4186" s="20">
        <v>6.0732120886004974</v>
      </c>
      <c r="H4186" s="20">
        <v>4.5965334942535439</v>
      </c>
      <c r="I4186" s="20">
        <v>4.1881060629646862</v>
      </c>
      <c r="J4186" s="20">
        <v>12.901376922271135</v>
      </c>
      <c r="K4186" s="20">
        <v>11.163684391177497</v>
      </c>
      <c r="L4186" s="20">
        <v>8.2490007761133874</v>
      </c>
      <c r="M4186" s="55">
        <v>3.5050820621337997</v>
      </c>
    </row>
    <row r="4187" spans="1:13" x14ac:dyDescent="0.35">
      <c r="A4187" s="19" t="str">
        <f>B2178&amp;C4179&amp;D4187</f>
        <v>DISTRIBUCION VOLUMEN X CRITERIO (kg ó litros)PAL.PAN+BARRIT+TORTITNOROESTE</v>
      </c>
      <c r="B4187" s="19">
        <v>0</v>
      </c>
      <c r="C4187" s="19">
        <v>0</v>
      </c>
      <c r="D4187" s="19" t="s">
        <v>8</v>
      </c>
      <c r="E4187" s="20">
        <v>4.5718314575958701</v>
      </c>
      <c r="F4187" s="20">
        <v>6.6215124014502855</v>
      </c>
      <c r="G4187" s="20">
        <v>3.9994192831999418</v>
      </c>
      <c r="H4187" s="20">
        <v>5.8757421557982861</v>
      </c>
      <c r="I4187" s="20">
        <v>6.1783516643871863</v>
      </c>
      <c r="J4187" s="20">
        <v>4.4437263086622929</v>
      </c>
      <c r="K4187" s="20">
        <v>4.2061402160689738</v>
      </c>
      <c r="L4187" s="20">
        <v>4.9912432100150781</v>
      </c>
      <c r="M4187" s="55">
        <v>12.677145562731026</v>
      </c>
    </row>
    <row r="4188" spans="1:13" x14ac:dyDescent="0.35">
      <c r="A4188" s="19" t="str">
        <f>B2178&amp;C4179&amp;D4188</f>
        <v>DISTRIBUCION VOLUMEN X CRITERIO (kg ó litros)PAL.PAN+BARRIT+TORTIT&lt;2MIL</v>
      </c>
      <c r="B4188" s="19">
        <v>0</v>
      </c>
      <c r="C4188" s="19">
        <v>0</v>
      </c>
      <c r="D4188" s="19" t="s">
        <v>9</v>
      </c>
      <c r="E4188" s="20">
        <v>3.6398565418222346</v>
      </c>
      <c r="F4188" s="20">
        <v>3.3240330126519599</v>
      </c>
      <c r="G4188" s="20">
        <v>5.7381000649169218</v>
      </c>
      <c r="H4188" s="20">
        <v>3.1603593786263859</v>
      </c>
      <c r="I4188" s="20">
        <v>4.3489448033498794</v>
      </c>
      <c r="J4188" s="20">
        <v>0.72274026294967508</v>
      </c>
      <c r="K4188" s="20">
        <v>3.228549079363491</v>
      </c>
      <c r="L4188" s="20">
        <v>5.0986877646457369</v>
      </c>
      <c r="M4188" s="55">
        <v>3.7814467042643241</v>
      </c>
    </row>
    <row r="4189" spans="1:13" x14ac:dyDescent="0.35">
      <c r="A4189" s="19" t="str">
        <f>B2178&amp;C4179&amp;D4189</f>
        <v>DISTRIBUCION VOLUMEN X CRITERIO (kg ó litros)PAL.PAN+BARRIT+TORTIT2-5MIL</v>
      </c>
      <c r="B4189" s="19">
        <v>0</v>
      </c>
      <c r="C4189" s="19">
        <v>0</v>
      </c>
      <c r="D4189" s="19" t="s">
        <v>10</v>
      </c>
      <c r="E4189" s="20">
        <v>2.034494434039003</v>
      </c>
      <c r="F4189" s="20">
        <v>4.1201572773612263</v>
      </c>
      <c r="G4189" s="20">
        <v>1.5895946641173668</v>
      </c>
      <c r="H4189" s="20">
        <v>6.6544669510487449</v>
      </c>
      <c r="I4189" s="20">
        <v>2.9348638377649539</v>
      </c>
      <c r="J4189" s="20">
        <v>4.4638803995775351</v>
      </c>
      <c r="K4189" s="20">
        <v>5.13555912363808</v>
      </c>
      <c r="L4189" s="20">
        <v>1.6070505102821437</v>
      </c>
      <c r="M4189" s="55">
        <v>2.9895502864834662</v>
      </c>
    </row>
    <row r="4190" spans="1:13" x14ac:dyDescent="0.35">
      <c r="A4190" s="19" t="str">
        <f>B2178&amp;C4179&amp;D4190</f>
        <v>DISTRIBUCION VOLUMEN X CRITERIO (kg ó litros)PAL.PAN+BARRIT+TORTIT5-10MIL</v>
      </c>
      <c r="B4190" s="19">
        <v>0</v>
      </c>
      <c r="C4190" s="19">
        <v>0</v>
      </c>
      <c r="D4190" s="19" t="s">
        <v>11</v>
      </c>
      <c r="E4190" s="20">
        <v>2.5289107154740367</v>
      </c>
      <c r="F4190" s="20">
        <v>3.1328767204318533</v>
      </c>
      <c r="G4190" s="20">
        <v>4.2491574051639436</v>
      </c>
      <c r="H4190" s="20">
        <v>4.2062228264056456</v>
      </c>
      <c r="I4190" s="20">
        <v>7.1668723808039836</v>
      </c>
      <c r="J4190" s="20">
        <v>8.4084841987378365</v>
      </c>
      <c r="K4190" s="20">
        <v>4.5477882312402773</v>
      </c>
      <c r="L4190" s="20">
        <v>2.4741089726849097</v>
      </c>
      <c r="M4190" s="55">
        <v>9.8486188283733433</v>
      </c>
    </row>
    <row r="4191" spans="1:13" x14ac:dyDescent="0.35">
      <c r="A4191" s="19" t="str">
        <f>B2178&amp;C4179&amp;D4191</f>
        <v>DISTRIBUCION VOLUMEN X CRITERIO (kg ó litros)PAL.PAN+BARRIT+TORTIT10-30MIL</v>
      </c>
      <c r="B4191" s="19">
        <v>0</v>
      </c>
      <c r="C4191" s="19">
        <v>0</v>
      </c>
      <c r="D4191" s="19" t="s">
        <v>12</v>
      </c>
      <c r="E4191" s="20">
        <v>17.890354178316421</v>
      </c>
      <c r="F4191" s="20">
        <v>21.102081099989768</v>
      </c>
      <c r="G4191" s="20">
        <v>20.10984317820137</v>
      </c>
      <c r="H4191" s="20">
        <v>20.727390154281029</v>
      </c>
      <c r="I4191" s="20">
        <v>15.035383004443245</v>
      </c>
      <c r="J4191" s="20">
        <v>28.828381227972038</v>
      </c>
      <c r="K4191" s="20">
        <v>24.802861613588746</v>
      </c>
      <c r="L4191" s="20">
        <v>32.160644158932762</v>
      </c>
      <c r="M4191" s="55">
        <v>26.477825184641386</v>
      </c>
    </row>
    <row r="4192" spans="1:13" x14ac:dyDescent="0.35">
      <c r="A4192" s="19" t="str">
        <f>B2178&amp;C4179&amp;D4192</f>
        <v>DISTRIBUCION VOLUMEN X CRITERIO (kg ó litros)PAL.PAN+BARRIT+TORTIT30-100MIL</v>
      </c>
      <c r="B4192" s="19">
        <v>0</v>
      </c>
      <c r="C4192" s="19">
        <v>0</v>
      </c>
      <c r="D4192" s="19" t="s">
        <v>13</v>
      </c>
      <c r="E4192" s="20">
        <v>22.814819003199371</v>
      </c>
      <c r="F4192" s="20">
        <v>26.631111190973417</v>
      </c>
      <c r="G4192" s="20">
        <v>17.317603261072339</v>
      </c>
      <c r="H4192" s="20">
        <v>31.483659942872254</v>
      </c>
      <c r="I4192" s="20">
        <v>25.168916918049167</v>
      </c>
      <c r="J4192" s="20">
        <v>24.394940852841842</v>
      </c>
      <c r="K4192" s="20">
        <v>23.078199211705609</v>
      </c>
      <c r="L4192" s="20">
        <v>20.898830942549409</v>
      </c>
      <c r="M4192" s="55">
        <v>14.723209018749408</v>
      </c>
    </row>
    <row r="4193" spans="1:13" x14ac:dyDescent="0.35">
      <c r="A4193" s="19" t="str">
        <f>B2178&amp;C4179&amp;D4193</f>
        <v>DISTRIBUCION VOLUMEN X CRITERIO (kg ó litros)PAL.PAN+BARRIT+TORTIT100-200MIL</v>
      </c>
      <c r="B4193" s="19">
        <v>0</v>
      </c>
      <c r="C4193" s="19">
        <v>0</v>
      </c>
      <c r="D4193" s="19" t="s">
        <v>14</v>
      </c>
      <c r="E4193" s="20">
        <v>14.205321976494364</v>
      </c>
      <c r="F4193" s="20">
        <v>17.664072251911961</v>
      </c>
      <c r="G4193" s="20">
        <v>18.970207557285264</v>
      </c>
      <c r="H4193" s="20">
        <v>7.5180397088973674</v>
      </c>
      <c r="I4193" s="20">
        <v>7.8031422609530843</v>
      </c>
      <c r="J4193" s="20">
        <v>8.7587984786939934</v>
      </c>
      <c r="K4193" s="20">
        <v>6.6418060810608655</v>
      </c>
      <c r="L4193" s="20">
        <v>7.3430580685928533</v>
      </c>
      <c r="M4193" s="55">
        <v>9.4170240160239622</v>
      </c>
    </row>
    <row r="4194" spans="1:13" x14ac:dyDescent="0.35">
      <c r="A4194" s="19" t="str">
        <f>B2178&amp;C4179&amp;D4194</f>
        <v>DISTRIBUCION VOLUMEN X CRITERIO (kg ó litros)PAL.PAN+BARRIT+TORTIT200-500MIL</v>
      </c>
      <c r="B4194" s="19">
        <v>0</v>
      </c>
      <c r="C4194" s="19">
        <v>0</v>
      </c>
      <c r="D4194" s="19" t="s">
        <v>15</v>
      </c>
      <c r="E4194" s="20">
        <v>16.369013811351635</v>
      </c>
      <c r="F4194" s="20">
        <v>10.35284663986924</v>
      </c>
      <c r="G4194" s="20">
        <v>13.927129977946805</v>
      </c>
      <c r="H4194" s="20">
        <v>9.8635413999504618</v>
      </c>
      <c r="I4194" s="20">
        <v>14.077037868411823</v>
      </c>
      <c r="J4194" s="20">
        <v>7.1426303008518985</v>
      </c>
      <c r="K4194" s="20">
        <v>14.275527828388404</v>
      </c>
      <c r="L4194" s="20">
        <v>11.069304671653276</v>
      </c>
      <c r="M4194" s="55">
        <v>13.457537940655694</v>
      </c>
    </row>
    <row r="4195" spans="1:13" x14ac:dyDescent="0.35">
      <c r="A4195" s="19" t="str">
        <f>B2178&amp;C4179&amp;D4195</f>
        <v>DISTRIBUCION VOLUMEN X CRITERIO (kg ó litros)PAL.PAN+BARRIT+TORTIT&gt;500MIL</v>
      </c>
      <c r="B4195" s="19">
        <v>0</v>
      </c>
      <c r="C4195" s="19">
        <v>0</v>
      </c>
      <c r="D4195" s="19" t="s">
        <v>16</v>
      </c>
      <c r="E4195" s="20">
        <v>20.517245451444801</v>
      </c>
      <c r="F4195" s="20">
        <v>13.67281389124099</v>
      </c>
      <c r="G4195" s="20">
        <v>18.098367097947694</v>
      </c>
      <c r="H4195" s="20">
        <v>16.386318835934425</v>
      </c>
      <c r="I4195" s="20">
        <v>23.46483216792646</v>
      </c>
      <c r="J4195" s="20">
        <v>17.28014762716445</v>
      </c>
      <c r="K4195" s="20">
        <v>18.289689071293061</v>
      </c>
      <c r="L4195" s="20">
        <v>19.348325795410986</v>
      </c>
      <c r="M4195" s="55">
        <v>19.304771308572516</v>
      </c>
    </row>
    <row r="4196" spans="1:13" x14ac:dyDescent="0.35">
      <c r="A4196" s="19" t="str">
        <f>B2178&amp;C4179&amp;D4196</f>
        <v>DISTRIBUCION VOLUMEN X CRITERIO (kg ó litros)PAL.PAN+BARRIT+TORTITDE 15 A 19 AÑOS</v>
      </c>
      <c r="B4196" s="19">
        <v>0</v>
      </c>
      <c r="C4196" s="19">
        <v>0</v>
      </c>
      <c r="D4196" s="19" t="s">
        <v>39</v>
      </c>
      <c r="E4196" s="20">
        <v>5.0701391959949156</v>
      </c>
      <c r="F4196" s="20">
        <v>2.1684603426276619</v>
      </c>
      <c r="G4196" s="20">
        <v>1.8136949232464634</v>
      </c>
      <c r="H4196" s="20">
        <v>7.2380421336397118</v>
      </c>
      <c r="I4196" s="20">
        <v>4.119841421772322</v>
      </c>
      <c r="J4196" s="20">
        <v>5.8303740317568229</v>
      </c>
      <c r="K4196" s="20">
        <v>3.5426517056148077</v>
      </c>
      <c r="L4196" s="20">
        <v>1.396960333306529</v>
      </c>
      <c r="M4196" s="55">
        <v>3.3773448402047164</v>
      </c>
    </row>
    <row r="4197" spans="1:13" x14ac:dyDescent="0.35">
      <c r="A4197" s="19" t="str">
        <f>B2178&amp;C4179&amp;D4197</f>
        <v>DISTRIBUCION VOLUMEN X CRITERIO (kg ó litros)PAL.PAN+BARRIT+TORTITDE 20 A 24 AÑOS</v>
      </c>
      <c r="B4197" s="19">
        <v>0</v>
      </c>
      <c r="C4197" s="19">
        <v>0</v>
      </c>
      <c r="D4197" s="19" t="s">
        <v>40</v>
      </c>
      <c r="E4197" s="20">
        <v>8.3421108190430147</v>
      </c>
      <c r="F4197" s="20">
        <v>7.7504266508919955</v>
      </c>
      <c r="G4197" s="20">
        <v>2.8323969015710269</v>
      </c>
      <c r="H4197" s="20">
        <v>4.5427337768638756</v>
      </c>
      <c r="I4197" s="20">
        <v>3.7715304408489976</v>
      </c>
      <c r="J4197" s="20">
        <v>1.8687569535112261</v>
      </c>
      <c r="K4197" s="20">
        <v>2.7133132020961339</v>
      </c>
      <c r="L4197" s="20">
        <v>3.1534141586027782</v>
      </c>
      <c r="M4197" s="55">
        <v>4.7668887174330123</v>
      </c>
    </row>
    <row r="4198" spans="1:13" x14ac:dyDescent="0.35">
      <c r="A4198" s="19" t="str">
        <f>B2178&amp;C4179&amp;D4198</f>
        <v>DISTRIBUCION VOLUMEN X CRITERIO (kg ó litros)PAL.PAN+BARRIT+TORTITDE 25 A 34 AÑOS</v>
      </c>
      <c r="B4198" s="19">
        <v>0</v>
      </c>
      <c r="C4198" s="19">
        <v>0</v>
      </c>
      <c r="D4198" s="19" t="s">
        <v>41</v>
      </c>
      <c r="E4198" s="20">
        <v>13.406510940154517</v>
      </c>
      <c r="F4198" s="20">
        <v>13.365298027024435</v>
      </c>
      <c r="G4198" s="20">
        <v>18.25194246392326</v>
      </c>
      <c r="H4198" s="20">
        <v>8.2712790728947656</v>
      </c>
      <c r="I4198" s="20">
        <v>8.7235007983474482</v>
      </c>
      <c r="J4198" s="20">
        <v>13.825974897671479</v>
      </c>
      <c r="K4198" s="20">
        <v>12.014081690195383</v>
      </c>
      <c r="L4198" s="20">
        <v>11.678315579963504</v>
      </c>
      <c r="M4198" s="55">
        <v>8.0054922138916567</v>
      </c>
    </row>
    <row r="4199" spans="1:13" x14ac:dyDescent="0.35">
      <c r="A4199" s="19" t="str">
        <f>B2178&amp;C4179&amp;D4199</f>
        <v>DISTRIBUCION VOLUMEN X CRITERIO (kg ó litros)PAL.PAN+BARRIT+TORTITDE 35 A 49 AÑOS</v>
      </c>
      <c r="B4199" s="19">
        <v>0</v>
      </c>
      <c r="C4199" s="19">
        <v>0</v>
      </c>
      <c r="D4199" s="19" t="s">
        <v>42</v>
      </c>
      <c r="E4199" s="20">
        <v>20.969990528903416</v>
      </c>
      <c r="F4199" s="20">
        <v>24.431435743308327</v>
      </c>
      <c r="G4199" s="20">
        <v>25.524472147181616</v>
      </c>
      <c r="H4199" s="20">
        <v>25.07996406643251</v>
      </c>
      <c r="I4199" s="20">
        <v>19.986601530360616</v>
      </c>
      <c r="J4199" s="20">
        <v>20.29176434213495</v>
      </c>
      <c r="K4199" s="20">
        <v>25.988186705275957</v>
      </c>
      <c r="L4199" s="20">
        <v>22.365075466531884</v>
      </c>
      <c r="M4199" s="55">
        <v>18.468760158761217</v>
      </c>
    </row>
    <row r="4200" spans="1:13" x14ac:dyDescent="0.35">
      <c r="A4200" s="19" t="str">
        <f>B2178&amp;C4179&amp;D4200</f>
        <v>DISTRIBUCION VOLUMEN X CRITERIO (kg ó litros)PAL.PAN+BARRIT+TORTITDE 50 A 59 AÑOS</v>
      </c>
      <c r="B4200" s="19">
        <v>0</v>
      </c>
      <c r="C4200" s="19">
        <v>0</v>
      </c>
      <c r="D4200" s="19" t="s">
        <v>43</v>
      </c>
      <c r="E4200" s="20">
        <v>26.796703082700347</v>
      </c>
      <c r="F4200" s="20">
        <v>27.522943306631685</v>
      </c>
      <c r="G4200" s="20">
        <v>25.620076547610722</v>
      </c>
      <c r="H4200" s="20">
        <v>27.085578992550431</v>
      </c>
      <c r="I4200" s="20">
        <v>35.295642209586035</v>
      </c>
      <c r="J4200" s="20">
        <v>22.598755648658422</v>
      </c>
      <c r="K4200" s="20">
        <v>27.78494074728145</v>
      </c>
      <c r="L4200" s="20">
        <v>29.910157068882558</v>
      </c>
      <c r="M4200" s="55">
        <v>37.120584668331318</v>
      </c>
    </row>
    <row r="4201" spans="1:13" x14ac:dyDescent="0.35">
      <c r="A4201" s="19" t="str">
        <f>B2178&amp;C4179&amp;D4201</f>
        <v>DISTRIBUCION VOLUMEN X CRITERIO (kg ó litros)PAL.PAN+BARRIT+TORTITDE 60 A 75 AÑOS</v>
      </c>
      <c r="B4201" s="19">
        <v>0</v>
      </c>
      <c r="C4201" s="19">
        <v>0</v>
      </c>
      <c r="D4201" s="19" t="s">
        <v>44</v>
      </c>
      <c r="E4201" s="20">
        <v>25.414566774867954</v>
      </c>
      <c r="F4201" s="20">
        <v>24.761428171806678</v>
      </c>
      <c r="G4201" s="20">
        <v>25.957415736650287</v>
      </c>
      <c r="H4201" s="20">
        <v>27.782399810047309</v>
      </c>
      <c r="I4201" s="20">
        <v>28.102882359096547</v>
      </c>
      <c r="J4201" s="20">
        <v>35.584370092053121</v>
      </c>
      <c r="K4201" s="20">
        <v>27.956811819392524</v>
      </c>
      <c r="L4201" s="20">
        <v>31.496085936583242</v>
      </c>
      <c r="M4201" s="55">
        <v>28.260911594313626</v>
      </c>
    </row>
    <row r="4202" spans="1:13" x14ac:dyDescent="0.35">
      <c r="A4202" s="19" t="str">
        <f>B2178&amp;C4179&amp;D4202</f>
        <v>DISTRIBUCION VOLUMEN X CRITERIO (kg ó litros)PAL.PAN+BARRIT+TORTITALTA Y MEDIA ALTA</v>
      </c>
      <c r="B4202" s="19">
        <v>0</v>
      </c>
      <c r="C4202" s="19">
        <v>0</v>
      </c>
      <c r="D4202" s="19" t="s">
        <v>17</v>
      </c>
      <c r="E4202" s="20">
        <v>18.424189433922091</v>
      </c>
      <c r="F4202" s="20">
        <v>17.127663688673785</v>
      </c>
      <c r="G4202" s="20">
        <v>20.036923492152479</v>
      </c>
      <c r="H4202" s="20">
        <v>27.534167265511922</v>
      </c>
      <c r="I4202" s="20">
        <v>24.444187414824022</v>
      </c>
      <c r="J4202" s="20">
        <v>23.41456889008845</v>
      </c>
      <c r="K4202" s="20">
        <v>22.386207857002841</v>
      </c>
      <c r="L4202" s="20">
        <v>29.399993879671321</v>
      </c>
      <c r="M4202" s="55">
        <v>22.032805790622938</v>
      </c>
    </row>
    <row r="4203" spans="1:13" x14ac:dyDescent="0.35">
      <c r="A4203" s="19" t="str">
        <f>B2178&amp;C4179&amp;D4203</f>
        <v>DISTRIBUCION VOLUMEN X CRITERIO (kg ó litros)PAL.PAN+BARRIT+TORTITMEDIA</v>
      </c>
      <c r="B4203" s="19">
        <v>0</v>
      </c>
      <c r="C4203" s="19">
        <v>0</v>
      </c>
      <c r="D4203" s="19" t="s">
        <v>18</v>
      </c>
      <c r="E4203" s="20">
        <v>33.199455254836799</v>
      </c>
      <c r="F4203" s="20">
        <v>33.41230343050119</v>
      </c>
      <c r="G4203" s="20">
        <v>23.622435320777782</v>
      </c>
      <c r="H4203" s="20">
        <v>29.056934785756017</v>
      </c>
      <c r="I4203" s="20">
        <v>31.496776768915375</v>
      </c>
      <c r="J4203" s="20">
        <v>33.084264487689779</v>
      </c>
      <c r="K4203" s="20">
        <v>34.165770074256052</v>
      </c>
      <c r="L4203" s="20">
        <v>28.772806060568829</v>
      </c>
      <c r="M4203" s="55">
        <v>38.481401178072879</v>
      </c>
    </row>
    <row r="4204" spans="1:13" x14ac:dyDescent="0.35">
      <c r="A4204" s="19" t="str">
        <f>B2178&amp;C4179&amp;D4204</f>
        <v>DISTRIBUCION VOLUMEN X CRITERIO (kg ó litros)PAL.PAN+BARRIT+TORTITMEDIA BAJA</v>
      </c>
      <c r="B4204" s="19">
        <v>0</v>
      </c>
      <c r="C4204" s="19">
        <v>0</v>
      </c>
      <c r="D4204" s="19" t="s">
        <v>19</v>
      </c>
      <c r="E4204" s="20">
        <v>20.98486807179885</v>
      </c>
      <c r="F4204" s="20">
        <v>25.95562918222981</v>
      </c>
      <c r="G4204" s="20">
        <v>25.425654660428304</v>
      </c>
      <c r="H4204" s="20">
        <v>23.122609432143697</v>
      </c>
      <c r="I4204" s="20">
        <v>24.733235516646879</v>
      </c>
      <c r="J4204" s="20">
        <v>20.052722907408658</v>
      </c>
      <c r="K4204" s="20">
        <v>19.877422030677703</v>
      </c>
      <c r="L4204" s="20">
        <v>20.744265969743385</v>
      </c>
      <c r="M4204" s="55">
        <v>18.07016621616296</v>
      </c>
    </row>
    <row r="4205" spans="1:13" x14ac:dyDescent="0.35">
      <c r="A4205" s="19" t="str">
        <f>B2178&amp;C4179&amp;D4205</f>
        <v>DISTRIBUCION VOLUMEN X CRITERIO (kg ó litros)PAL.PAN+BARRIT+TORTITBAJA</v>
      </c>
      <c r="B4205" s="19">
        <v>0</v>
      </c>
      <c r="C4205" s="19">
        <v>0</v>
      </c>
      <c r="D4205" s="19" t="s">
        <v>20</v>
      </c>
      <c r="E4205" s="20">
        <v>27.391499335767179</v>
      </c>
      <c r="F4205" s="20">
        <v>23.504405051684035</v>
      </c>
      <c r="G4205" s="20">
        <v>30.914990046137213</v>
      </c>
      <c r="H4205" s="20">
        <v>20.286293751293684</v>
      </c>
      <c r="I4205" s="20">
        <v>19.325797036487312</v>
      </c>
      <c r="J4205" s="20">
        <v>23.44844904154224</v>
      </c>
      <c r="K4205" s="20">
        <v>23.570582696523342</v>
      </c>
      <c r="L4205" s="20">
        <v>21.082945447112607</v>
      </c>
      <c r="M4205" s="55">
        <v>21.415613870403583</v>
      </c>
    </row>
    <row r="4206" spans="1:13" x14ac:dyDescent="0.35">
      <c r="A4206" s="19" t="str">
        <f>B2178&amp;C4179&amp;D4206</f>
        <v>DISTRIBUCION VOLUMEN X CRITERIO (kg ó litros)PAL.PAN+BARRIT+TORTITHOMBRE</v>
      </c>
      <c r="B4206" s="19">
        <v>0</v>
      </c>
      <c r="C4206" s="19">
        <v>0</v>
      </c>
      <c r="D4206" s="19" t="s">
        <v>21</v>
      </c>
      <c r="E4206" s="20">
        <v>40.767137277920988</v>
      </c>
      <c r="F4206" s="20">
        <v>39.695130732408415</v>
      </c>
      <c r="G4206" s="20">
        <v>42.962199602371641</v>
      </c>
      <c r="H4206" s="20">
        <v>48.055455796948735</v>
      </c>
      <c r="I4206" s="20">
        <v>48.332816315121654</v>
      </c>
      <c r="J4206" s="20">
        <v>40.944475683491319</v>
      </c>
      <c r="K4206" s="20">
        <v>37.799713555652879</v>
      </c>
      <c r="L4206" s="20">
        <v>48.214445856039269</v>
      </c>
      <c r="M4206" s="55">
        <v>39.737577194509939</v>
      </c>
    </row>
    <row r="4207" spans="1:13" x14ac:dyDescent="0.35">
      <c r="A4207" s="19" t="str">
        <f>B2178&amp;C4179&amp;D4207</f>
        <v>DISTRIBUCION VOLUMEN X CRITERIO (kg ó litros)PAL.PAN+BARRIT+TORTITMUJER</v>
      </c>
      <c r="B4207" s="19">
        <v>0</v>
      </c>
      <c r="C4207" s="19">
        <v>0</v>
      </c>
      <c r="D4207" s="19" t="s">
        <v>22</v>
      </c>
      <c r="E4207" s="20">
        <v>59.232866387632001</v>
      </c>
      <c r="F4207" s="20">
        <v>60.304868140017575</v>
      </c>
      <c r="G4207" s="20">
        <v>57.037795776068293</v>
      </c>
      <c r="H4207" s="20">
        <v>51.944541183028967</v>
      </c>
      <c r="I4207" s="20">
        <v>51.667186948004783</v>
      </c>
      <c r="J4207" s="20">
        <v>59.055518833111044</v>
      </c>
      <c r="K4207" s="20">
        <v>62.200275525599679</v>
      </c>
      <c r="L4207" s="20">
        <v>51.785572551486567</v>
      </c>
      <c r="M4207" s="55">
        <v>60.262422805490054</v>
      </c>
    </row>
    <row r="4208" spans="1:13" x14ac:dyDescent="0.35">
      <c r="A4208" s="19" t="str">
        <f>B2178&amp;C4208&amp;D4208</f>
        <v>DISTRIBUCION VOLUMEN X CRITERIO (kg ó litros)PALITOS PANT.ESPAÑA</v>
      </c>
      <c r="B4208" s="19">
        <v>0</v>
      </c>
      <c r="C4208" s="19" t="s">
        <v>275</v>
      </c>
      <c r="D4208" s="19" t="s">
        <v>36</v>
      </c>
      <c r="E4208" s="20">
        <v>100</v>
      </c>
      <c r="F4208" s="20">
        <v>100</v>
      </c>
      <c r="G4208" s="20">
        <v>100</v>
      </c>
      <c r="H4208" s="20">
        <v>100</v>
      </c>
      <c r="I4208" s="20">
        <v>100</v>
      </c>
      <c r="J4208" s="20">
        <v>100</v>
      </c>
      <c r="K4208" s="20">
        <v>100</v>
      </c>
      <c r="L4208" s="20">
        <v>100</v>
      </c>
      <c r="M4208" s="55">
        <v>100</v>
      </c>
    </row>
    <row r="4209" spans="1:13" x14ac:dyDescent="0.35">
      <c r="A4209" s="19" t="str">
        <f>B2178&amp;C4208&amp;D4209</f>
        <v>DISTRIBUCION VOLUMEN X CRITERIO (kg ó litros)PALITOS PANBCN AM</v>
      </c>
      <c r="B4209" s="19">
        <v>0</v>
      </c>
      <c r="C4209" s="19">
        <v>0</v>
      </c>
      <c r="D4209" s="19" t="s">
        <v>1</v>
      </c>
      <c r="E4209" s="20">
        <v>8.8225304528146236</v>
      </c>
      <c r="F4209" s="20">
        <v>6.718686577560014</v>
      </c>
      <c r="G4209" s="20">
        <v>9.8751506952573767</v>
      </c>
      <c r="H4209" s="20">
        <v>11.03637751592886</v>
      </c>
      <c r="I4209" s="20">
        <v>14.537544522173077</v>
      </c>
      <c r="J4209" s="20">
        <v>9.2428498767763951</v>
      </c>
      <c r="K4209" s="20">
        <v>14.231943205176295</v>
      </c>
      <c r="L4209" s="20">
        <v>14.430601685163161</v>
      </c>
      <c r="M4209" s="55">
        <v>13.153317367910935</v>
      </c>
    </row>
    <row r="4210" spans="1:13" x14ac:dyDescent="0.35">
      <c r="A4210" s="19" t="str">
        <f>B2178&amp;C4208&amp;D4210</f>
        <v>DISTRIBUCION VOLUMEN X CRITERIO (kg ó litros)PALITOS PANREST.CAT ARAGON</v>
      </c>
      <c r="B4210" s="19">
        <v>0</v>
      </c>
      <c r="C4210" s="19">
        <v>0</v>
      </c>
      <c r="D4210" s="19" t="s">
        <v>2</v>
      </c>
      <c r="E4210" s="20">
        <v>9.5319316105968213</v>
      </c>
      <c r="F4210" s="20">
        <v>10.508499357519426</v>
      </c>
      <c r="G4210" s="20">
        <v>8.1781078582844753</v>
      </c>
      <c r="H4210" s="20">
        <v>12.524462935801273</v>
      </c>
      <c r="I4210" s="20">
        <v>10.986805054502161</v>
      </c>
      <c r="J4210" s="20">
        <v>8.5300296333170653</v>
      </c>
      <c r="K4210" s="20">
        <v>13.018140325408703</v>
      </c>
      <c r="L4210" s="20">
        <v>9.259286710197081</v>
      </c>
      <c r="M4210" s="55">
        <v>13.86440927189963</v>
      </c>
    </row>
    <row r="4211" spans="1:13" x14ac:dyDescent="0.35">
      <c r="A4211" s="19" t="str">
        <f>B2178&amp;C4208&amp;D4211</f>
        <v>DISTRIBUCION VOLUMEN X CRITERIO (kg ó litros)PALITOS PANLEVANTE</v>
      </c>
      <c r="B4211" s="19">
        <v>0</v>
      </c>
      <c r="C4211" s="19">
        <v>0</v>
      </c>
      <c r="D4211" s="19" t="s">
        <v>3</v>
      </c>
      <c r="E4211" s="20">
        <v>32.526687076108885</v>
      </c>
      <c r="F4211" s="20">
        <v>38.204146701732903</v>
      </c>
      <c r="G4211" s="20">
        <v>36.038622081670383</v>
      </c>
      <c r="H4211" s="20">
        <v>25.105718918433467</v>
      </c>
      <c r="I4211" s="20">
        <v>29.332818462068577</v>
      </c>
      <c r="J4211" s="20">
        <v>25.513591813001018</v>
      </c>
      <c r="K4211" s="20">
        <v>28.991475399762663</v>
      </c>
      <c r="L4211" s="20">
        <v>22.496427679336755</v>
      </c>
      <c r="M4211" s="55">
        <v>16.85293192041437</v>
      </c>
    </row>
    <row r="4212" spans="1:13" x14ac:dyDescent="0.35">
      <c r="A4212" s="19" t="str">
        <f>B2178&amp;C4208&amp;D4212</f>
        <v>DISTRIBUCION VOLUMEN X CRITERIO (kg ó litros)PALITOS PANANDALUCIA</v>
      </c>
      <c r="B4212" s="19">
        <v>0</v>
      </c>
      <c r="C4212" s="19">
        <v>0</v>
      </c>
      <c r="D4212" s="19" t="s">
        <v>4</v>
      </c>
      <c r="E4212" s="20">
        <v>26.325643781340229</v>
      </c>
      <c r="F4212" s="20">
        <v>19.81989828391637</v>
      </c>
      <c r="G4212" s="20">
        <v>28.274107705197228</v>
      </c>
      <c r="H4212" s="20">
        <v>20.141795885594068</v>
      </c>
      <c r="I4212" s="20">
        <v>20.454371401440742</v>
      </c>
      <c r="J4212" s="20">
        <v>29.821220854654744</v>
      </c>
      <c r="K4212" s="20">
        <v>16.540054355687957</v>
      </c>
      <c r="L4212" s="20">
        <v>25.860271125782745</v>
      </c>
      <c r="M4212" s="55">
        <v>34.587694909205993</v>
      </c>
    </row>
    <row r="4213" spans="1:13" x14ac:dyDescent="0.35">
      <c r="A4213" s="19" t="str">
        <f>B2178&amp;C4208&amp;D4213</f>
        <v>DISTRIBUCION VOLUMEN X CRITERIO (kg ó litros)PALITOS PANMDD AM</v>
      </c>
      <c r="B4213" s="19">
        <v>0</v>
      </c>
      <c r="C4213" s="19">
        <v>0</v>
      </c>
      <c r="D4213" s="19" t="s">
        <v>5</v>
      </c>
      <c r="E4213" s="20">
        <v>6.6826144663847495</v>
      </c>
      <c r="F4213" s="20">
        <v>3.0308600833423402</v>
      </c>
      <c r="G4213" s="20">
        <v>5.3367461805148224</v>
      </c>
      <c r="H4213" s="20">
        <v>5.759519193106585</v>
      </c>
      <c r="I4213" s="20">
        <v>8.1356780391471464</v>
      </c>
      <c r="J4213" s="20">
        <v>8.5160034957125781</v>
      </c>
      <c r="K4213" s="20">
        <v>5.0908125744360992</v>
      </c>
      <c r="L4213" s="20">
        <v>7.7747654829840114</v>
      </c>
      <c r="M4213" s="55">
        <v>6.3507294273338664</v>
      </c>
    </row>
    <row r="4214" spans="1:13" x14ac:dyDescent="0.35">
      <c r="A4214" s="19" t="str">
        <f>B2178&amp;C4208&amp;D4214</f>
        <v>DISTRIBUCION VOLUMEN X CRITERIO (kg ó litros)PALITOS PANRTO CENTRO</v>
      </c>
      <c r="B4214" s="19">
        <v>0</v>
      </c>
      <c r="C4214" s="19">
        <v>0</v>
      </c>
      <c r="D4214" s="19" t="s">
        <v>6</v>
      </c>
      <c r="E4214" s="20">
        <v>8.77362074916309</v>
      </c>
      <c r="F4214" s="20">
        <v>9.856915973147915</v>
      </c>
      <c r="G4214" s="20">
        <v>3.7136465631497368</v>
      </c>
      <c r="H4214" s="20">
        <v>15.163352256938968</v>
      </c>
      <c r="I4214" s="20">
        <v>7.2893372352010628</v>
      </c>
      <c r="J4214" s="20">
        <v>6.2600177741834075</v>
      </c>
      <c r="K4214" s="20">
        <v>6.218836050904371</v>
      </c>
      <c r="L4214" s="20">
        <v>4.6012751103220211</v>
      </c>
      <c r="M4214" s="55">
        <v>4.28531139298161</v>
      </c>
    </row>
    <row r="4215" spans="1:13" x14ac:dyDescent="0.35">
      <c r="A4215" s="19" t="str">
        <f>B2178&amp;C4208&amp;D4215</f>
        <v>DISTRIBUCION VOLUMEN X CRITERIO (kg ó litros)PALITOS PANNORTE-CENTRO</v>
      </c>
      <c r="B4215" s="19">
        <v>0</v>
      </c>
      <c r="C4215" s="19">
        <v>0</v>
      </c>
      <c r="D4215" s="19" t="s">
        <v>7</v>
      </c>
      <c r="E4215" s="20">
        <v>4.8411862918138677</v>
      </c>
      <c r="F4215" s="20">
        <v>5.508382269937913</v>
      </c>
      <c r="G4215" s="20">
        <v>5.5380434285219851</v>
      </c>
      <c r="H4215" s="20">
        <v>3.2054130789398458</v>
      </c>
      <c r="I4215" s="20">
        <v>3.3198804542618547</v>
      </c>
      <c r="J4215" s="20">
        <v>7.7866839323124033</v>
      </c>
      <c r="K4215" s="20">
        <v>12.870379734519959</v>
      </c>
      <c r="L4215" s="20">
        <v>9.4647414717913012</v>
      </c>
      <c r="M4215" s="55">
        <v>3.1132923348937132</v>
      </c>
    </row>
    <row r="4216" spans="1:13" x14ac:dyDescent="0.35">
      <c r="A4216" s="19" t="str">
        <f>B2178&amp;C4208&amp;D4216</f>
        <v>DISTRIBUCION VOLUMEN X CRITERIO (kg ó litros)PALITOS PANNOROESTE</v>
      </c>
      <c r="B4216" s="19">
        <v>0</v>
      </c>
      <c r="C4216" s="19">
        <v>0</v>
      </c>
      <c r="D4216" s="19" t="s">
        <v>8</v>
      </c>
      <c r="E4216" s="20">
        <v>2.4958147548481779</v>
      </c>
      <c r="F4216" s="20">
        <v>6.3526017461060871</v>
      </c>
      <c r="G4216" s="20">
        <v>3.0455813113752974</v>
      </c>
      <c r="H4216" s="20">
        <v>7.0633539908741643</v>
      </c>
      <c r="I4216" s="20">
        <v>5.9435613456165486</v>
      </c>
      <c r="J4216" s="20">
        <v>4.3296105384490104</v>
      </c>
      <c r="K4216" s="20">
        <v>3.0383297638143376</v>
      </c>
      <c r="L4216" s="20">
        <v>6.11265094829532</v>
      </c>
      <c r="M4216" s="55">
        <v>7.7923021678843964</v>
      </c>
    </row>
    <row r="4217" spans="1:13" x14ac:dyDescent="0.35">
      <c r="A4217" s="19" t="str">
        <f>B2178&amp;C4208&amp;D4217</f>
        <v>DISTRIBUCION VOLUMEN X CRITERIO (kg ó litros)PALITOS PAN&lt;2MIL</v>
      </c>
      <c r="B4217" s="19">
        <v>0</v>
      </c>
      <c r="C4217" s="19">
        <v>0</v>
      </c>
      <c r="D4217" s="19" t="s">
        <v>9</v>
      </c>
      <c r="E4217" s="20">
        <v>3.9855886141128205</v>
      </c>
      <c r="F4217" s="20">
        <v>0.67397353220208711</v>
      </c>
      <c r="G4217" s="20">
        <v>3.2608348746057376</v>
      </c>
      <c r="H4217" s="20">
        <v>3.7725503830440701</v>
      </c>
      <c r="I4217" s="20">
        <v>6.6363320849945913</v>
      </c>
      <c r="J4217" s="20">
        <v>0.38157560982948768</v>
      </c>
      <c r="K4217" s="20">
        <v>1.8403885207000099</v>
      </c>
      <c r="L4217" s="20">
        <v>3.6636300938356832</v>
      </c>
      <c r="M4217" s="55">
        <v>5.8494638792031397</v>
      </c>
    </row>
    <row r="4218" spans="1:13" x14ac:dyDescent="0.35">
      <c r="A4218" s="19" t="str">
        <f>B2178&amp;C4208&amp;D4218</f>
        <v>DISTRIBUCION VOLUMEN X CRITERIO (kg ó litros)PALITOS PAN2-5MIL</v>
      </c>
      <c r="B4218" s="19">
        <v>0</v>
      </c>
      <c r="C4218" s="19">
        <v>0</v>
      </c>
      <c r="D4218" s="19" t="s">
        <v>10</v>
      </c>
      <c r="E4218" s="20">
        <v>2.6613024067614934</v>
      </c>
      <c r="F4218" s="20">
        <v>2.741293487528671</v>
      </c>
      <c r="G4218" s="20">
        <v>1.694467809662634</v>
      </c>
      <c r="H4218" s="20">
        <v>6.4203130064257863</v>
      </c>
      <c r="I4218" s="20">
        <v>1.7307253161802532</v>
      </c>
      <c r="J4218" s="20">
        <v>3.6636699016877028</v>
      </c>
      <c r="K4218" s="20">
        <v>5.8639793501299149</v>
      </c>
      <c r="L4218" s="20">
        <v>0.50927600165753761</v>
      </c>
      <c r="M4218" s="55">
        <v>0.72860291197110794</v>
      </c>
    </row>
    <row r="4219" spans="1:13" x14ac:dyDescent="0.35">
      <c r="A4219" s="19" t="str">
        <f>B2178&amp;C4208&amp;D4219</f>
        <v>DISTRIBUCION VOLUMEN X CRITERIO (kg ó litros)PALITOS PAN5-10MIL</v>
      </c>
      <c r="B4219" s="19">
        <v>0</v>
      </c>
      <c r="C4219" s="19">
        <v>0</v>
      </c>
      <c r="D4219" s="19" t="s">
        <v>11</v>
      </c>
      <c r="E4219" s="20">
        <v>1.5792682345084197</v>
      </c>
      <c r="F4219" s="20">
        <v>2.9488921713441649</v>
      </c>
      <c r="G4219" s="20">
        <v>4.3902884446585455</v>
      </c>
      <c r="H4219" s="20">
        <v>5.1880986244558676</v>
      </c>
      <c r="I4219" s="20">
        <v>8.0808298091540536</v>
      </c>
      <c r="J4219" s="20">
        <v>9.6567687463657812</v>
      </c>
      <c r="K4219" s="20">
        <v>5.33668479803094</v>
      </c>
      <c r="L4219" s="20">
        <v>2.6245999939358384</v>
      </c>
      <c r="M4219" s="55">
        <v>10.13790126124446</v>
      </c>
    </row>
    <row r="4220" spans="1:13" x14ac:dyDescent="0.35">
      <c r="A4220" s="19" t="str">
        <f>B2178&amp;C4208&amp;D4220</f>
        <v>DISTRIBUCION VOLUMEN X CRITERIO (kg ó litros)PALITOS PAN10-30MIL</v>
      </c>
      <c r="B4220" s="19">
        <v>0</v>
      </c>
      <c r="C4220" s="19">
        <v>0</v>
      </c>
      <c r="D4220" s="19" t="s">
        <v>12</v>
      </c>
      <c r="E4220" s="20">
        <v>18.20757020071779</v>
      </c>
      <c r="F4220" s="20">
        <v>20.801659641411778</v>
      </c>
      <c r="G4220" s="20">
        <v>20.731353515889879</v>
      </c>
      <c r="H4220" s="20">
        <v>17.6244154081928</v>
      </c>
      <c r="I4220" s="20">
        <v>12.695410823948386</v>
      </c>
      <c r="J4220" s="20">
        <v>26.749354187952886</v>
      </c>
      <c r="K4220" s="20">
        <v>26.964551881347742</v>
      </c>
      <c r="L4220" s="20">
        <v>36.202896262888139</v>
      </c>
      <c r="M4220" s="55">
        <v>25.02891976971776</v>
      </c>
    </row>
    <row r="4221" spans="1:13" x14ac:dyDescent="0.35">
      <c r="A4221" s="19" t="str">
        <f>B2178&amp;C4208&amp;D4221</f>
        <v>DISTRIBUCION VOLUMEN X CRITERIO (kg ó litros)PALITOS PAN30-100MIL</v>
      </c>
      <c r="B4221" s="19">
        <v>0</v>
      </c>
      <c r="C4221" s="19">
        <v>0</v>
      </c>
      <c r="D4221" s="19" t="s">
        <v>13</v>
      </c>
      <c r="E4221" s="20">
        <v>21.536539168450858</v>
      </c>
      <c r="F4221" s="20">
        <v>25.378015755785327</v>
      </c>
      <c r="G4221" s="20">
        <v>16.913395050789191</v>
      </c>
      <c r="H4221" s="20">
        <v>34.416030631076829</v>
      </c>
      <c r="I4221" s="20">
        <v>24.246223986926058</v>
      </c>
      <c r="J4221" s="20">
        <v>24.245490665386352</v>
      </c>
      <c r="K4221" s="20">
        <v>25.854796319789646</v>
      </c>
      <c r="L4221" s="20">
        <v>19.335026164932685</v>
      </c>
      <c r="M4221" s="55">
        <v>13.365017613668456</v>
      </c>
    </row>
    <row r="4222" spans="1:13" x14ac:dyDescent="0.35">
      <c r="A4222" s="19" t="str">
        <f>B2178&amp;C4208&amp;D4222</f>
        <v>DISTRIBUCION VOLUMEN X CRITERIO (kg ó litros)PALITOS PAN100-200MIL</v>
      </c>
      <c r="B4222" s="19">
        <v>0</v>
      </c>
      <c r="C4222" s="19">
        <v>0</v>
      </c>
      <c r="D4222" s="19" t="s">
        <v>14</v>
      </c>
      <c r="E4222" s="20">
        <v>15.486013171666608</v>
      </c>
      <c r="F4222" s="20">
        <v>21.244613971250494</v>
      </c>
      <c r="G4222" s="20">
        <v>22.217942989976947</v>
      </c>
      <c r="H4222" s="20">
        <v>8.7274293877119131</v>
      </c>
      <c r="I4222" s="20">
        <v>8.0133039946341871</v>
      </c>
      <c r="J4222" s="20">
        <v>9.2068712765342511</v>
      </c>
      <c r="K4222" s="20">
        <v>7.8359711075920861</v>
      </c>
      <c r="L4222" s="20">
        <v>8.3602458584422497</v>
      </c>
      <c r="M4222" s="55">
        <v>14.189932638589401</v>
      </c>
    </row>
    <row r="4223" spans="1:13" x14ac:dyDescent="0.35">
      <c r="A4223" s="19" t="str">
        <f>B2178&amp;C4208&amp;D4223</f>
        <v>DISTRIBUCION VOLUMEN X CRITERIO (kg ó litros)PALITOS PAN200-500MIL</v>
      </c>
      <c r="B4223" s="19">
        <v>0</v>
      </c>
      <c r="C4223" s="19">
        <v>0</v>
      </c>
      <c r="D4223" s="19" t="s">
        <v>15</v>
      </c>
      <c r="E4223" s="20">
        <v>17.335849437804985</v>
      </c>
      <c r="F4223" s="20">
        <v>11.222298279112776</v>
      </c>
      <c r="G4223" s="20">
        <v>12.994378203704212</v>
      </c>
      <c r="H4223" s="20">
        <v>7.0059874116304375</v>
      </c>
      <c r="I4223" s="20">
        <v>12.334801762114537</v>
      </c>
      <c r="J4223" s="20">
        <v>8.0252602450324542</v>
      </c>
      <c r="K4223" s="20">
        <v>10.117288462794004</v>
      </c>
      <c r="L4223" s="20">
        <v>10.424207363528687</v>
      </c>
      <c r="M4223" s="55">
        <v>7.8520245631998513</v>
      </c>
    </row>
    <row r="4224" spans="1:13" x14ac:dyDescent="0.35">
      <c r="A4224" s="19" t="str">
        <f>B2178&amp;C4208&amp;D4224</f>
        <v>DISTRIBUCION VOLUMEN X CRITERIO (kg ó litros)PALITOS PAN&gt;500MIL</v>
      </c>
      <c r="B4224" s="19">
        <v>0</v>
      </c>
      <c r="C4224" s="19">
        <v>0</v>
      </c>
      <c r="D4224" s="19" t="s">
        <v>16</v>
      </c>
      <c r="E4224" s="20">
        <v>19.207898510260375</v>
      </c>
      <c r="F4224" s="20">
        <v>14.989245955975067</v>
      </c>
      <c r="G4224" s="20">
        <v>17.797344934684162</v>
      </c>
      <c r="H4224" s="20">
        <v>16.84517603665984</v>
      </c>
      <c r="I4224" s="20">
        <v>26.262363259105232</v>
      </c>
      <c r="J4224" s="20">
        <v>18.071015437989505</v>
      </c>
      <c r="K4224" s="20">
        <v>16.186311396046776</v>
      </c>
      <c r="L4224" s="20">
        <v>18.880132217976776</v>
      </c>
      <c r="M4224" s="55">
        <v>22.84811539575389</v>
      </c>
    </row>
    <row r="4225" spans="1:13" x14ac:dyDescent="0.35">
      <c r="A4225" s="19" t="str">
        <f>B2178&amp;C4208&amp;D4225</f>
        <v>DISTRIBUCION VOLUMEN X CRITERIO (kg ó litros)PALITOS PANDE 15 A 19 AÑOS</v>
      </c>
      <c r="B4225" s="19">
        <v>0</v>
      </c>
      <c r="C4225" s="19">
        <v>0</v>
      </c>
      <c r="D4225" s="19" t="s">
        <v>39</v>
      </c>
      <c r="E4225" s="20">
        <v>5.1937638023295944</v>
      </c>
      <c r="F4225" s="20">
        <v>2.6081910268881123</v>
      </c>
      <c r="G4225" s="20">
        <v>1.3110250272686657</v>
      </c>
      <c r="H4225" s="20">
        <v>10.655632021603942</v>
      </c>
      <c r="I4225" s="20">
        <v>3.5495464004075155</v>
      </c>
      <c r="J4225" s="20">
        <v>4.1973309162837014</v>
      </c>
      <c r="K4225" s="20">
        <v>3.7788916611513015</v>
      </c>
      <c r="L4225" s="20">
        <v>2.1509100333480768</v>
      </c>
      <c r="M4225" s="55">
        <v>5.2243646930451781</v>
      </c>
    </row>
    <row r="4226" spans="1:13" x14ac:dyDescent="0.35">
      <c r="A4226" s="19" t="str">
        <f>B2178&amp;C4208&amp;D4226</f>
        <v>DISTRIBUCION VOLUMEN X CRITERIO (kg ó litros)PALITOS PANDE 20 A 24 AÑOS</v>
      </c>
      <c r="B4226" s="19">
        <v>0</v>
      </c>
      <c r="C4226" s="19">
        <v>0</v>
      </c>
      <c r="D4226" s="19" t="s">
        <v>40</v>
      </c>
      <c r="E4226" s="20">
        <v>6.7056017464945228</v>
      </c>
      <c r="F4226" s="20">
        <v>8.2351268749024271</v>
      </c>
      <c r="G4226" s="20">
        <v>1.7019021090264066</v>
      </c>
      <c r="H4226" s="20">
        <v>3.9243586329299189</v>
      </c>
      <c r="I4226" s="20">
        <v>1.7166709240644558</v>
      </c>
      <c r="J4226" s="20">
        <v>0.53547749707612835</v>
      </c>
      <c r="K4226" s="20">
        <v>1.50756170488591</v>
      </c>
      <c r="L4226" s="20">
        <v>2.786077551002728</v>
      </c>
      <c r="M4226" s="55">
        <v>2.1632942625794942</v>
      </c>
    </row>
    <row r="4227" spans="1:13" x14ac:dyDescent="0.35">
      <c r="A4227" s="19" t="str">
        <f>B2178&amp;C4208&amp;D4227</f>
        <v>DISTRIBUCION VOLUMEN X CRITERIO (kg ó litros)PALITOS PANDE 25 A 34 AÑOS</v>
      </c>
      <c r="B4227" s="19">
        <v>0</v>
      </c>
      <c r="C4227" s="19">
        <v>0</v>
      </c>
      <c r="D4227" s="19" t="s">
        <v>41</v>
      </c>
      <c r="E4227" s="20">
        <v>11.645616506393619</v>
      </c>
      <c r="F4227" s="20">
        <v>15.089289788761995</v>
      </c>
      <c r="G4227" s="20">
        <v>19.15411808850606</v>
      </c>
      <c r="H4227" s="20">
        <v>5.2496177562078206</v>
      </c>
      <c r="I4227" s="20">
        <v>6.1843756986738336</v>
      </c>
      <c r="J4227" s="20">
        <v>6.8351078922494892</v>
      </c>
      <c r="K4227" s="20">
        <v>10.71714260964483</v>
      </c>
      <c r="L4227" s="20">
        <v>8.9749352795121329</v>
      </c>
      <c r="M4227" s="55">
        <v>4.9685742387658509</v>
      </c>
    </row>
    <row r="4228" spans="1:13" x14ac:dyDescent="0.35">
      <c r="A4228" s="19" t="str">
        <f>B2178&amp;C4208&amp;D4228</f>
        <v>DISTRIBUCION VOLUMEN X CRITERIO (kg ó litros)PALITOS PANDE 35 A 49 AÑOS</v>
      </c>
      <c r="B4228" s="19">
        <v>0</v>
      </c>
      <c r="C4228" s="19">
        <v>0</v>
      </c>
      <c r="D4228" s="19" t="s">
        <v>42</v>
      </c>
      <c r="E4228" s="20">
        <v>20.826284967070833</v>
      </c>
      <c r="F4228" s="20">
        <v>22.422521045742215</v>
      </c>
      <c r="G4228" s="20">
        <v>23.115545926589675</v>
      </c>
      <c r="H4228" s="20">
        <v>26.768873995818105</v>
      </c>
      <c r="I4228" s="20">
        <v>18.684907250970863</v>
      </c>
      <c r="J4228" s="20">
        <v>21.7161879417976</v>
      </c>
      <c r="K4228" s="20">
        <v>24.52930782055369</v>
      </c>
      <c r="L4228" s="20">
        <v>19.911443987600229</v>
      </c>
      <c r="M4228" s="55">
        <v>15.358199882187018</v>
      </c>
    </row>
    <row r="4229" spans="1:13" x14ac:dyDescent="0.35">
      <c r="A4229" s="19" t="str">
        <f>B2178&amp;C4208&amp;D4229</f>
        <v>DISTRIBUCION VOLUMEN X CRITERIO (kg ó litros)PALITOS PANDE 50 A 59 AÑOS</v>
      </c>
      <c r="B4229" s="19">
        <v>0</v>
      </c>
      <c r="C4229" s="19">
        <v>0</v>
      </c>
      <c r="D4229" s="19" t="s">
        <v>43</v>
      </c>
      <c r="E4229" s="20">
        <v>24.43106762334758</v>
      </c>
      <c r="F4229" s="20">
        <v>28.742146125301733</v>
      </c>
      <c r="G4229" s="20">
        <v>24.698226767138497</v>
      </c>
      <c r="H4229" s="20">
        <v>30.065938443521951</v>
      </c>
      <c r="I4229" s="20">
        <v>41.887735158985187</v>
      </c>
      <c r="J4229" s="20">
        <v>25.373280287047521</v>
      </c>
      <c r="K4229" s="20">
        <v>31.356280667886239</v>
      </c>
      <c r="L4229" s="20">
        <v>32.057854027926908</v>
      </c>
      <c r="M4229" s="55">
        <v>39.795795313840692</v>
      </c>
    </row>
    <row r="4230" spans="1:13" x14ac:dyDescent="0.35">
      <c r="A4230" s="19" t="str">
        <f>B2178&amp;C4208&amp;D4230</f>
        <v>DISTRIBUCION VOLUMEN X CRITERIO (kg ó litros)PALITOS PANDE 60 A 75 AÑOS</v>
      </c>
      <c r="B4230" s="19">
        <v>0</v>
      </c>
      <c r="C4230" s="19">
        <v>0</v>
      </c>
      <c r="D4230" s="19" t="s">
        <v>44</v>
      </c>
      <c r="E4230" s="20">
        <v>31.197690047731154</v>
      </c>
      <c r="F4230" s="20">
        <v>22.902718233238463</v>
      </c>
      <c r="G4230" s="20">
        <v>30.019185825452251</v>
      </c>
      <c r="H4230" s="20">
        <v>23.335580039115801</v>
      </c>
      <c r="I4230" s="20">
        <v>27.976760085426804</v>
      </c>
      <c r="J4230" s="20">
        <v>41.342608075032715</v>
      </c>
      <c r="K4230" s="20">
        <v>28.110796333444711</v>
      </c>
      <c r="L4230" s="20">
        <v>34.118793077807524</v>
      </c>
      <c r="M4230" s="55">
        <v>32.48974964292983</v>
      </c>
    </row>
    <row r="4231" spans="1:13" x14ac:dyDescent="0.35">
      <c r="A4231" s="19" t="str">
        <f>B2178&amp;C4208&amp;D4231</f>
        <v>DISTRIBUCION VOLUMEN X CRITERIO (kg ó litros)PALITOS PANALTA Y MEDIA ALTA</v>
      </c>
      <c r="B4231" s="19">
        <v>0</v>
      </c>
      <c r="C4231" s="19">
        <v>0</v>
      </c>
      <c r="D4231" s="19" t="s">
        <v>17</v>
      </c>
      <c r="E4231" s="20">
        <v>15.498511382800508</v>
      </c>
      <c r="F4231" s="20">
        <v>17.208199733400583</v>
      </c>
      <c r="G4231" s="20">
        <v>20.560008120279985</v>
      </c>
      <c r="H4231" s="20">
        <v>28.759213753751862</v>
      </c>
      <c r="I4231" s="20">
        <v>23.475176881184741</v>
      </c>
      <c r="J4231" s="20">
        <v>24.89689310758132</v>
      </c>
      <c r="K4231" s="20">
        <v>23.064337112798938</v>
      </c>
      <c r="L4231" s="20">
        <v>33.617575673278367</v>
      </c>
      <c r="M4231" s="55">
        <v>26.73566586301596</v>
      </c>
    </row>
    <row r="4232" spans="1:13" x14ac:dyDescent="0.35">
      <c r="A4232" s="19" t="str">
        <f>B2178&amp;C4208&amp;D4232</f>
        <v>DISTRIBUCION VOLUMEN X CRITERIO (kg ó litros)PALITOS PANMEDIA</v>
      </c>
      <c r="B4232" s="19">
        <v>0</v>
      </c>
      <c r="C4232" s="19">
        <v>0</v>
      </c>
      <c r="D4232" s="19" t="s">
        <v>18</v>
      </c>
      <c r="E4232" s="20">
        <v>35.220003872368963</v>
      </c>
      <c r="F4232" s="20">
        <v>33.070426679156014</v>
      </c>
      <c r="G4232" s="20">
        <v>23.186415337345217</v>
      </c>
      <c r="H4232" s="20">
        <v>24.741943759144842</v>
      </c>
      <c r="I4232" s="20">
        <v>31.541730714361478</v>
      </c>
      <c r="J4232" s="20">
        <v>32.808017439498755</v>
      </c>
      <c r="K4232" s="20">
        <v>31.986683752565131</v>
      </c>
      <c r="L4232" s="20">
        <v>22.326558958812313</v>
      </c>
      <c r="M4232" s="55">
        <v>39.271702379660859</v>
      </c>
    </row>
    <row r="4233" spans="1:13" x14ac:dyDescent="0.35">
      <c r="A4233" s="19" t="str">
        <f>B2178&amp;C4208&amp;D4233</f>
        <v>DISTRIBUCION VOLUMEN X CRITERIO (kg ó litros)PALITOS PANMEDIA BAJA</v>
      </c>
      <c r="B4233" s="19">
        <v>0</v>
      </c>
      <c r="C4233" s="19">
        <v>0</v>
      </c>
      <c r="D4233" s="19" t="s">
        <v>19</v>
      </c>
      <c r="E4233" s="20">
        <v>19.77974077576458</v>
      </c>
      <c r="F4233" s="20">
        <v>23.834273036231103</v>
      </c>
      <c r="G4233" s="20">
        <v>21.334854221838395</v>
      </c>
      <c r="H4233" s="20">
        <v>24.726031569180236</v>
      </c>
      <c r="I4233" s="20">
        <v>28.15676585158662</v>
      </c>
      <c r="J4233" s="20">
        <v>25.08495526496176</v>
      </c>
      <c r="K4233" s="20">
        <v>21.183706265924688</v>
      </c>
      <c r="L4233" s="20">
        <v>21.968354701482014</v>
      </c>
      <c r="M4233" s="55">
        <v>15.657461892341887</v>
      </c>
    </row>
    <row r="4234" spans="1:13" x14ac:dyDescent="0.35">
      <c r="A4234" s="19" t="str">
        <f>B2178&amp;C4208&amp;D4234</f>
        <v>DISTRIBUCION VOLUMEN X CRITERIO (kg ó litros)PALITOS PANBAJA</v>
      </c>
      <c r="B4234" s="19">
        <v>0</v>
      </c>
      <c r="C4234" s="19">
        <v>0</v>
      </c>
      <c r="D4234" s="19" t="s">
        <v>20</v>
      </c>
      <c r="E4234" s="20">
        <v>29.501766417581678</v>
      </c>
      <c r="F4234" s="20">
        <v>25.887106555703671</v>
      </c>
      <c r="G4234" s="20">
        <v>34.918730640495397</v>
      </c>
      <c r="H4234" s="20">
        <v>21.772815363910762</v>
      </c>
      <c r="I4234" s="20">
        <v>16.826321573454553</v>
      </c>
      <c r="J4234" s="20">
        <v>17.210144745833666</v>
      </c>
      <c r="K4234" s="20">
        <v>23.765247265466815</v>
      </c>
      <c r="L4234" s="20">
        <v>22.087529917734351</v>
      </c>
      <c r="M4234" s="55">
        <v>18.335151933020544</v>
      </c>
    </row>
    <row r="4235" spans="1:13" x14ac:dyDescent="0.35">
      <c r="A4235" s="19" t="str">
        <f>B2178&amp;C4208&amp;D4235</f>
        <v>DISTRIBUCION VOLUMEN X CRITERIO (kg ó litros)PALITOS PANHOMBRE</v>
      </c>
      <c r="B4235" s="19">
        <v>0</v>
      </c>
      <c r="C4235" s="19">
        <v>0</v>
      </c>
      <c r="D4235" s="19" t="s">
        <v>21</v>
      </c>
      <c r="E4235" s="20">
        <v>42.268764854603766</v>
      </c>
      <c r="F4235" s="20">
        <v>36.952480455380623</v>
      </c>
      <c r="G4235" s="20">
        <v>46.039990714925757</v>
      </c>
      <c r="H4235" s="20">
        <v>56.207510251336124</v>
      </c>
      <c r="I4235" s="20">
        <v>49.661429818415762</v>
      </c>
      <c r="J4235" s="20">
        <v>46.806414226103762</v>
      </c>
      <c r="K4235" s="20">
        <v>41.448012825518589</v>
      </c>
      <c r="L4235" s="20">
        <v>55.846116602279061</v>
      </c>
      <c r="M4235" s="55">
        <v>44.857561952682943</v>
      </c>
    </row>
    <row r="4236" spans="1:13" x14ac:dyDescent="0.35">
      <c r="A4236" s="19" t="str">
        <f>B2178&amp;C4208&amp;D4236</f>
        <v>DISTRIBUCION VOLUMEN X CRITERIO (kg ó litros)PALITOS PANMUJER</v>
      </c>
      <c r="B4236" s="19">
        <v>0</v>
      </c>
      <c r="C4236" s="19">
        <v>0</v>
      </c>
      <c r="D4236" s="19" t="s">
        <v>22</v>
      </c>
      <c r="E4236" s="20">
        <v>57.731240757525157</v>
      </c>
      <c r="F4236" s="20">
        <v>63.047519544619369</v>
      </c>
      <c r="G4236" s="20">
        <v>53.960009285074243</v>
      </c>
      <c r="H4236" s="20">
        <v>43.79248530267617</v>
      </c>
      <c r="I4236" s="20">
        <v>50.338575160996868</v>
      </c>
      <c r="J4236" s="20">
        <v>53.193585773896231</v>
      </c>
      <c r="K4236" s="20">
        <v>58.551974372859192</v>
      </c>
      <c r="L4236" s="20">
        <v>44.153912274681495</v>
      </c>
      <c r="M4236" s="55">
        <v>55.142438047317064</v>
      </c>
    </row>
    <row r="4237" spans="1:13" x14ac:dyDescent="0.35">
      <c r="A4237" s="19" t="str">
        <f>B2178&amp;C4237&amp;D4237</f>
        <v>DISTRIBUCION VOLUMEN X CRITERIO (kg ó litros)TORTITAST.ESPAÑA</v>
      </c>
      <c r="B4237" s="19">
        <v>0</v>
      </c>
      <c r="C4237" s="19" t="s">
        <v>276</v>
      </c>
      <c r="D4237" s="19" t="s">
        <v>36</v>
      </c>
      <c r="E4237" s="20">
        <v>100</v>
      </c>
      <c r="F4237" s="20">
        <v>100</v>
      </c>
      <c r="G4237" s="20">
        <v>100</v>
      </c>
      <c r="H4237" s="20">
        <v>100</v>
      </c>
      <c r="I4237" s="20">
        <v>100</v>
      </c>
      <c r="J4237" s="20">
        <v>100</v>
      </c>
      <c r="K4237" s="20">
        <v>100</v>
      </c>
      <c r="L4237" s="20">
        <v>100</v>
      </c>
      <c r="M4237" s="55">
        <v>100</v>
      </c>
    </row>
    <row r="4238" spans="1:13" x14ac:dyDescent="0.35">
      <c r="A4238" s="19" t="str">
        <f>B2178&amp;C4237&amp;D4238</f>
        <v>DISTRIBUCION VOLUMEN X CRITERIO (kg ó litros)TORTITASBCN AM</v>
      </c>
      <c r="B4238" s="19">
        <v>0</v>
      </c>
      <c r="C4238" s="19">
        <v>0</v>
      </c>
      <c r="D4238" s="19" t="s">
        <v>1</v>
      </c>
      <c r="E4238" s="20">
        <v>10.614278216189836</v>
      </c>
      <c r="F4238" s="20">
        <v>2.9571730259395954</v>
      </c>
      <c r="G4238" s="20">
        <v>11.908769053747342</v>
      </c>
      <c r="H4238" s="20">
        <v>4.9515888533553714</v>
      </c>
      <c r="I4238" s="20">
        <v>28.033409957121417</v>
      </c>
      <c r="J4238" s="20">
        <v>8.1581922393046629</v>
      </c>
      <c r="K4238" s="20">
        <v>11.686278327443112</v>
      </c>
      <c r="L4238" s="20">
        <v>13.894705798613977</v>
      </c>
      <c r="M4238" s="55">
        <v>7.9641260804485317</v>
      </c>
    </row>
    <row r="4239" spans="1:13" x14ac:dyDescent="0.35">
      <c r="A4239" s="19" t="str">
        <f>B2178&amp;C4237&amp;D4239</f>
        <v>DISTRIBUCION VOLUMEN X CRITERIO (kg ó litros)TORTITASREST.CAT ARAGON</v>
      </c>
      <c r="B4239" s="19">
        <v>0</v>
      </c>
      <c r="C4239" s="19">
        <v>0</v>
      </c>
      <c r="D4239" s="19" t="s">
        <v>2</v>
      </c>
      <c r="E4239" s="20">
        <v>8.7743877645476047</v>
      </c>
      <c r="F4239" s="20">
        <v>11.124792067370171</v>
      </c>
      <c r="G4239" s="20">
        <v>9.918581517130864</v>
      </c>
      <c r="H4239" s="20">
        <v>12.845203388891683</v>
      </c>
      <c r="I4239" s="20">
        <v>11.743670375861301</v>
      </c>
      <c r="J4239" s="20">
        <v>6.3777099481174062</v>
      </c>
      <c r="K4239" s="20">
        <v>12.364398022489086</v>
      </c>
      <c r="L4239" s="20">
        <v>6.686853446517123</v>
      </c>
      <c r="M4239" s="55">
        <v>8.4185815516928102</v>
      </c>
    </row>
    <row r="4240" spans="1:13" x14ac:dyDescent="0.35">
      <c r="A4240" s="19" t="str">
        <f>B2178&amp;C4237&amp;D4240</f>
        <v>DISTRIBUCION VOLUMEN X CRITERIO (kg ó litros)TORTITASLEVANTE</v>
      </c>
      <c r="B4240" s="19">
        <v>0</v>
      </c>
      <c r="C4240" s="19">
        <v>0</v>
      </c>
      <c r="D4240" s="19" t="s">
        <v>3</v>
      </c>
      <c r="E4240" s="20">
        <v>21.312435754715196</v>
      </c>
      <c r="F4240" s="20">
        <v>11.634759837812547</v>
      </c>
      <c r="G4240" s="20">
        <v>20.05715182905432</v>
      </c>
      <c r="H4240" s="20">
        <v>38.436556328832253</v>
      </c>
      <c r="I4240" s="20">
        <v>15.33458497293635</v>
      </c>
      <c r="J4240" s="20">
        <v>19.314567878206674</v>
      </c>
      <c r="K4240" s="20">
        <v>9.3645845025797687</v>
      </c>
      <c r="L4240" s="20">
        <v>22.630788662640192</v>
      </c>
      <c r="M4240" s="55">
        <v>26.515907144154983</v>
      </c>
    </row>
    <row r="4241" spans="1:13" x14ac:dyDescent="0.35">
      <c r="A4241" s="19" t="str">
        <f>B2178&amp;C4237&amp;D4241</f>
        <v>DISTRIBUCION VOLUMEN X CRITERIO (kg ó litros)TORTITASANDALUCIA</v>
      </c>
      <c r="B4241" s="19">
        <v>0</v>
      </c>
      <c r="C4241" s="19">
        <v>0</v>
      </c>
      <c r="D4241" s="19" t="s">
        <v>4</v>
      </c>
      <c r="E4241" s="20">
        <v>24.118073685858306</v>
      </c>
      <c r="F4241" s="20">
        <v>25.272417736653317</v>
      </c>
      <c r="G4241" s="20">
        <v>4.6791379821891415</v>
      </c>
      <c r="H4241" s="20">
        <v>10.764198958272983</v>
      </c>
      <c r="I4241" s="20">
        <v>20.763839032197744</v>
      </c>
      <c r="J4241" s="20">
        <v>23.644067968428455</v>
      </c>
      <c r="K4241" s="20">
        <v>25.267217493579153</v>
      </c>
      <c r="L4241" s="20">
        <v>16.546362798052712</v>
      </c>
      <c r="M4241" s="55">
        <v>4.8402770447407359</v>
      </c>
    </row>
    <row r="4242" spans="1:13" x14ac:dyDescent="0.35">
      <c r="A4242" s="19" t="str">
        <f>B2178&amp;C4237&amp;D4242</f>
        <v>DISTRIBUCION VOLUMEN X CRITERIO (kg ó litros)TORTITASMDD AM</v>
      </c>
      <c r="B4242" s="19">
        <v>0</v>
      </c>
      <c r="C4242" s="19">
        <v>0</v>
      </c>
      <c r="D4242" s="19" t="s">
        <v>5</v>
      </c>
      <c r="E4242" s="20">
        <v>3.8067315246190594</v>
      </c>
      <c r="F4242" s="20">
        <v>7.9795121380672658</v>
      </c>
      <c r="G4242" s="20">
        <v>18.17092120660806</v>
      </c>
      <c r="H4242" s="20">
        <v>14.92269974233778</v>
      </c>
      <c r="I4242" s="20">
        <v>8.8500389323682196</v>
      </c>
      <c r="J4242" s="20">
        <v>12.103343477370551</v>
      </c>
      <c r="K4242" s="20">
        <v>7.6670762721551071</v>
      </c>
      <c r="L4242" s="20">
        <v>21.981707676446934</v>
      </c>
      <c r="M4242" s="55">
        <v>11.084350692611853</v>
      </c>
    </row>
    <row r="4243" spans="1:13" x14ac:dyDescent="0.35">
      <c r="A4243" s="19" t="str">
        <f>B2178&amp;C4237&amp;D4243</f>
        <v>DISTRIBUCION VOLUMEN X CRITERIO (kg ó litros)TORTITASRTO CENTRO</v>
      </c>
      <c r="B4243" s="19">
        <v>0</v>
      </c>
      <c r="C4243" s="19">
        <v>0</v>
      </c>
      <c r="D4243" s="19" t="s">
        <v>6</v>
      </c>
      <c r="E4243" s="20">
        <v>3.9533040674504609</v>
      </c>
      <c r="F4243" s="20">
        <v>22.36419400114363</v>
      </c>
      <c r="G4243" s="20">
        <v>16.830974566890117</v>
      </c>
      <c r="H4243" s="20">
        <v>7.0622209375543159</v>
      </c>
      <c r="I4243" s="20">
        <v>5.1995860196285566</v>
      </c>
      <c r="J4243" s="20">
        <v>8.6722607551461905</v>
      </c>
      <c r="K4243" s="20">
        <v>20.12076512318859</v>
      </c>
      <c r="L4243" s="20">
        <v>7.6972336646213915</v>
      </c>
      <c r="M4243" s="55">
        <v>7.9671439819341234</v>
      </c>
    </row>
    <row r="4244" spans="1:13" x14ac:dyDescent="0.35">
      <c r="A4244" s="19" t="str">
        <f>B2178&amp;C4237&amp;D4244</f>
        <v>DISTRIBUCION VOLUMEN X CRITERIO (kg ó litros)TORTITASNORTE-CENTRO</v>
      </c>
      <c r="B4244" s="19">
        <v>0</v>
      </c>
      <c r="C4244" s="19">
        <v>0</v>
      </c>
      <c r="D4244" s="19" t="s">
        <v>7</v>
      </c>
      <c r="E4244" s="20">
        <v>19.82148473791316</v>
      </c>
      <c r="F4244" s="20">
        <v>9.6535777408119756</v>
      </c>
      <c r="G4244" s="20">
        <v>6.1711305512088508</v>
      </c>
      <c r="H4244" s="20">
        <v>7.0181280365400296</v>
      </c>
      <c r="I4244" s="20">
        <v>6.1429034125029744</v>
      </c>
      <c r="J4244" s="20">
        <v>12.215279312449187</v>
      </c>
      <c r="K4244" s="20">
        <v>7.7475311294605929</v>
      </c>
      <c r="L4244" s="20">
        <v>8.4704354650198077</v>
      </c>
      <c r="M4244" s="55">
        <v>4.7938049958036641</v>
      </c>
    </row>
    <row r="4245" spans="1:13" x14ac:dyDescent="0.35">
      <c r="A4245" s="19" t="str">
        <f>B2178&amp;C4237&amp;D4245</f>
        <v>DISTRIBUCION VOLUMEN X CRITERIO (kg ó litros)TORTITASNOROESTE</v>
      </c>
      <c r="B4245" s="19">
        <v>0</v>
      </c>
      <c r="C4245" s="19">
        <v>0</v>
      </c>
      <c r="D4245" s="19" t="s">
        <v>8</v>
      </c>
      <c r="E4245" s="20">
        <v>7.5993054603100436</v>
      </c>
      <c r="F4245" s="20">
        <v>9.0135481104122253</v>
      </c>
      <c r="G4245" s="20">
        <v>12.263327645385306</v>
      </c>
      <c r="H4245" s="20">
        <v>3.9994021625290248</v>
      </c>
      <c r="I4245" s="20">
        <v>3.9319715929739032</v>
      </c>
      <c r="J4245" s="20">
        <v>9.5145733523373544</v>
      </c>
      <c r="K4245" s="20">
        <v>5.7821350018249866</v>
      </c>
      <c r="L4245" s="20">
        <v>2.0919147549069832</v>
      </c>
      <c r="M4245" s="55">
        <v>28.415800721596856</v>
      </c>
    </row>
    <row r="4246" spans="1:13" x14ac:dyDescent="0.35">
      <c r="A4246" s="19" t="str">
        <f>B2178&amp;C4237&amp;D4246</f>
        <v>DISTRIBUCION VOLUMEN X CRITERIO (kg ó litros)TORTITAS&lt;2MIL</v>
      </c>
      <c r="B4246" s="19">
        <v>0</v>
      </c>
      <c r="C4246" s="19">
        <v>0</v>
      </c>
      <c r="D4246" s="19" t="s">
        <v>9</v>
      </c>
      <c r="E4246" s="20">
        <v>1.5964792735805939</v>
      </c>
      <c r="F4246" s="20">
        <v>12.698289754119665</v>
      </c>
      <c r="G4246" s="20" t="s">
        <v>278</v>
      </c>
      <c r="H4246" s="20">
        <v>3.6290469426566268</v>
      </c>
      <c r="I4246" s="20" t="s">
        <v>278</v>
      </c>
      <c r="J4246" s="20">
        <v>2.0489062889651666</v>
      </c>
      <c r="K4246" s="20">
        <v>10.318547037547996</v>
      </c>
      <c r="L4246" s="20">
        <v>8.57874748269737</v>
      </c>
      <c r="M4246" s="55" t="s">
        <v>278</v>
      </c>
    </row>
    <row r="4247" spans="1:13" x14ac:dyDescent="0.35">
      <c r="A4247" s="19" t="str">
        <f>B2178&amp;C4237&amp;D4247</f>
        <v>DISTRIBUCION VOLUMEN X CRITERIO (kg ó litros)TORTITAS2-5MIL</v>
      </c>
      <c r="B4247" s="19">
        <v>0</v>
      </c>
      <c r="C4247" s="19">
        <v>0</v>
      </c>
      <c r="D4247" s="19" t="s">
        <v>10</v>
      </c>
      <c r="E4247" s="20">
        <v>0.3914163210769121</v>
      </c>
      <c r="F4247" s="20">
        <v>9.3096701668659332</v>
      </c>
      <c r="G4247" s="20">
        <v>2.1195877266833039</v>
      </c>
      <c r="H4247" s="20">
        <v>7.1123606558003285</v>
      </c>
      <c r="I4247" s="20">
        <v>1.4194128615133137</v>
      </c>
      <c r="J4247" s="20">
        <v>3.707710819923403</v>
      </c>
      <c r="K4247" s="20">
        <v>5.982829704377683</v>
      </c>
      <c r="L4247" s="20">
        <v>6.1152523377705563</v>
      </c>
      <c r="M4247" s="55">
        <v>9.3226593526393664</v>
      </c>
    </row>
    <row r="4248" spans="1:13" x14ac:dyDescent="0.35">
      <c r="A4248" s="19" t="str">
        <f>B2178&amp;C4237&amp;D4248</f>
        <v>DISTRIBUCION VOLUMEN X CRITERIO (kg ó litros)TORTITAS5-10MIL</v>
      </c>
      <c r="B4248" s="19">
        <v>0</v>
      </c>
      <c r="C4248" s="19">
        <v>0</v>
      </c>
      <c r="D4248" s="19" t="s">
        <v>11</v>
      </c>
      <c r="E4248" s="20">
        <v>3.9333174532478492</v>
      </c>
      <c r="F4248" s="20">
        <v>4.6615337630607687</v>
      </c>
      <c r="G4248" s="20">
        <v>7.7004436900675781</v>
      </c>
      <c r="H4248" s="20">
        <v>2.2311625487613176</v>
      </c>
      <c r="I4248" s="20">
        <v>8.1517677929800314</v>
      </c>
      <c r="J4248" s="20">
        <v>9.3763981842105792</v>
      </c>
      <c r="K4248" s="20">
        <v>4.9263082567270891</v>
      </c>
      <c r="L4248" s="20">
        <v>2.4429384957569682</v>
      </c>
      <c r="M4248" s="55">
        <v>11.656497400001731</v>
      </c>
    </row>
    <row r="4249" spans="1:13" x14ac:dyDescent="0.35">
      <c r="A4249" s="19" t="str">
        <f>B2178&amp;C4237&amp;D4249</f>
        <v>DISTRIBUCION VOLUMEN X CRITERIO (kg ó litros)TORTITAS10-30MIL</v>
      </c>
      <c r="B4249" s="19">
        <v>0</v>
      </c>
      <c r="C4249" s="19">
        <v>0</v>
      </c>
      <c r="D4249" s="19" t="s">
        <v>12</v>
      </c>
      <c r="E4249" s="20">
        <v>15.295212081530263</v>
      </c>
      <c r="F4249" s="20">
        <v>14.65071216925716</v>
      </c>
      <c r="G4249" s="20">
        <v>6.08055135945974</v>
      </c>
      <c r="H4249" s="20">
        <v>23.096374711029309</v>
      </c>
      <c r="I4249" s="20">
        <v>5.0911581570542328</v>
      </c>
      <c r="J4249" s="20">
        <v>20.440211341993272</v>
      </c>
      <c r="K4249" s="20">
        <v>13.596864463136404</v>
      </c>
      <c r="L4249" s="20">
        <v>20.776836644853823</v>
      </c>
      <c r="M4249" s="55">
        <v>29.655450478901514</v>
      </c>
    </row>
    <row r="4250" spans="1:13" x14ac:dyDescent="0.35">
      <c r="A4250" s="19" t="str">
        <f>B2178&amp;C4237&amp;D4250</f>
        <v>DISTRIBUCION VOLUMEN X CRITERIO (kg ó litros)TORTITAS30-100MIL</v>
      </c>
      <c r="B4250" s="19">
        <v>0</v>
      </c>
      <c r="C4250" s="19">
        <v>0</v>
      </c>
      <c r="D4250" s="19" t="s">
        <v>13</v>
      </c>
      <c r="E4250" s="20">
        <v>31.199339821390232</v>
      </c>
      <c r="F4250" s="20">
        <v>33.619060924260538</v>
      </c>
      <c r="G4250" s="20">
        <v>25.045558807006866</v>
      </c>
      <c r="H4250" s="20">
        <v>28.23139429832408</v>
      </c>
      <c r="I4250" s="20">
        <v>37.373927999603659</v>
      </c>
      <c r="J4250" s="20">
        <v>15.922289646391432</v>
      </c>
      <c r="K4250" s="20">
        <v>15.082180954012623</v>
      </c>
      <c r="L4250" s="20">
        <v>12.272411360572038</v>
      </c>
      <c r="M4250" s="55">
        <v>11.806172508371043</v>
      </c>
    </row>
    <row r="4251" spans="1:13" x14ac:dyDescent="0.35">
      <c r="A4251" s="19" t="str">
        <f>B2178&amp;C4237&amp;D4251</f>
        <v>DISTRIBUCION VOLUMEN X CRITERIO (kg ó litros)TORTITAS100-200MIL</v>
      </c>
      <c r="B4251" s="19">
        <v>0</v>
      </c>
      <c r="C4251" s="19">
        <v>0</v>
      </c>
      <c r="D4251" s="19" t="s">
        <v>14</v>
      </c>
      <c r="E4251" s="20">
        <v>17.030773764030979</v>
      </c>
      <c r="F4251" s="20">
        <v>5.1631056037843726</v>
      </c>
      <c r="G4251" s="20">
        <v>11.850538497568438</v>
      </c>
      <c r="H4251" s="20">
        <v>3.3397738277069329</v>
      </c>
      <c r="I4251" s="20">
        <v>10.635740229035155</v>
      </c>
      <c r="J4251" s="20">
        <v>10.331063258648621</v>
      </c>
      <c r="K4251" s="20">
        <v>3.5921742063101676</v>
      </c>
      <c r="L4251" s="20">
        <v>7.6189649341217036</v>
      </c>
      <c r="M4251" s="55">
        <v>1.0917777758550578</v>
      </c>
    </row>
    <row r="4252" spans="1:13" x14ac:dyDescent="0.35">
      <c r="A4252" s="19" t="str">
        <f>B2178&amp;C4237&amp;D4252</f>
        <v>DISTRIBUCION VOLUMEN X CRITERIO (kg ó litros)TORTITAS200-500MIL</v>
      </c>
      <c r="B4252" s="19">
        <v>0</v>
      </c>
      <c r="C4252" s="19">
        <v>0</v>
      </c>
      <c r="D4252" s="19" t="s">
        <v>15</v>
      </c>
      <c r="E4252" s="20">
        <v>15.116500539648275</v>
      </c>
      <c r="F4252" s="20">
        <v>11.417788636481777</v>
      </c>
      <c r="G4252" s="20">
        <v>18.94689123267824</v>
      </c>
      <c r="H4252" s="20">
        <v>15.720169724720993</v>
      </c>
      <c r="I4252" s="20">
        <v>15.355289718962425</v>
      </c>
      <c r="J4252" s="20">
        <v>10.476918429370537</v>
      </c>
      <c r="K4252" s="20">
        <v>24.76504407582804</v>
      </c>
      <c r="L4252" s="20">
        <v>17.357521351169272</v>
      </c>
      <c r="M4252" s="55">
        <v>21.939970755427122</v>
      </c>
    </row>
    <row r="4253" spans="1:13" x14ac:dyDescent="0.35">
      <c r="A4253" s="19" t="str">
        <f>B2178&amp;C4237&amp;D4253</f>
        <v>DISTRIBUCION VOLUMEN X CRITERIO (kg ó litros)TORTITAS&gt;500MIL</v>
      </c>
      <c r="B4253" s="19">
        <v>0</v>
      </c>
      <c r="C4253" s="19">
        <v>0</v>
      </c>
      <c r="D4253" s="19" t="s">
        <v>16</v>
      </c>
      <c r="E4253" s="20">
        <v>15.436957595325342</v>
      </c>
      <c r="F4253" s="20">
        <v>8.4798175391173256</v>
      </c>
      <c r="G4253" s="20">
        <v>28.256438099512483</v>
      </c>
      <c r="H4253" s="20">
        <v>16.639698190761727</v>
      </c>
      <c r="I4253" s="20">
        <v>21.97270409996927</v>
      </c>
      <c r="J4253" s="20">
        <v>27.696495948129574</v>
      </c>
      <c r="K4253" s="20">
        <v>21.736052586358131</v>
      </c>
      <c r="L4253" s="20">
        <v>24.837333060106069</v>
      </c>
      <c r="M4253" s="55">
        <v>14.527466537459874</v>
      </c>
    </row>
    <row r="4254" spans="1:13" x14ac:dyDescent="0.35">
      <c r="A4254" s="19" t="str">
        <f>B2178&amp;C4237&amp;D4254</f>
        <v>DISTRIBUCION VOLUMEN X CRITERIO (kg ó litros)TORTITASDE 15 A 19 AÑOS</v>
      </c>
      <c r="B4254" s="19">
        <v>0</v>
      </c>
      <c r="C4254" s="19">
        <v>0</v>
      </c>
      <c r="D4254" s="19" t="s">
        <v>39</v>
      </c>
      <c r="E4254" s="20" t="s">
        <v>278</v>
      </c>
      <c r="F4254" s="20">
        <v>1.9459901491916616</v>
      </c>
      <c r="G4254" s="20">
        <v>7.1079947046358534</v>
      </c>
      <c r="H4254" s="20" t="s">
        <v>278</v>
      </c>
      <c r="I4254" s="20">
        <v>4.01181230102467</v>
      </c>
      <c r="J4254" s="20">
        <v>2.5255418882506908</v>
      </c>
      <c r="K4254" s="20" t="s">
        <v>278</v>
      </c>
      <c r="L4254" s="20" t="s">
        <v>278</v>
      </c>
      <c r="M4254" s="55" t="s">
        <v>278</v>
      </c>
    </row>
    <row r="4255" spans="1:13" x14ac:dyDescent="0.35">
      <c r="A4255" s="19" t="str">
        <f>B2178&amp;C4237&amp;D4255</f>
        <v>DISTRIBUCION VOLUMEN X CRITERIO (kg ó litros)TORTITASDE 20 A 24 AÑOS</v>
      </c>
      <c r="B4255" s="19">
        <v>0</v>
      </c>
      <c r="C4255" s="19">
        <v>0</v>
      </c>
      <c r="D4255" s="19" t="s">
        <v>40</v>
      </c>
      <c r="E4255" s="20">
        <v>5.2649656074181168</v>
      </c>
      <c r="F4255" s="20">
        <v>9.2429432863752119</v>
      </c>
      <c r="G4255" s="20">
        <v>4.1007162145676723</v>
      </c>
      <c r="H4255" s="20">
        <v>10.016036242066239</v>
      </c>
      <c r="I4255" s="20">
        <v>0.52636561832304163</v>
      </c>
      <c r="J4255" s="20">
        <v>8.1802722467656999</v>
      </c>
      <c r="K4255" s="20">
        <v>1.5410190700294386</v>
      </c>
      <c r="L4255" s="20">
        <v>6.387218495067855</v>
      </c>
      <c r="M4255" s="55">
        <v>12.544883497581699</v>
      </c>
    </row>
    <row r="4256" spans="1:13" x14ac:dyDescent="0.35">
      <c r="A4256" s="19" t="str">
        <f>B2178&amp;C4237&amp;D4256</f>
        <v>DISTRIBUCION VOLUMEN X CRITERIO (kg ó litros)TORTITASDE 25 A 34 AÑOS</v>
      </c>
      <c r="B4256" s="19">
        <v>0</v>
      </c>
      <c r="C4256" s="19">
        <v>0</v>
      </c>
      <c r="D4256" s="19" t="s">
        <v>41</v>
      </c>
      <c r="E4256" s="20">
        <v>18.401461000173985</v>
      </c>
      <c r="F4256" s="20">
        <v>5.4337656599261832</v>
      </c>
      <c r="G4256" s="20">
        <v>4.8279496127124881</v>
      </c>
      <c r="H4256" s="20">
        <v>14.545551204238215</v>
      </c>
      <c r="I4256" s="20">
        <v>6.2182108407530112</v>
      </c>
      <c r="J4256" s="20">
        <v>11.688394234726667</v>
      </c>
      <c r="K4256" s="20">
        <v>5.290564749560577</v>
      </c>
      <c r="L4256" s="20">
        <v>6.2883931153983221</v>
      </c>
      <c r="M4256" s="55">
        <v>7.3618072799951557</v>
      </c>
    </row>
    <row r="4257" spans="1:13" x14ac:dyDescent="0.35">
      <c r="A4257" s="19" t="str">
        <f>B2178&amp;C4237&amp;D4257</f>
        <v>DISTRIBUCION VOLUMEN X CRITERIO (kg ó litros)TORTITASDE 35 A 49 AÑOS</v>
      </c>
      <c r="B4257" s="19">
        <v>0</v>
      </c>
      <c r="C4257" s="19">
        <v>0</v>
      </c>
      <c r="D4257" s="19" t="s">
        <v>42</v>
      </c>
      <c r="E4257" s="20">
        <v>21.639895879626692</v>
      </c>
      <c r="F4257" s="20">
        <v>24.714047148723811</v>
      </c>
      <c r="G4257" s="20">
        <v>26.258477326774869</v>
      </c>
      <c r="H4257" s="20">
        <v>17.992918268168626</v>
      </c>
      <c r="I4257" s="20">
        <v>21.304009532774351</v>
      </c>
      <c r="J4257" s="20">
        <v>25.630842874202447</v>
      </c>
      <c r="K4257" s="20">
        <v>38.769480555340785</v>
      </c>
      <c r="L4257" s="20">
        <v>36.270919340228694</v>
      </c>
      <c r="M4257" s="55">
        <v>19.650795573513761</v>
      </c>
    </row>
    <row r="4258" spans="1:13" x14ac:dyDescent="0.35">
      <c r="A4258" s="19" t="str">
        <f>B2178&amp;C4237&amp;D4258</f>
        <v>DISTRIBUCION VOLUMEN X CRITERIO (kg ó litros)TORTITASDE 50 A 59 AÑOS</v>
      </c>
      <c r="B4258" s="19">
        <v>0</v>
      </c>
      <c r="C4258" s="19">
        <v>0</v>
      </c>
      <c r="D4258" s="19" t="s">
        <v>43</v>
      </c>
      <c r="E4258" s="20">
        <v>33.961614457048896</v>
      </c>
      <c r="F4258" s="20">
        <v>22.132927431512186</v>
      </c>
      <c r="G4258" s="20">
        <v>38.994761866751404</v>
      </c>
      <c r="H4258" s="20">
        <v>22.256218878548591</v>
      </c>
      <c r="I4258" s="20">
        <v>23.336525434334316</v>
      </c>
      <c r="J4258" s="20">
        <v>31.337238889035319</v>
      </c>
      <c r="K4258" s="20">
        <v>30.808874089207862</v>
      </c>
      <c r="L4258" s="20">
        <v>33.480124983338882</v>
      </c>
      <c r="M4258" s="55">
        <v>39.48507055902126</v>
      </c>
    </row>
    <row r="4259" spans="1:13" x14ac:dyDescent="0.35">
      <c r="A4259" s="19" t="str">
        <f>B2178&amp;C4237&amp;D4259</f>
        <v>DISTRIBUCION VOLUMEN X CRITERIO (kg ó litros)TORTITASDE 60 A 75 AÑOS</v>
      </c>
      <c r="B4259" s="19">
        <v>0</v>
      </c>
      <c r="C4259" s="19">
        <v>0</v>
      </c>
      <c r="D4259" s="19" t="s">
        <v>44</v>
      </c>
      <c r="E4259" s="20">
        <v>20.732077594976399</v>
      </c>
      <c r="F4259" s="20">
        <v>36.53030618079741</v>
      </c>
      <c r="G4259" s="20">
        <v>18.710083331199723</v>
      </c>
      <c r="H4259" s="20">
        <v>35.189261081799316</v>
      </c>
      <c r="I4259" s="20">
        <v>44.603077418281408</v>
      </c>
      <c r="J4259" s="20">
        <v>20.637705812107559</v>
      </c>
      <c r="K4259" s="20">
        <v>23.590052545774313</v>
      </c>
      <c r="L4259" s="20">
        <v>17.573345199375812</v>
      </c>
      <c r="M4259" s="55">
        <v>20.957430976751432</v>
      </c>
    </row>
    <row r="4260" spans="1:13" x14ac:dyDescent="0.35">
      <c r="A4260" s="19" t="str">
        <f>B2178&amp;C4237&amp;D4260</f>
        <v>DISTRIBUCION VOLUMEN X CRITERIO (kg ó litros)TORTITASALTA Y MEDIA ALTA</v>
      </c>
      <c r="B4260" s="19">
        <v>0</v>
      </c>
      <c r="C4260" s="19">
        <v>0</v>
      </c>
      <c r="D4260" s="19" t="s">
        <v>17</v>
      </c>
      <c r="E4260" s="20">
        <v>26.416607015379128</v>
      </c>
      <c r="F4260" s="20">
        <v>14.270448874564639</v>
      </c>
      <c r="G4260" s="20">
        <v>11.151773706016925</v>
      </c>
      <c r="H4260" s="20">
        <v>15.651357931469617</v>
      </c>
      <c r="I4260" s="20">
        <v>17.122653139947762</v>
      </c>
      <c r="J4260" s="20">
        <v>19.331314663168634</v>
      </c>
      <c r="K4260" s="20">
        <v>18.348998774008994</v>
      </c>
      <c r="L4260" s="20">
        <v>9.4997912259592496</v>
      </c>
      <c r="M4260" s="55">
        <v>5.4202652776936597</v>
      </c>
    </row>
    <row r="4261" spans="1:13" x14ac:dyDescent="0.35">
      <c r="A4261" s="19" t="str">
        <f>B2178&amp;C4237&amp;D4261</f>
        <v>DISTRIBUCION VOLUMEN X CRITERIO (kg ó litros)TORTITASMEDIA</v>
      </c>
      <c r="B4261" s="19">
        <v>0</v>
      </c>
      <c r="C4261" s="19">
        <v>0</v>
      </c>
      <c r="D4261" s="19" t="s">
        <v>18</v>
      </c>
      <c r="E4261" s="20">
        <v>30.560582364575424</v>
      </c>
      <c r="F4261" s="20">
        <v>28.22574985704631</v>
      </c>
      <c r="G4261" s="20">
        <v>25.164840047170305</v>
      </c>
      <c r="H4261" s="20">
        <v>36.642025236508708</v>
      </c>
      <c r="I4261" s="20">
        <v>33.627271042880594</v>
      </c>
      <c r="J4261" s="20">
        <v>41.098161300329053</v>
      </c>
      <c r="K4261" s="20">
        <v>44.155531587698164</v>
      </c>
      <c r="L4261" s="20">
        <v>46.107508883664124</v>
      </c>
      <c r="M4261" s="55">
        <v>31.754509980359412</v>
      </c>
    </row>
    <row r="4262" spans="1:13" x14ac:dyDescent="0.35">
      <c r="A4262" s="19" t="str">
        <f>B2178&amp;C4237&amp;D4262</f>
        <v>DISTRIBUCION VOLUMEN X CRITERIO (kg ó litros)TORTITASMEDIA BAJA</v>
      </c>
      <c r="B4262" s="19">
        <v>0</v>
      </c>
      <c r="C4262" s="19">
        <v>0</v>
      </c>
      <c r="D4262" s="19" t="s">
        <v>19</v>
      </c>
      <c r="E4262" s="20">
        <v>29.246622412438615</v>
      </c>
      <c r="F4262" s="20">
        <v>39.667476737537029</v>
      </c>
      <c r="G4262" s="20">
        <v>39.533278261144588</v>
      </c>
      <c r="H4262" s="20">
        <v>23.0036908027894</v>
      </c>
      <c r="I4262" s="20">
        <v>14.594712471788709</v>
      </c>
      <c r="J4262" s="20">
        <v>19.552956131938714</v>
      </c>
      <c r="K4262" s="20">
        <v>15.050356045974791</v>
      </c>
      <c r="L4262" s="20">
        <v>26.155261695199876</v>
      </c>
      <c r="M4262" s="55">
        <v>25.939538143402235</v>
      </c>
    </row>
    <row r="4263" spans="1:13" x14ac:dyDescent="0.35">
      <c r="A4263" s="19" t="str">
        <f>B2178&amp;C4237&amp;D4263</f>
        <v>DISTRIBUCION VOLUMEN X CRITERIO (kg ó litros)TORTITASBAJA</v>
      </c>
      <c r="B4263" s="19">
        <v>0</v>
      </c>
      <c r="C4263" s="19">
        <v>0</v>
      </c>
      <c r="D4263" s="19" t="s">
        <v>20</v>
      </c>
      <c r="E4263" s="20">
        <v>13.776188207606834</v>
      </c>
      <c r="F4263" s="20">
        <v>17.836311535062638</v>
      </c>
      <c r="G4263" s="20">
        <v>24.150102337882185</v>
      </c>
      <c r="H4263" s="20">
        <v>24.702943537784407</v>
      </c>
      <c r="I4263" s="20">
        <v>34.655363345382945</v>
      </c>
      <c r="J4263" s="20">
        <v>20.017557767284568</v>
      </c>
      <c r="K4263" s="20">
        <v>22.445113592318044</v>
      </c>
      <c r="L4263" s="20">
        <v>18.237443862224552</v>
      </c>
      <c r="M4263" s="55">
        <v>36.885686598544694</v>
      </c>
    </row>
    <row r="4264" spans="1:13" x14ac:dyDescent="0.35">
      <c r="A4264" s="19" t="str">
        <f>B2178&amp;C4237&amp;D4264</f>
        <v>DISTRIBUCION VOLUMEN X CRITERIO (kg ó litros)TORTITASHOMBRE</v>
      </c>
      <c r="B4264" s="19">
        <v>0</v>
      </c>
      <c r="C4264" s="19">
        <v>0</v>
      </c>
      <c r="D4264" s="19" t="s">
        <v>21</v>
      </c>
      <c r="E4264" s="20">
        <v>43.315958128915604</v>
      </c>
      <c r="F4264" s="20">
        <v>46.58389431824088</v>
      </c>
      <c r="G4264" s="20">
        <v>32.363169206162262</v>
      </c>
      <c r="H4264" s="20">
        <v>17.65435062053492</v>
      </c>
      <c r="I4264" s="20">
        <v>39.919996059511689</v>
      </c>
      <c r="J4264" s="20">
        <v>32.003694024479501</v>
      </c>
      <c r="K4264" s="20">
        <v>17.868041961616438</v>
      </c>
      <c r="L4264" s="20">
        <v>27.874802673395791</v>
      </c>
      <c r="M4264" s="55">
        <v>34.683423172430501</v>
      </c>
    </row>
    <row r="4265" spans="1:13" x14ac:dyDescent="0.35">
      <c r="A4265" s="19" t="str">
        <f>B2178&amp;C4237&amp;D4265</f>
        <v>DISTRIBUCION VOLUMEN X CRITERIO (kg ó litros)TORTITASMUJER</v>
      </c>
      <c r="B4265" s="19">
        <v>0</v>
      </c>
      <c r="C4265" s="19">
        <v>0</v>
      </c>
      <c r="D4265" s="19" t="s">
        <v>22</v>
      </c>
      <c r="E4265" s="20">
        <v>56.684041871084403</v>
      </c>
      <c r="F4265" s="20">
        <v>53.416092685969744</v>
      </c>
      <c r="G4265" s="20">
        <v>67.636811967884427</v>
      </c>
      <c r="H4265" s="20">
        <v>82.345649379465073</v>
      </c>
      <c r="I4265" s="20">
        <v>60.080003940488311</v>
      </c>
      <c r="J4265" s="20">
        <v>67.996305975520499</v>
      </c>
      <c r="K4265" s="20">
        <v>82.131958038383573</v>
      </c>
      <c r="L4265" s="20">
        <v>72.125208660699798</v>
      </c>
      <c r="M4265" s="55">
        <v>65.316576827569506</v>
      </c>
    </row>
    <row r="4266" spans="1:13" x14ac:dyDescent="0.35">
      <c r="A4266" s="19" t="str">
        <f>B2178&amp;C4266&amp;D4266</f>
        <v>DISTRIBUCION VOLUMEN X CRITERIO (kg ó litros)BARRITAST.ESPAÑA</v>
      </c>
      <c r="B4266" s="19">
        <v>0</v>
      </c>
      <c r="C4266" s="19" t="s">
        <v>277</v>
      </c>
      <c r="D4266" s="19" t="s">
        <v>36</v>
      </c>
      <c r="E4266" s="20">
        <v>100</v>
      </c>
      <c r="F4266" s="20">
        <v>100</v>
      </c>
      <c r="G4266" s="20">
        <v>100</v>
      </c>
      <c r="H4266" s="20">
        <v>100</v>
      </c>
      <c r="I4266" s="20">
        <v>100</v>
      </c>
      <c r="J4266" s="20">
        <v>100</v>
      </c>
      <c r="K4266" s="20">
        <v>100</v>
      </c>
      <c r="L4266" s="20">
        <v>100</v>
      </c>
      <c r="M4266" s="55">
        <v>100</v>
      </c>
    </row>
    <row r="4267" spans="1:13" x14ac:dyDescent="0.35">
      <c r="A4267" s="19" t="str">
        <f>B2178&amp;C4266&amp;D4267</f>
        <v>DISTRIBUCION VOLUMEN X CRITERIO (kg ó litros)BARRITASBCN AM</v>
      </c>
      <c r="B4267" s="19">
        <v>0</v>
      </c>
      <c r="C4267" s="19">
        <v>0</v>
      </c>
      <c r="D4267" s="19" t="s">
        <v>1</v>
      </c>
      <c r="E4267" s="20">
        <v>12.043198813726598</v>
      </c>
      <c r="F4267" s="20">
        <v>6.4685382650795891</v>
      </c>
      <c r="G4267" s="20">
        <v>6.6398975404674738</v>
      </c>
      <c r="H4267" s="20">
        <v>1.5434157908121713</v>
      </c>
      <c r="I4267" s="20">
        <v>7.5235680581789834</v>
      </c>
      <c r="J4267" s="20">
        <v>2.7490840262543235</v>
      </c>
      <c r="K4267" s="20">
        <v>4.6358002709527808</v>
      </c>
      <c r="L4267" s="20">
        <v>12.017690868849247</v>
      </c>
      <c r="M4267" s="55">
        <v>32.153462681927834</v>
      </c>
    </row>
    <row r="4268" spans="1:13" x14ac:dyDescent="0.35">
      <c r="A4268" s="19" t="str">
        <f>B2178&amp;C4266&amp;D4268</f>
        <v>DISTRIBUCION VOLUMEN X CRITERIO (kg ó litros)BARRITASREST.CAT ARAGON</v>
      </c>
      <c r="B4268" s="19">
        <v>0</v>
      </c>
      <c r="C4268" s="19">
        <v>0</v>
      </c>
      <c r="D4268" s="19" t="s">
        <v>2</v>
      </c>
      <c r="E4268" s="20">
        <v>12.701991034208474</v>
      </c>
      <c r="F4268" s="20">
        <v>18.34986529036539</v>
      </c>
      <c r="G4268" s="20">
        <v>20.684934609237573</v>
      </c>
      <c r="H4268" s="20">
        <v>17.357174134421399</v>
      </c>
      <c r="I4268" s="20">
        <v>18.785357025055649</v>
      </c>
      <c r="J4268" s="20">
        <v>10.990664735232578</v>
      </c>
      <c r="K4268" s="20">
        <v>25.033055327880859</v>
      </c>
      <c r="L4268" s="20">
        <v>26.696658590795781</v>
      </c>
      <c r="M4268" s="55">
        <v>18.83285121542519</v>
      </c>
    </row>
    <row r="4269" spans="1:13" x14ac:dyDescent="0.35">
      <c r="A4269" s="19" t="str">
        <f>B2178&amp;C4266&amp;D4269</f>
        <v>DISTRIBUCION VOLUMEN X CRITERIO (kg ó litros)BARRITASLEVANTE</v>
      </c>
      <c r="B4269" s="19">
        <v>0</v>
      </c>
      <c r="C4269" s="19">
        <v>0</v>
      </c>
      <c r="D4269" s="19" t="s">
        <v>3</v>
      </c>
      <c r="E4269" s="20">
        <v>6.2774210337665659</v>
      </c>
      <c r="F4269" s="20">
        <v>20.551652697814323</v>
      </c>
      <c r="G4269" s="20">
        <v>7.7208447619976903</v>
      </c>
      <c r="H4269" s="20">
        <v>32.138669131672096</v>
      </c>
      <c r="I4269" s="20">
        <v>23.657544049999373</v>
      </c>
      <c r="J4269" s="20">
        <v>30.715403693804326</v>
      </c>
      <c r="K4269" s="20">
        <v>20.785802126347843</v>
      </c>
      <c r="L4269" s="20">
        <v>25.830246837493533</v>
      </c>
      <c r="M4269" s="55">
        <v>22.605451249554775</v>
      </c>
    </row>
    <row r="4270" spans="1:13" x14ac:dyDescent="0.35">
      <c r="A4270" s="19" t="str">
        <f>B2178&amp;C4266&amp;D4270</f>
        <v>DISTRIBUCION VOLUMEN X CRITERIO (kg ó litros)BARRITASANDALUCIA</v>
      </c>
      <c r="B4270" s="19">
        <v>0</v>
      </c>
      <c r="C4270" s="19">
        <v>0</v>
      </c>
      <c r="D4270" s="19" t="s">
        <v>4</v>
      </c>
      <c r="E4270" s="20">
        <v>24.275396120061078</v>
      </c>
      <c r="F4270" s="20">
        <v>27.262185421186029</v>
      </c>
      <c r="G4270" s="20">
        <v>6.360567896055473</v>
      </c>
      <c r="H4270" s="20">
        <v>18.424416033515559</v>
      </c>
      <c r="I4270" s="20">
        <v>15.892853968565387</v>
      </c>
      <c r="J4270" s="20">
        <v>11.766704560288247</v>
      </c>
      <c r="K4270" s="20">
        <v>20.175409700526217</v>
      </c>
      <c r="L4270" s="20">
        <v>4.1229098049844195</v>
      </c>
      <c r="M4270" s="55">
        <v>3.1122479178702314</v>
      </c>
    </row>
    <row r="4271" spans="1:13" x14ac:dyDescent="0.35">
      <c r="A4271" s="19" t="str">
        <f>B2178&amp;C4266&amp;D4271</f>
        <v>DISTRIBUCION VOLUMEN X CRITERIO (kg ó litros)BARRITASMDD AM</v>
      </c>
      <c r="B4271" s="19">
        <v>0</v>
      </c>
      <c r="C4271" s="19">
        <v>0</v>
      </c>
      <c r="D4271" s="19" t="s">
        <v>5</v>
      </c>
      <c r="E4271" s="20">
        <v>17.074584976161599</v>
      </c>
      <c r="F4271" s="20">
        <v>13.69560001271322</v>
      </c>
      <c r="G4271" s="20">
        <v>12.885530765904479</v>
      </c>
      <c r="H4271" s="20">
        <v>11.008696810983883</v>
      </c>
      <c r="I4271" s="20">
        <v>11.648839060398355</v>
      </c>
      <c r="J4271" s="20">
        <v>4.5899491921308</v>
      </c>
      <c r="K4271" s="20">
        <v>4.7541145826890983</v>
      </c>
      <c r="L4271" s="20">
        <v>11.621476263751747</v>
      </c>
      <c r="M4271" s="55">
        <v>3.5420245629180309</v>
      </c>
    </row>
    <row r="4272" spans="1:13" x14ac:dyDescent="0.35">
      <c r="A4272" s="19" t="str">
        <f>B2178&amp;C4266&amp;D4272</f>
        <v>DISTRIBUCION VOLUMEN X CRITERIO (kg ó litros)BARRITASRTO CENTRO</v>
      </c>
      <c r="B4272" s="19">
        <v>0</v>
      </c>
      <c r="C4272" s="19">
        <v>0</v>
      </c>
      <c r="D4272" s="19" t="s">
        <v>6</v>
      </c>
      <c r="E4272" s="20">
        <v>15.690854008828312</v>
      </c>
      <c r="F4272" s="20">
        <v>6.421658957573456</v>
      </c>
      <c r="G4272" s="20">
        <v>33.953096951972839</v>
      </c>
      <c r="H4272" s="20">
        <v>8.6987361647277623</v>
      </c>
      <c r="I4272" s="20">
        <v>8.1453947892519523</v>
      </c>
      <c r="J4272" s="20">
        <v>8.0526987482431416</v>
      </c>
      <c r="K4272" s="20">
        <v>9.76099386678003</v>
      </c>
      <c r="L4272" s="20">
        <v>12.624122206709714</v>
      </c>
      <c r="M4272" s="55">
        <v>6.5745940881048712</v>
      </c>
    </row>
    <row r="4273" spans="1:13" x14ac:dyDescent="0.35">
      <c r="A4273" s="19" t="str">
        <f>B2178&amp;C4266&amp;D4273</f>
        <v>DISTRIBUCION VOLUMEN X CRITERIO (kg ó litros)BARRITASNORTE-CENTRO</v>
      </c>
      <c r="B4273" s="19">
        <v>0</v>
      </c>
      <c r="C4273" s="19">
        <v>0</v>
      </c>
      <c r="D4273" s="19" t="s">
        <v>7</v>
      </c>
      <c r="E4273" s="20">
        <v>2.230172392629</v>
      </c>
      <c r="F4273" s="20">
        <v>3.3622518109173529</v>
      </c>
      <c r="G4273" s="20">
        <v>9.479746103212614</v>
      </c>
      <c r="H4273" s="20">
        <v>7.8844052249311414</v>
      </c>
      <c r="I4273" s="20">
        <v>5.5991662381764691</v>
      </c>
      <c r="J4273" s="20">
        <v>29.056448822699672</v>
      </c>
      <c r="K4273" s="20">
        <v>7.4368205429341669</v>
      </c>
      <c r="L4273" s="20">
        <v>3.2671918097861812</v>
      </c>
      <c r="M4273" s="55">
        <v>3.240214829478409</v>
      </c>
    </row>
    <row r="4274" spans="1:13" x14ac:dyDescent="0.35">
      <c r="A4274" s="19" t="str">
        <f>B2178&amp;C4266&amp;D4274</f>
        <v>DISTRIBUCION VOLUMEN X CRITERIO (kg ó litros)BARRITASNOROESTE</v>
      </c>
      <c r="B4274" s="19">
        <v>0</v>
      </c>
      <c r="C4274" s="19">
        <v>0</v>
      </c>
      <c r="D4274" s="19" t="s">
        <v>8</v>
      </c>
      <c r="E4274" s="20">
        <v>9.7063776925607499</v>
      </c>
      <c r="F4274" s="20">
        <v>3.8882489084297771</v>
      </c>
      <c r="G4274" s="20">
        <v>2.2753729048213001</v>
      </c>
      <c r="H4274" s="20">
        <v>2.9444770346603906</v>
      </c>
      <c r="I4274" s="20">
        <v>8.7472807606035694</v>
      </c>
      <c r="J4274" s="20">
        <v>2.0790436866565027</v>
      </c>
      <c r="K4274" s="20">
        <v>7.4179970717308752</v>
      </c>
      <c r="L4274" s="20">
        <v>3.8196948654061229</v>
      </c>
      <c r="M4274" s="55">
        <v>9.9391551854299216</v>
      </c>
    </row>
    <row r="4275" spans="1:13" x14ac:dyDescent="0.35">
      <c r="A4275" s="19" t="str">
        <f>B2178&amp;C4266&amp;D4275</f>
        <v>DISTRIBUCION VOLUMEN X CRITERIO (kg ó litros)BARRITAS&lt;2MIL</v>
      </c>
      <c r="B4275" s="19">
        <v>0</v>
      </c>
      <c r="C4275" s="19">
        <v>0</v>
      </c>
      <c r="D4275" s="19" t="s">
        <v>9</v>
      </c>
      <c r="E4275" s="20">
        <v>4.923388146104104</v>
      </c>
      <c r="F4275" s="20">
        <v>1.9370919442533596</v>
      </c>
      <c r="G4275" s="20">
        <v>27.473221525560803</v>
      </c>
      <c r="H4275" s="20">
        <v>0.71426664214237812</v>
      </c>
      <c r="I4275" s="20" t="s">
        <v>278</v>
      </c>
      <c r="J4275" s="20">
        <v>1.0652594065529353</v>
      </c>
      <c r="K4275" s="20">
        <v>2.5132986255103149</v>
      </c>
      <c r="L4275" s="20">
        <v>6.8518442611890968</v>
      </c>
      <c r="M4275" s="55" t="s">
        <v>278</v>
      </c>
    </row>
    <row r="4276" spans="1:13" x14ac:dyDescent="0.35">
      <c r="A4276" s="19" t="str">
        <f>B2178&amp;C4266&amp;D4276</f>
        <v>DISTRIBUCION VOLUMEN X CRITERIO (kg ó litros)BARRITAS2-5MIL</v>
      </c>
      <c r="B4276" s="19">
        <v>0</v>
      </c>
      <c r="C4276" s="19">
        <v>0</v>
      </c>
      <c r="D4276" s="19" t="s">
        <v>10</v>
      </c>
      <c r="E4276" s="20">
        <v>1.4971312413153102</v>
      </c>
      <c r="F4276" s="20">
        <v>2.8371931998472775</v>
      </c>
      <c r="G4276" s="20">
        <v>0.39280725953980844</v>
      </c>
      <c r="H4276" s="20">
        <v>7.1751332903553653</v>
      </c>
      <c r="I4276" s="20">
        <v>8.2233499396602401</v>
      </c>
      <c r="J4276" s="20">
        <v>7.3390313173673185</v>
      </c>
      <c r="K4276" s="20">
        <v>1.5416809618888834</v>
      </c>
      <c r="L4276" s="20">
        <v>0.91168000238060465</v>
      </c>
      <c r="M4276" s="55">
        <v>3.3536957046219285</v>
      </c>
    </row>
    <row r="4277" spans="1:13" x14ac:dyDescent="0.35">
      <c r="A4277" s="19" t="str">
        <f>B2178&amp;C4266&amp;D4277</f>
        <v>DISTRIBUCION VOLUMEN X CRITERIO (kg ó litros)BARRITAS5-10MIL</v>
      </c>
      <c r="B4277" s="19">
        <v>0</v>
      </c>
      <c r="C4277" s="19">
        <v>0</v>
      </c>
      <c r="D4277" s="19" t="s">
        <v>11</v>
      </c>
      <c r="E4277" s="20">
        <v>4.8504892886778652</v>
      </c>
      <c r="F4277" s="20">
        <v>1.4570383959629805</v>
      </c>
      <c r="G4277" s="20" t="s">
        <v>278</v>
      </c>
      <c r="H4277" s="20">
        <v>2.058719708784956</v>
      </c>
      <c r="I4277" s="20">
        <v>3.2831755106824088</v>
      </c>
      <c r="J4277" s="20">
        <v>4.0368170118281332</v>
      </c>
      <c r="K4277" s="20">
        <v>1.123993252872119</v>
      </c>
      <c r="L4277" s="20">
        <v>1.9220567841326859</v>
      </c>
      <c r="M4277" s="55">
        <v>5.3130351136677927</v>
      </c>
    </row>
    <row r="4278" spans="1:13" x14ac:dyDescent="0.35">
      <c r="A4278" s="19" t="str">
        <f>B2178&amp;C4266&amp;D4278</f>
        <v>DISTRIBUCION VOLUMEN X CRITERIO (kg ó litros)BARRITAS10-30MIL</v>
      </c>
      <c r="B4278" s="19">
        <v>0</v>
      </c>
      <c r="C4278" s="19">
        <v>0</v>
      </c>
      <c r="D4278" s="19" t="s">
        <v>12</v>
      </c>
      <c r="E4278" s="20">
        <v>20.068839209871207</v>
      </c>
      <c r="F4278" s="20">
        <v>34.465437167582444</v>
      </c>
      <c r="G4278" s="20">
        <v>29.563833698408565</v>
      </c>
      <c r="H4278" s="20">
        <v>30.036001607380896</v>
      </c>
      <c r="I4278" s="20">
        <v>30.829409987102508</v>
      </c>
      <c r="J4278" s="20">
        <v>39.740010468271379</v>
      </c>
      <c r="K4278" s="20">
        <v>26.060241097196009</v>
      </c>
      <c r="L4278" s="20">
        <v>28.966693560303764</v>
      </c>
      <c r="M4278" s="55">
        <v>28.22149893959444</v>
      </c>
    </row>
    <row r="4279" spans="1:13" x14ac:dyDescent="0.35">
      <c r="A4279" s="19" t="str">
        <f>B2178&amp;C4266&amp;D4279</f>
        <v>DISTRIBUCION VOLUMEN X CRITERIO (kg ó litros)BARRITAS30-100MIL</v>
      </c>
      <c r="B4279" s="19">
        <v>0</v>
      </c>
      <c r="C4279" s="19">
        <v>0</v>
      </c>
      <c r="D4279" s="19" t="s">
        <v>13</v>
      </c>
      <c r="E4279" s="20">
        <v>16.916637779076222</v>
      </c>
      <c r="F4279" s="20">
        <v>21.377397999959896</v>
      </c>
      <c r="G4279" s="20">
        <v>12.514546743351868</v>
      </c>
      <c r="H4279" s="20">
        <v>23.346868854189683</v>
      </c>
      <c r="I4279" s="20">
        <v>18.685640059016432</v>
      </c>
      <c r="J4279" s="20">
        <v>29.395831194688306</v>
      </c>
      <c r="K4279" s="20">
        <v>19.133875542703059</v>
      </c>
      <c r="L4279" s="20">
        <v>36.508921943442843</v>
      </c>
      <c r="M4279" s="55">
        <v>26.466178998950845</v>
      </c>
    </row>
    <row r="4280" spans="1:13" x14ac:dyDescent="0.35">
      <c r="A4280" s="19" t="str">
        <f>B2178&amp;C4266&amp;D4280</f>
        <v>DISTRIBUCION VOLUMEN X CRITERIO (kg ó litros)BARRITAS100-200MIL</v>
      </c>
      <c r="B4280" s="19">
        <v>0</v>
      </c>
      <c r="C4280" s="19">
        <v>0</v>
      </c>
      <c r="D4280" s="19" t="s">
        <v>14</v>
      </c>
      <c r="E4280" s="20">
        <v>4.5170443330403662</v>
      </c>
      <c r="F4280" s="20">
        <v>19.24153653692774</v>
      </c>
      <c r="G4280" s="20">
        <v>4.58566095690278</v>
      </c>
      <c r="H4280" s="20">
        <v>6.0096636339021936</v>
      </c>
      <c r="I4280" s="20">
        <v>4.8558738928658185</v>
      </c>
      <c r="J4280" s="20">
        <v>6.5333292778286829</v>
      </c>
      <c r="K4280" s="20">
        <v>4.6071178162846396</v>
      </c>
      <c r="L4280" s="20">
        <v>3.0748850431944095</v>
      </c>
      <c r="M4280" s="55" t="s">
        <v>278</v>
      </c>
    </row>
    <row r="4281" spans="1:13" x14ac:dyDescent="0.35">
      <c r="A4281" s="19" t="str">
        <f>B2178&amp;C4266&amp;D4281</f>
        <v>DISTRIBUCION VOLUMEN X CRITERIO (kg ó litros)BARRITAS200-500MIL</v>
      </c>
      <c r="B4281" s="19">
        <v>0</v>
      </c>
      <c r="C4281" s="19">
        <v>0</v>
      </c>
      <c r="D4281" s="19" t="s">
        <v>15</v>
      </c>
      <c r="E4281" s="20">
        <v>13.759027412932149</v>
      </c>
      <c r="F4281" s="20">
        <v>3.3575648350221319</v>
      </c>
      <c r="G4281" s="20">
        <v>15.191454424578438</v>
      </c>
      <c r="H4281" s="20">
        <v>16.042694029387789</v>
      </c>
      <c r="I4281" s="20">
        <v>18.992928430395963</v>
      </c>
      <c r="J4281" s="20">
        <v>2.6317392665366368</v>
      </c>
      <c r="K4281" s="20">
        <v>21.473287844688457</v>
      </c>
      <c r="L4281" s="20">
        <v>6.6463099678632958</v>
      </c>
      <c r="M4281" s="55">
        <v>26.737813816528899</v>
      </c>
    </row>
    <row r="4282" spans="1:13" x14ac:dyDescent="0.35">
      <c r="A4282" s="19" t="str">
        <f>B2178&amp;C4266&amp;D4282</f>
        <v>DISTRIBUCION VOLUMEN X CRITERIO (kg ó litros)BARRITAS&gt;500MIL</v>
      </c>
      <c r="B4282" s="19">
        <v>0</v>
      </c>
      <c r="C4282" s="19">
        <v>0</v>
      </c>
      <c r="D4282" s="19" t="s">
        <v>16</v>
      </c>
      <c r="E4282" s="20">
        <v>33.467424127111947</v>
      </c>
      <c r="F4282" s="20">
        <v>15.32675219715636</v>
      </c>
      <c r="G4282" s="20">
        <v>10.278455495780911</v>
      </c>
      <c r="H4282" s="20">
        <v>14.616657433779888</v>
      </c>
      <c r="I4282" s="20">
        <v>15.12961691330365</v>
      </c>
      <c r="J4282" s="20">
        <v>9.2579820569266129</v>
      </c>
      <c r="K4282" s="20">
        <v>23.546499780933178</v>
      </c>
      <c r="L4282" s="20">
        <v>15.117613105345695</v>
      </c>
      <c r="M4282" s="55">
        <v>9.9077670423805717</v>
      </c>
    </row>
    <row r="4283" spans="1:13" x14ac:dyDescent="0.35">
      <c r="A4283" s="19" t="str">
        <f>B2178&amp;C4266&amp;D4283</f>
        <v>DISTRIBUCION VOLUMEN X CRITERIO (kg ó litros)BARRITASDE 15 A 19 AÑOS</v>
      </c>
      <c r="B4283" s="19">
        <v>0</v>
      </c>
      <c r="C4283" s="19">
        <v>0</v>
      </c>
      <c r="D4283" s="19" t="s">
        <v>39</v>
      </c>
      <c r="E4283" s="20">
        <v>11.558555064002789</v>
      </c>
      <c r="F4283" s="20" t="s">
        <v>278</v>
      </c>
      <c r="G4283" s="20" t="s">
        <v>278</v>
      </c>
      <c r="H4283" s="20" t="s">
        <v>278</v>
      </c>
      <c r="I4283" s="20">
        <v>6.1439450549378209</v>
      </c>
      <c r="J4283" s="20">
        <v>12.641774739528877</v>
      </c>
      <c r="K4283" s="20">
        <v>5.6943610963366691</v>
      </c>
      <c r="L4283" s="20" t="s">
        <v>278</v>
      </c>
      <c r="M4283" s="55" t="s">
        <v>278</v>
      </c>
    </row>
    <row r="4284" spans="1:13" x14ac:dyDescent="0.35">
      <c r="A4284" s="19" t="str">
        <f>B2178&amp;C4266&amp;D4284</f>
        <v>DISTRIBUCION VOLUMEN X CRITERIO (kg ó litros)BARRITASDE 20 A 24 AÑOS</v>
      </c>
      <c r="B4284" s="19">
        <v>0</v>
      </c>
      <c r="C4284" s="19">
        <v>0</v>
      </c>
      <c r="D4284" s="19" t="s">
        <v>40</v>
      </c>
      <c r="E4284" s="20">
        <v>19.981106042825648</v>
      </c>
      <c r="F4284" s="20">
        <v>2.2333753878929521</v>
      </c>
      <c r="G4284" s="20">
        <v>9.0054686145717842</v>
      </c>
      <c r="H4284" s="20">
        <v>3.1409422236540157</v>
      </c>
      <c r="I4284" s="20">
        <v>13.315803091581468</v>
      </c>
      <c r="J4284" s="20">
        <v>2.602512385130999</v>
      </c>
      <c r="K4284" s="20">
        <v>8.4622173207965048</v>
      </c>
      <c r="L4284" s="20">
        <v>1.0174999245120744</v>
      </c>
      <c r="M4284" s="55">
        <v>4.3544921770210969</v>
      </c>
    </row>
    <row r="4285" spans="1:13" x14ac:dyDescent="0.35">
      <c r="A4285" s="19" t="str">
        <f>B2178&amp;C4266&amp;D4285</f>
        <v>DISTRIBUCION VOLUMEN X CRITERIO (kg ó litros)BARRITASDE 25 A 34 AÑOS</v>
      </c>
      <c r="B4285" s="19">
        <v>0</v>
      </c>
      <c r="C4285" s="19">
        <v>0</v>
      </c>
      <c r="D4285" s="19" t="s">
        <v>41</v>
      </c>
      <c r="E4285" s="20">
        <v>14.389468877508433</v>
      </c>
      <c r="F4285" s="20">
        <v>17.566038139925329</v>
      </c>
      <c r="G4285" s="20">
        <v>25.286601164078128</v>
      </c>
      <c r="H4285" s="20">
        <v>14.752351241989553</v>
      </c>
      <c r="I4285" s="20">
        <v>19.331041761170429</v>
      </c>
      <c r="J4285" s="20">
        <v>36.549906153087697</v>
      </c>
      <c r="K4285" s="20">
        <v>22.944609621623101</v>
      </c>
      <c r="L4285" s="20">
        <v>28.158805006446741</v>
      </c>
      <c r="M4285" s="55">
        <v>24.18330426318688</v>
      </c>
    </row>
    <row r="4286" spans="1:13" x14ac:dyDescent="0.35">
      <c r="A4286" s="19" t="str">
        <f>B2178&amp;C4266&amp;D4286</f>
        <v>DISTRIBUCION VOLUMEN X CRITERIO (kg ó litros)BARRITASDE 35 A 49 AÑOS</v>
      </c>
      <c r="B4286" s="19">
        <v>0</v>
      </c>
      <c r="C4286" s="19">
        <v>0</v>
      </c>
      <c r="D4286" s="19" t="s">
        <v>42</v>
      </c>
      <c r="E4286" s="20">
        <v>20.685799580679852</v>
      </c>
      <c r="F4286" s="20">
        <v>35.658351649505867</v>
      </c>
      <c r="G4286" s="20">
        <v>40.575524219314367</v>
      </c>
      <c r="H4286" s="20">
        <v>23.788910692287537</v>
      </c>
      <c r="I4286" s="20">
        <v>23.373825382727887</v>
      </c>
      <c r="J4286" s="20">
        <v>13.034372936603592</v>
      </c>
      <c r="K4286" s="20">
        <v>20.604754628885182</v>
      </c>
      <c r="L4286" s="20">
        <v>16.586265340276956</v>
      </c>
      <c r="M4286" s="55">
        <v>31.881827864349781</v>
      </c>
    </row>
    <row r="4287" spans="1:13" x14ac:dyDescent="0.35">
      <c r="A4287" s="19" t="str">
        <f>B2178&amp;C4266&amp;D4287</f>
        <v>DISTRIBUCION VOLUMEN X CRITERIO (kg ó litros)BARRITASDE 50 A 59 AÑOS</v>
      </c>
      <c r="B4287" s="19">
        <v>0</v>
      </c>
      <c r="C4287" s="19">
        <v>0</v>
      </c>
      <c r="D4287" s="19" t="s">
        <v>43</v>
      </c>
      <c r="E4287" s="20">
        <v>27.485660134634177</v>
      </c>
      <c r="F4287" s="20">
        <v>30.099374528795913</v>
      </c>
      <c r="G4287" s="20">
        <v>18.761636177646476</v>
      </c>
      <c r="H4287" s="20">
        <v>19.807994652060444</v>
      </c>
      <c r="I4287" s="20">
        <v>22.309646658533584</v>
      </c>
      <c r="J4287" s="20">
        <v>9.3526464068862474</v>
      </c>
      <c r="K4287" s="20">
        <v>11.146714876557638</v>
      </c>
      <c r="L4287" s="20">
        <v>17.602748548188501</v>
      </c>
      <c r="M4287" s="55">
        <v>19.787770046891836</v>
      </c>
    </row>
    <row r="4288" spans="1:13" x14ac:dyDescent="0.35">
      <c r="A4288" s="19" t="str">
        <f>B2178&amp;C4266&amp;D4288</f>
        <v>DISTRIBUCION VOLUMEN X CRITERIO (kg ó litros)BARRITASDE 60 A 75 AÑOS</v>
      </c>
      <c r="B4288" s="19">
        <v>0</v>
      </c>
      <c r="C4288" s="19">
        <v>0</v>
      </c>
      <c r="D4288" s="19" t="s">
        <v>44</v>
      </c>
      <c r="E4288" s="20">
        <v>5.899426012579605</v>
      </c>
      <c r="F4288" s="20">
        <v>14.442869842433856</v>
      </c>
      <c r="G4288" s="20">
        <v>6.3707507751454786</v>
      </c>
      <c r="H4288" s="20">
        <v>38.509796352870659</v>
      </c>
      <c r="I4288" s="20">
        <v>15.525745951508297</v>
      </c>
      <c r="J4288" s="20">
        <v>25.81879371548861</v>
      </c>
      <c r="K4288" s="20">
        <v>31.14734375783253</v>
      </c>
      <c r="L4288" s="20">
        <v>36.6346768044641</v>
      </c>
      <c r="M4288" s="55">
        <v>19.79259872571339</v>
      </c>
    </row>
    <row r="4289" spans="1:13" x14ac:dyDescent="0.35">
      <c r="A4289" s="19" t="str">
        <f>B2178&amp;C4266&amp;D4289</f>
        <v>DISTRIBUCION VOLUMEN X CRITERIO (kg ó litros)BARRITASALTA Y MEDIA ALTA</v>
      </c>
      <c r="B4289" s="19">
        <v>0</v>
      </c>
      <c r="C4289" s="19">
        <v>0</v>
      </c>
      <c r="D4289" s="19" t="s">
        <v>17</v>
      </c>
      <c r="E4289" s="20">
        <v>20.483288569843321</v>
      </c>
      <c r="F4289" s="20">
        <v>21.798380101468389</v>
      </c>
      <c r="G4289" s="20">
        <v>25.177491328890067</v>
      </c>
      <c r="H4289" s="20">
        <v>30.988349390816914</v>
      </c>
      <c r="I4289" s="20">
        <v>33.509785706620391</v>
      </c>
      <c r="J4289" s="20">
        <v>21.026872787690532</v>
      </c>
      <c r="K4289" s="20">
        <v>23.234129373768361</v>
      </c>
      <c r="L4289" s="20">
        <v>34.917651060820511</v>
      </c>
      <c r="M4289" s="55">
        <v>27.172412217561231</v>
      </c>
    </row>
    <row r="4290" spans="1:13" x14ac:dyDescent="0.35">
      <c r="A4290" s="19" t="str">
        <f>B2178&amp;C4266&amp;D4290</f>
        <v>DISTRIBUCION VOLUMEN X CRITERIO (kg ó litros)BARRITASMEDIA</v>
      </c>
      <c r="B4290" s="19">
        <v>0</v>
      </c>
      <c r="C4290" s="19">
        <v>0</v>
      </c>
      <c r="D4290" s="19" t="s">
        <v>18</v>
      </c>
      <c r="E4290" s="20">
        <v>27.77454913263578</v>
      </c>
      <c r="F4290" s="20">
        <v>44.741959196846572</v>
      </c>
      <c r="G4290" s="20">
        <v>24.988353504013144</v>
      </c>
      <c r="H4290" s="20">
        <v>39.207251159794481</v>
      </c>
      <c r="I4290" s="20">
        <v>29.664618911461528</v>
      </c>
      <c r="J4290" s="20">
        <v>29.643166284562088</v>
      </c>
      <c r="K4290" s="20">
        <v>34.033518200123567</v>
      </c>
      <c r="L4290" s="20">
        <v>34.770001054642904</v>
      </c>
      <c r="M4290" s="55">
        <v>46.092179651774373</v>
      </c>
    </row>
    <row r="4291" spans="1:13" x14ac:dyDescent="0.35">
      <c r="A4291" s="19" t="str">
        <f>B2178&amp;C4266&amp;D4291</f>
        <v>DISTRIBUCION VOLUMEN X CRITERIO (kg ó litros)BARRITASMEDIA BAJA</v>
      </c>
      <c r="B4291" s="19">
        <v>0</v>
      </c>
      <c r="C4291" s="19">
        <v>0</v>
      </c>
      <c r="D4291" s="19" t="s">
        <v>19</v>
      </c>
      <c r="E4291" s="20">
        <v>14.928113599426501</v>
      </c>
      <c r="F4291" s="20">
        <v>13.675247952073899</v>
      </c>
      <c r="G4291" s="20">
        <v>38.591122163435315</v>
      </c>
      <c r="H4291" s="20">
        <v>17.592766931100901</v>
      </c>
      <c r="I4291" s="20">
        <v>21.085022769782586</v>
      </c>
      <c r="J4291" s="20">
        <v>4.7875587256083572</v>
      </c>
      <c r="K4291" s="20">
        <v>18.947437634312699</v>
      </c>
      <c r="L4291" s="20">
        <v>10.005076289483284</v>
      </c>
      <c r="M4291" s="55">
        <v>16.553588469876491</v>
      </c>
    </row>
    <row r="4292" spans="1:13" x14ac:dyDescent="0.35">
      <c r="A4292" s="19" t="str">
        <f>B2178&amp;C4266&amp;D4292</f>
        <v>DISTRIBUCION VOLUMEN X CRITERIO (kg ó litros)BARRITASBAJA</v>
      </c>
      <c r="B4292" s="19">
        <v>0</v>
      </c>
      <c r="C4292" s="19">
        <v>0</v>
      </c>
      <c r="D4292" s="19" t="s">
        <v>20</v>
      </c>
      <c r="E4292" s="20">
        <v>36.814031021835085</v>
      </c>
      <c r="F4292" s="20">
        <v>19.784412749611135</v>
      </c>
      <c r="G4292" s="20">
        <v>11.2430139544177</v>
      </c>
      <c r="H4292" s="20">
        <v>12.211632518287708</v>
      </c>
      <c r="I4292" s="20">
        <v>15.7405726121355</v>
      </c>
      <c r="J4292" s="20">
        <v>44.542399667448613</v>
      </c>
      <c r="K4292" s="20">
        <v>23.784914791795376</v>
      </c>
      <c r="L4292" s="20">
        <v>20.30725846671843</v>
      </c>
      <c r="M4292" s="55">
        <v>10.181809276532382</v>
      </c>
    </row>
    <row r="4293" spans="1:13" x14ac:dyDescent="0.35">
      <c r="A4293" s="19" t="str">
        <f>B2178&amp;C4266&amp;D4293</f>
        <v>DISTRIBUCION VOLUMEN X CRITERIO (kg ó litros)BARRITASHOMBRE</v>
      </c>
      <c r="B4293" s="19">
        <v>0</v>
      </c>
      <c r="C4293" s="19">
        <v>0</v>
      </c>
      <c r="D4293" s="19" t="s">
        <v>21</v>
      </c>
      <c r="E4293" s="20">
        <v>30.469118101962557</v>
      </c>
      <c r="F4293" s="20">
        <v>43.321393548696882</v>
      </c>
      <c r="G4293" s="20">
        <v>33.042352607005419</v>
      </c>
      <c r="H4293" s="20">
        <v>39.344770987524655</v>
      </c>
      <c r="I4293" s="20">
        <v>50.446882906631707</v>
      </c>
      <c r="J4293" s="20">
        <v>27.640900271338609</v>
      </c>
      <c r="K4293" s="20">
        <v>40.807493973221113</v>
      </c>
      <c r="L4293" s="20">
        <v>40.912748940579846</v>
      </c>
      <c r="M4293" s="55">
        <v>22.989357176507077</v>
      </c>
    </row>
    <row r="4294" spans="1:13" x14ac:dyDescent="0.35">
      <c r="A4294" s="19" t="str">
        <f>B2178&amp;C4266&amp;D4294</f>
        <v>DISTRIBUCION VOLUMEN X CRITERIO (kg ó litros)BARRITASMUJER</v>
      </c>
      <c r="B4294" s="19">
        <v>0</v>
      </c>
      <c r="C4294" s="19">
        <v>0</v>
      </c>
      <c r="D4294" s="19" t="s">
        <v>22</v>
      </c>
      <c r="E4294" s="20">
        <v>69.53088189803745</v>
      </c>
      <c r="F4294" s="20">
        <v>56.678620092094434</v>
      </c>
      <c r="G4294" s="20">
        <v>66.957626227168163</v>
      </c>
      <c r="H4294" s="20">
        <v>60.655229012475345</v>
      </c>
      <c r="I4294" s="20">
        <v>49.553117093368286</v>
      </c>
      <c r="J4294" s="20">
        <v>72.359074381757324</v>
      </c>
      <c r="K4294" s="20">
        <v>59.192493006462634</v>
      </c>
      <c r="L4294" s="20">
        <v>59.087236472381413</v>
      </c>
      <c r="M4294" s="55">
        <v>77.01064282349293</v>
      </c>
    </row>
    <row r="4295" spans="1:13" x14ac:dyDescent="0.35">
      <c r="A4295" s="19" t="str">
        <f>B2178&amp;C4295&amp;D4295</f>
        <v>DISTRIBUCION VOLUMEN X CRITERIO (kg ó litros).Resto productos Ing.T.ESPAÑA</v>
      </c>
      <c r="B4295" s="19">
        <v>0</v>
      </c>
      <c r="C4295" s="19" t="s">
        <v>175</v>
      </c>
      <c r="D4295" s="19" t="s">
        <v>36</v>
      </c>
      <c r="E4295" s="20">
        <v>100</v>
      </c>
      <c r="F4295" s="20">
        <v>100</v>
      </c>
      <c r="G4295" s="20">
        <v>100</v>
      </c>
      <c r="H4295" s="20">
        <v>100</v>
      </c>
      <c r="I4295" s="20">
        <v>100</v>
      </c>
      <c r="J4295" s="20">
        <v>100</v>
      </c>
      <c r="K4295" s="20">
        <v>100</v>
      </c>
      <c r="L4295" s="20">
        <v>100</v>
      </c>
      <c r="M4295" s="55">
        <v>100</v>
      </c>
    </row>
    <row r="4296" spans="1:13" x14ac:dyDescent="0.35">
      <c r="A4296" s="19" t="str">
        <f>B2178&amp;C4295&amp;D4296</f>
        <v>DISTRIBUCION VOLUMEN X CRITERIO (kg ó litros).Resto productos Ing.BCN AM</v>
      </c>
      <c r="B4296" s="19">
        <v>0</v>
      </c>
      <c r="C4296" s="19">
        <v>0</v>
      </c>
      <c r="D4296" s="19" t="s">
        <v>1</v>
      </c>
      <c r="E4296" s="20">
        <v>10.441998463299909</v>
      </c>
      <c r="F4296" s="20">
        <v>9.1972604900020638</v>
      </c>
      <c r="G4296" s="20">
        <v>8.3140198679301918</v>
      </c>
      <c r="H4296" s="20">
        <v>9.3891819833309711</v>
      </c>
      <c r="I4296" s="20">
        <v>11.551153126346783</v>
      </c>
      <c r="J4296" s="20">
        <v>9.758933321866154</v>
      </c>
      <c r="K4296" s="20">
        <v>8.0972372318390864</v>
      </c>
      <c r="L4296" s="20">
        <v>9.026421367842234</v>
      </c>
      <c r="M4296" s="55">
        <v>9.7934083787121153</v>
      </c>
    </row>
    <row r="4297" spans="1:13" x14ac:dyDescent="0.35">
      <c r="A4297" s="19" t="str">
        <f>B2178&amp;C4295&amp;D4297</f>
        <v>DISTRIBUCION VOLUMEN X CRITERIO (kg ó litros).Resto productos Ing.REST.CAT ARAGON</v>
      </c>
      <c r="B4297" s="19">
        <v>0</v>
      </c>
      <c r="C4297" s="19">
        <v>0</v>
      </c>
      <c r="D4297" s="19" t="s">
        <v>2</v>
      </c>
      <c r="E4297" s="20">
        <v>10.104220226087032</v>
      </c>
      <c r="F4297" s="20">
        <v>11.218639550783974</v>
      </c>
      <c r="G4297" s="20">
        <v>11.881281688948921</v>
      </c>
      <c r="H4297" s="20">
        <v>9.7379276434457829</v>
      </c>
      <c r="I4297" s="20">
        <v>10.76985676629586</v>
      </c>
      <c r="J4297" s="20">
        <v>13.24048829223152</v>
      </c>
      <c r="K4297" s="20">
        <v>13.566784725377721</v>
      </c>
      <c r="L4297" s="20">
        <v>12.916656010177633</v>
      </c>
      <c r="M4297" s="55">
        <v>13.033593706797241</v>
      </c>
    </row>
    <row r="4298" spans="1:13" x14ac:dyDescent="0.35">
      <c r="A4298" s="19" t="str">
        <f>B2178&amp;C4295&amp;D4298</f>
        <v>DISTRIBUCION VOLUMEN X CRITERIO (kg ó litros).Resto productos Ing.LEVANTE</v>
      </c>
      <c r="B4298" s="19">
        <v>0</v>
      </c>
      <c r="C4298" s="19">
        <v>0</v>
      </c>
      <c r="D4298" s="19" t="s">
        <v>3</v>
      </c>
      <c r="E4298" s="20">
        <v>17.035959159782259</v>
      </c>
      <c r="F4298" s="20">
        <v>17.803873118583017</v>
      </c>
      <c r="G4298" s="20">
        <v>16.972173773530727</v>
      </c>
      <c r="H4298" s="20">
        <v>16.477093288057979</v>
      </c>
      <c r="I4298" s="20">
        <v>16.866849900945926</v>
      </c>
      <c r="J4298" s="20">
        <v>16.045881640764598</v>
      </c>
      <c r="K4298" s="20">
        <v>16.77738451257007</v>
      </c>
      <c r="L4298" s="20">
        <v>15.961536799309611</v>
      </c>
      <c r="M4298" s="55">
        <v>16.745529477004133</v>
      </c>
    </row>
    <row r="4299" spans="1:13" x14ac:dyDescent="0.35">
      <c r="A4299" s="19" t="str">
        <f>B2178&amp;C4295&amp;D4299</f>
        <v>DISTRIBUCION VOLUMEN X CRITERIO (kg ó litros).Resto productos Ing.ANDALUCIA</v>
      </c>
      <c r="B4299" s="19">
        <v>0</v>
      </c>
      <c r="C4299" s="19">
        <v>0</v>
      </c>
      <c r="D4299" s="19" t="s">
        <v>4</v>
      </c>
      <c r="E4299" s="20">
        <v>19.632955359680896</v>
      </c>
      <c r="F4299" s="20">
        <v>19.11406652465768</v>
      </c>
      <c r="G4299" s="20">
        <v>18.394076026772009</v>
      </c>
      <c r="H4299" s="20">
        <v>19.83342269237674</v>
      </c>
      <c r="I4299" s="20">
        <v>19.993453298537446</v>
      </c>
      <c r="J4299" s="20">
        <v>18.632389358230515</v>
      </c>
      <c r="K4299" s="20">
        <v>19.149503872275702</v>
      </c>
      <c r="L4299" s="20">
        <v>19.564318480898333</v>
      </c>
      <c r="M4299" s="55">
        <v>18.053677355084361</v>
      </c>
    </row>
    <row r="4300" spans="1:13" x14ac:dyDescent="0.35">
      <c r="A4300" s="19" t="str">
        <f>B2178&amp;C4295&amp;D4300</f>
        <v>DISTRIBUCION VOLUMEN X CRITERIO (kg ó litros).Resto productos Ing.MDD AM</v>
      </c>
      <c r="B4300" s="19">
        <v>0</v>
      </c>
      <c r="C4300" s="19">
        <v>0</v>
      </c>
      <c r="D4300" s="19" t="s">
        <v>5</v>
      </c>
      <c r="E4300" s="20">
        <v>18.204991119373336</v>
      </c>
      <c r="F4300" s="20">
        <v>17.592372297024411</v>
      </c>
      <c r="G4300" s="20">
        <v>17.538334586859506</v>
      </c>
      <c r="H4300" s="20">
        <v>19.073513264197285</v>
      </c>
      <c r="I4300" s="20">
        <v>17.275994579465547</v>
      </c>
      <c r="J4300" s="20">
        <v>17.80161282548509</v>
      </c>
      <c r="K4300" s="20">
        <v>18.013485054444629</v>
      </c>
      <c r="L4300" s="20">
        <v>15.320938367609372</v>
      </c>
      <c r="M4300" s="55">
        <v>17.034509633157398</v>
      </c>
    </row>
    <row r="4301" spans="1:13" x14ac:dyDescent="0.35">
      <c r="A4301" s="19" t="str">
        <f>B2178&amp;C4295&amp;D4301</f>
        <v>DISTRIBUCION VOLUMEN X CRITERIO (kg ó litros).Resto productos Ing.RTO CENTRO</v>
      </c>
      <c r="B4301" s="19">
        <v>0</v>
      </c>
      <c r="C4301" s="19">
        <v>0</v>
      </c>
      <c r="D4301" s="19" t="s">
        <v>6</v>
      </c>
      <c r="E4301" s="20">
        <v>8.4360712389421941</v>
      </c>
      <c r="F4301" s="20">
        <v>8.5459057434737193</v>
      </c>
      <c r="G4301" s="20">
        <v>9.7580957850137668</v>
      </c>
      <c r="H4301" s="20">
        <v>9.0520618909815838</v>
      </c>
      <c r="I4301" s="20">
        <v>8.3087731671167298</v>
      </c>
      <c r="J4301" s="20">
        <v>8.1917210883026552</v>
      </c>
      <c r="K4301" s="20">
        <v>8.6036071159933165</v>
      </c>
      <c r="L4301" s="20">
        <v>10.578556914515465</v>
      </c>
      <c r="M4301" s="55">
        <v>9.6898043819603608</v>
      </c>
    </row>
    <row r="4302" spans="1:13" x14ac:dyDescent="0.35">
      <c r="A4302" s="19" t="str">
        <f>B2178&amp;C4295&amp;D4302</f>
        <v>DISTRIBUCION VOLUMEN X CRITERIO (kg ó litros).Resto productos Ing.NORTE-CENTRO</v>
      </c>
      <c r="B4302" s="19">
        <v>0</v>
      </c>
      <c r="C4302" s="19">
        <v>0</v>
      </c>
      <c r="D4302" s="19" t="s">
        <v>7</v>
      </c>
      <c r="E4302" s="20">
        <v>10.803280906512324</v>
      </c>
      <c r="F4302" s="20">
        <v>10.230683995549075</v>
      </c>
      <c r="G4302" s="20">
        <v>10.866160569740266</v>
      </c>
      <c r="H4302" s="20">
        <v>9.7818199371746886</v>
      </c>
      <c r="I4302" s="20">
        <v>8.7624470129838432</v>
      </c>
      <c r="J4302" s="20">
        <v>9.5198019679550683</v>
      </c>
      <c r="K4302" s="20">
        <v>8.5675191756667815</v>
      </c>
      <c r="L4302" s="20">
        <v>9.4518686765943745</v>
      </c>
      <c r="M4302" s="55">
        <v>6.7094277307317416</v>
      </c>
    </row>
    <row r="4303" spans="1:13" x14ac:dyDescent="0.35">
      <c r="A4303" s="19" t="str">
        <f>B2178&amp;C4295&amp;D4303</f>
        <v>DISTRIBUCION VOLUMEN X CRITERIO (kg ó litros).Resto productos Ing.NOROESTE</v>
      </c>
      <c r="B4303" s="19">
        <v>0</v>
      </c>
      <c r="C4303" s="19">
        <v>0</v>
      </c>
      <c r="D4303" s="19" t="s">
        <v>8</v>
      </c>
      <c r="E4303" s="20">
        <v>5.3405309380205201</v>
      </c>
      <c r="F4303" s="20">
        <v>6.2972014174330928</v>
      </c>
      <c r="G4303" s="20">
        <v>6.2758588535235154</v>
      </c>
      <c r="H4303" s="20">
        <v>6.6549794647259883</v>
      </c>
      <c r="I4303" s="20">
        <v>6.4714742469601463</v>
      </c>
      <c r="J4303" s="20">
        <v>6.8091693088858376</v>
      </c>
      <c r="K4303" s="20">
        <v>7.2244817910528791</v>
      </c>
      <c r="L4303" s="20">
        <v>7.1797068476825388</v>
      </c>
      <c r="M4303" s="55">
        <v>8.9400448018300782</v>
      </c>
    </row>
    <row r="4304" spans="1:13" x14ac:dyDescent="0.35">
      <c r="A4304" s="19" t="str">
        <f>B2178&amp;C4295&amp;D4304</f>
        <v>DISTRIBUCION VOLUMEN X CRITERIO (kg ó litros).Resto productos Ing.&lt;2MIL</v>
      </c>
      <c r="B4304" s="19">
        <v>0</v>
      </c>
      <c r="C4304" s="19">
        <v>0</v>
      </c>
      <c r="D4304" s="19" t="s">
        <v>9</v>
      </c>
      <c r="E4304" s="20">
        <v>2.229050521949671</v>
      </c>
      <c r="F4304" s="20">
        <v>2.6192986667725453</v>
      </c>
      <c r="G4304" s="20">
        <v>3.4536044780119526</v>
      </c>
      <c r="H4304" s="20">
        <v>2.5430286712578103</v>
      </c>
      <c r="I4304" s="20">
        <v>2.5165097771629985</v>
      </c>
      <c r="J4304" s="20">
        <v>3.0516908425697093</v>
      </c>
      <c r="K4304" s="20">
        <v>2.8506115056010164</v>
      </c>
      <c r="L4304" s="20">
        <v>3.3310103386643917</v>
      </c>
      <c r="M4304" s="55">
        <v>3.3357187452627315</v>
      </c>
    </row>
    <row r="4305" spans="1:13" x14ac:dyDescent="0.35">
      <c r="A4305" s="19" t="str">
        <f>B2178&amp;C4295&amp;D4305</f>
        <v>DISTRIBUCION VOLUMEN X CRITERIO (kg ó litros).Resto productos Ing.2-5MIL</v>
      </c>
      <c r="B4305" s="19">
        <v>0</v>
      </c>
      <c r="C4305" s="19">
        <v>0</v>
      </c>
      <c r="D4305" s="19" t="s">
        <v>10</v>
      </c>
      <c r="E4305" s="20">
        <v>6.6579244376581723</v>
      </c>
      <c r="F4305" s="20">
        <v>6.3185792786160153</v>
      </c>
      <c r="G4305" s="20">
        <v>6.4514774464207409</v>
      </c>
      <c r="H4305" s="20">
        <v>6.7338768979697861</v>
      </c>
      <c r="I4305" s="20">
        <v>5.8679168936027954</v>
      </c>
      <c r="J4305" s="20">
        <v>6.4393698687200391</v>
      </c>
      <c r="K4305" s="20">
        <v>7.6994797064429132</v>
      </c>
      <c r="L4305" s="20">
        <v>6.778236950241098</v>
      </c>
      <c r="M4305" s="55">
        <v>4.8292621370176505</v>
      </c>
    </row>
    <row r="4306" spans="1:13" x14ac:dyDescent="0.35">
      <c r="A4306" s="19" t="str">
        <f>B2178&amp;C4295&amp;D4306</f>
        <v>DISTRIBUCION VOLUMEN X CRITERIO (kg ó litros).Resto productos Ing.5-10MIL</v>
      </c>
      <c r="B4306" s="19">
        <v>0</v>
      </c>
      <c r="C4306" s="19">
        <v>0</v>
      </c>
      <c r="D4306" s="19" t="s">
        <v>11</v>
      </c>
      <c r="E4306" s="20">
        <v>6.4435029856888359</v>
      </c>
      <c r="F4306" s="20">
        <v>7.8259721017842816</v>
      </c>
      <c r="G4306" s="20">
        <v>7.40321967696429</v>
      </c>
      <c r="H4306" s="20">
        <v>6.463101422288851</v>
      </c>
      <c r="I4306" s="20">
        <v>6.8896098020124183</v>
      </c>
      <c r="J4306" s="20">
        <v>7.9067286658410199</v>
      </c>
      <c r="K4306" s="20">
        <v>8.1170169052375964</v>
      </c>
      <c r="L4306" s="20">
        <v>7.9655715346447344</v>
      </c>
      <c r="M4306" s="55">
        <v>8.160374849225704</v>
      </c>
    </row>
    <row r="4307" spans="1:13" x14ac:dyDescent="0.35">
      <c r="A4307" s="19" t="str">
        <f>B2178&amp;C4295&amp;D4307</f>
        <v>DISTRIBUCION VOLUMEN X CRITERIO (kg ó litros).Resto productos Ing.10-30MIL</v>
      </c>
      <c r="B4307" s="19">
        <v>0</v>
      </c>
      <c r="C4307" s="19">
        <v>0</v>
      </c>
      <c r="D4307" s="19" t="s">
        <v>12</v>
      </c>
      <c r="E4307" s="20">
        <v>16.269451410220118</v>
      </c>
      <c r="F4307" s="20">
        <v>18.93607167903383</v>
      </c>
      <c r="G4307" s="20">
        <v>18.275455911417289</v>
      </c>
      <c r="H4307" s="20">
        <v>16.136610456222275</v>
      </c>
      <c r="I4307" s="20">
        <v>16.782703902409075</v>
      </c>
      <c r="J4307" s="20">
        <v>16.89806338840927</v>
      </c>
      <c r="K4307" s="20">
        <v>16.595692590392826</v>
      </c>
      <c r="L4307" s="20">
        <v>17.454850344725862</v>
      </c>
      <c r="M4307" s="55">
        <v>17.540438825024385</v>
      </c>
    </row>
    <row r="4308" spans="1:13" x14ac:dyDescent="0.35">
      <c r="A4308" s="19" t="str">
        <f>B2178&amp;C4295&amp;D4308</f>
        <v>DISTRIBUCION VOLUMEN X CRITERIO (kg ó litros).Resto productos Ing.30-100MIL</v>
      </c>
      <c r="B4308" s="19">
        <v>0</v>
      </c>
      <c r="C4308" s="19">
        <v>0</v>
      </c>
      <c r="D4308" s="19" t="s">
        <v>13</v>
      </c>
      <c r="E4308" s="20">
        <v>21.474494193073028</v>
      </c>
      <c r="F4308" s="20">
        <v>23.044251535279969</v>
      </c>
      <c r="G4308" s="20">
        <v>22.192028394152242</v>
      </c>
      <c r="H4308" s="20">
        <v>22.836967520678638</v>
      </c>
      <c r="I4308" s="20">
        <v>23.880997327322486</v>
      </c>
      <c r="J4308" s="20">
        <v>22.161813918376673</v>
      </c>
      <c r="K4308" s="20">
        <v>21.187841576951662</v>
      </c>
      <c r="L4308" s="20">
        <v>22.013338876220459</v>
      </c>
      <c r="M4308" s="55">
        <v>20.418484049006921</v>
      </c>
    </row>
    <row r="4309" spans="1:13" x14ac:dyDescent="0.35">
      <c r="A4309" s="19" t="str">
        <f>B2178&amp;C4295&amp;D4309</f>
        <v>DISTRIBUCION VOLUMEN X CRITERIO (kg ó litros).Resto productos Ing.100-200MIL</v>
      </c>
      <c r="B4309" s="19">
        <v>0</v>
      </c>
      <c r="C4309" s="19">
        <v>0</v>
      </c>
      <c r="D4309" s="19" t="s">
        <v>14</v>
      </c>
      <c r="E4309" s="20">
        <v>9.673316598938829</v>
      </c>
      <c r="F4309" s="20">
        <v>8.9375788775152198</v>
      </c>
      <c r="G4309" s="20">
        <v>9.5530583612088282</v>
      </c>
      <c r="H4309" s="20">
        <v>10.60949388939229</v>
      </c>
      <c r="I4309" s="20">
        <v>9.7856042778090959</v>
      </c>
      <c r="J4309" s="20">
        <v>9.5370531972339023</v>
      </c>
      <c r="K4309" s="20">
        <v>9.0231442185008817</v>
      </c>
      <c r="L4309" s="20">
        <v>9.6395341146777902</v>
      </c>
      <c r="M4309" s="55">
        <v>8.9599899006628991</v>
      </c>
    </row>
    <row r="4310" spans="1:13" x14ac:dyDescent="0.35">
      <c r="A4310" s="19" t="str">
        <f>B2178&amp;C4295&amp;D4310</f>
        <v>DISTRIBUCION VOLUMEN X CRITERIO (kg ó litros).Resto productos Ing.200-500MIL</v>
      </c>
      <c r="B4310" s="19">
        <v>0</v>
      </c>
      <c r="C4310" s="19">
        <v>0</v>
      </c>
      <c r="D4310" s="19" t="s">
        <v>15</v>
      </c>
      <c r="E4310" s="20">
        <v>14.939234123723041</v>
      </c>
      <c r="F4310" s="20">
        <v>13.527273907794617</v>
      </c>
      <c r="G4310" s="20">
        <v>13.44376061482466</v>
      </c>
      <c r="H4310" s="20">
        <v>13.917858673236989</v>
      </c>
      <c r="I4310" s="20">
        <v>16.849378072505537</v>
      </c>
      <c r="J4310" s="20">
        <v>14.806251583426228</v>
      </c>
      <c r="K4310" s="20">
        <v>14.613535015356014</v>
      </c>
      <c r="L4310" s="20">
        <v>14.879113522498086</v>
      </c>
      <c r="M4310" s="55">
        <v>15.960817574651415</v>
      </c>
    </row>
    <row r="4311" spans="1:13" x14ac:dyDescent="0.35">
      <c r="A4311" s="19" t="str">
        <f>B2178&amp;C4295&amp;D4311</f>
        <v>DISTRIBUCION VOLUMEN X CRITERIO (kg ó litros).Resto productos Ing.&gt;500MIL</v>
      </c>
      <c r="B4311" s="19">
        <v>0</v>
      </c>
      <c r="C4311" s="19">
        <v>0</v>
      </c>
      <c r="D4311" s="19" t="s">
        <v>16</v>
      </c>
      <c r="E4311" s="20">
        <v>22.313033808388568</v>
      </c>
      <c r="F4311" s="20">
        <v>18.790979942005372</v>
      </c>
      <c r="G4311" s="20">
        <v>19.227396496179917</v>
      </c>
      <c r="H4311" s="20">
        <v>20.759060642229645</v>
      </c>
      <c r="I4311" s="20">
        <v>17.427284277395675</v>
      </c>
      <c r="J4311" s="20">
        <v>19.199027689826529</v>
      </c>
      <c r="K4311" s="20">
        <v>19.912681970561831</v>
      </c>
      <c r="L4311" s="20">
        <v>17.938346970234324</v>
      </c>
      <c r="M4311" s="55">
        <v>20.794911097163528</v>
      </c>
    </row>
    <row r="4312" spans="1:13" x14ac:dyDescent="0.35">
      <c r="A4312" s="19" t="str">
        <f>B2178&amp;C4295&amp;D4312</f>
        <v>DISTRIBUCION VOLUMEN X CRITERIO (kg ó litros).Resto productos Ing.DE 15 A 19 AÑOS</v>
      </c>
      <c r="B4312" s="19">
        <v>0</v>
      </c>
      <c r="C4312" s="19">
        <v>0</v>
      </c>
      <c r="D4312" s="19" t="s">
        <v>39</v>
      </c>
      <c r="E4312" s="20">
        <v>2.9256503270159531</v>
      </c>
      <c r="F4312" s="20">
        <v>1.6434311859958985</v>
      </c>
      <c r="G4312" s="20">
        <v>1.8308402315841792</v>
      </c>
      <c r="H4312" s="20">
        <v>1.951704059050162</v>
      </c>
      <c r="I4312" s="20">
        <v>2.2532775658931024</v>
      </c>
      <c r="J4312" s="20">
        <v>2.3404045035658791</v>
      </c>
      <c r="K4312" s="20">
        <v>2.1798064056541757</v>
      </c>
      <c r="L4312" s="20">
        <v>3.9220144022962895</v>
      </c>
      <c r="M4312" s="55">
        <v>3.3075860215582433</v>
      </c>
    </row>
    <row r="4313" spans="1:13" x14ac:dyDescent="0.35">
      <c r="A4313" s="19" t="str">
        <f>B2178&amp;C4295&amp;D4313</f>
        <v>DISTRIBUCION VOLUMEN X CRITERIO (kg ó litros).Resto productos Ing.DE 20 A 24 AÑOS</v>
      </c>
      <c r="B4313" s="19">
        <v>0</v>
      </c>
      <c r="C4313" s="19">
        <v>0</v>
      </c>
      <c r="D4313" s="19" t="s">
        <v>40</v>
      </c>
      <c r="E4313" s="20">
        <v>4.0822977493370098</v>
      </c>
      <c r="F4313" s="20">
        <v>2.7235670515480335</v>
      </c>
      <c r="G4313" s="20">
        <v>3.2245582803018702</v>
      </c>
      <c r="H4313" s="20">
        <v>3.6492654776824645</v>
      </c>
      <c r="I4313" s="20">
        <v>2.3272170412702868</v>
      </c>
      <c r="J4313" s="20">
        <v>2.8301282200767544</v>
      </c>
      <c r="K4313" s="20">
        <v>2.5543980468031044</v>
      </c>
      <c r="L4313" s="20">
        <v>2.9475416854201497</v>
      </c>
      <c r="M4313" s="55">
        <v>1.9769295091048411</v>
      </c>
    </row>
    <row r="4314" spans="1:13" x14ac:dyDescent="0.35">
      <c r="A4314" s="19" t="str">
        <f>B2178&amp;C4295&amp;D4314</f>
        <v>DISTRIBUCION VOLUMEN X CRITERIO (kg ó litros).Resto productos Ing.DE 25 A 34 AÑOS</v>
      </c>
      <c r="B4314" s="19">
        <v>0</v>
      </c>
      <c r="C4314" s="19">
        <v>0</v>
      </c>
      <c r="D4314" s="19" t="s">
        <v>41</v>
      </c>
      <c r="E4314" s="20">
        <v>12.378399730340412</v>
      </c>
      <c r="F4314" s="20">
        <v>11.498991947059285</v>
      </c>
      <c r="G4314" s="20">
        <v>12.875466370594282</v>
      </c>
      <c r="H4314" s="20">
        <v>12.896698050708041</v>
      </c>
      <c r="I4314" s="20">
        <v>10.495255305500061</v>
      </c>
      <c r="J4314" s="20">
        <v>11.69801787288136</v>
      </c>
      <c r="K4314" s="20">
        <v>13.626491380428288</v>
      </c>
      <c r="L4314" s="20">
        <v>11.963493319061358</v>
      </c>
      <c r="M4314" s="55">
        <v>11.630211095256929</v>
      </c>
    </row>
    <row r="4315" spans="1:13" x14ac:dyDescent="0.35">
      <c r="A4315" s="19" t="str">
        <f>B2178&amp;C4295&amp;D4315</f>
        <v>DISTRIBUCION VOLUMEN X CRITERIO (kg ó litros).Resto productos Ing.DE 35 A 49 AÑOS</v>
      </c>
      <c r="B4315" s="19">
        <v>0</v>
      </c>
      <c r="C4315" s="19">
        <v>0</v>
      </c>
      <c r="D4315" s="19" t="s">
        <v>42</v>
      </c>
      <c r="E4315" s="20">
        <v>28.437111080409572</v>
      </c>
      <c r="F4315" s="20">
        <v>28.918423308193368</v>
      </c>
      <c r="G4315" s="20">
        <v>30.023248042185617</v>
      </c>
      <c r="H4315" s="20">
        <v>28.111885966268741</v>
      </c>
      <c r="I4315" s="20">
        <v>28.391781106889763</v>
      </c>
      <c r="J4315" s="20">
        <v>27.127485967375016</v>
      </c>
      <c r="K4315" s="20">
        <v>29.151592835050277</v>
      </c>
      <c r="L4315" s="20">
        <v>27.020784049429057</v>
      </c>
      <c r="M4315" s="55">
        <v>28.027790000950265</v>
      </c>
    </row>
    <row r="4316" spans="1:13" x14ac:dyDescent="0.35">
      <c r="A4316" s="19" t="str">
        <f>B2178&amp;C4295&amp;D4316</f>
        <v>DISTRIBUCION VOLUMEN X CRITERIO (kg ó litros).Resto productos Ing.DE 50 A 59 AÑOS</v>
      </c>
      <c r="B4316" s="19">
        <v>0</v>
      </c>
      <c r="C4316" s="19">
        <v>0</v>
      </c>
      <c r="D4316" s="19" t="s">
        <v>43</v>
      </c>
      <c r="E4316" s="20">
        <v>26.803592832657568</v>
      </c>
      <c r="F4316" s="20">
        <v>26.909031589671091</v>
      </c>
      <c r="G4316" s="20">
        <v>26.957610241255146</v>
      </c>
      <c r="H4316" s="20">
        <v>24.474979684460191</v>
      </c>
      <c r="I4316" s="20">
        <v>26.863881248571658</v>
      </c>
      <c r="J4316" s="20">
        <v>27.40078468376954</v>
      </c>
      <c r="K4316" s="20">
        <v>26.25938927952911</v>
      </c>
      <c r="L4316" s="20">
        <v>26.160370658099819</v>
      </c>
      <c r="M4316" s="55">
        <v>26.901834563701971</v>
      </c>
    </row>
    <row r="4317" spans="1:13" x14ac:dyDescent="0.35">
      <c r="A4317" s="19" t="str">
        <f>B2178&amp;C4295&amp;D4317</f>
        <v>DISTRIBUCION VOLUMEN X CRITERIO (kg ó litros).Resto productos Ing.DE 60 A 75 AÑOS</v>
      </c>
      <c r="B4317" s="19">
        <v>0</v>
      </c>
      <c r="C4317" s="19">
        <v>0</v>
      </c>
      <c r="D4317" s="19" t="s">
        <v>44</v>
      </c>
      <c r="E4317" s="20">
        <v>25.372957431570448</v>
      </c>
      <c r="F4317" s="20">
        <v>28.306555047870223</v>
      </c>
      <c r="G4317" s="20">
        <v>25.088275319232718</v>
      </c>
      <c r="H4317" s="20">
        <v>28.915470448316277</v>
      </c>
      <c r="I4317" s="20">
        <v>29.668592400663474</v>
      </c>
      <c r="J4317" s="20">
        <v>28.603178689636611</v>
      </c>
      <c r="K4317" s="20">
        <v>26.228325026454456</v>
      </c>
      <c r="L4317" s="20">
        <v>27.985799663461041</v>
      </c>
      <c r="M4317" s="55">
        <v>28.155639878603495</v>
      </c>
    </row>
    <row r="4318" spans="1:13" x14ac:dyDescent="0.35">
      <c r="A4318" s="19" t="str">
        <f>B2178&amp;C4295&amp;D4318</f>
        <v>DISTRIBUCION VOLUMEN X CRITERIO (kg ó litros).Resto productos Ing.ALTA Y MEDIA ALTA</v>
      </c>
      <c r="B4318" s="19">
        <v>0</v>
      </c>
      <c r="C4318" s="19">
        <v>0</v>
      </c>
      <c r="D4318" s="19" t="s">
        <v>17</v>
      </c>
      <c r="E4318" s="20">
        <v>27.466153705329088</v>
      </c>
      <c r="F4318" s="20">
        <v>30.750158894159181</v>
      </c>
      <c r="G4318" s="20">
        <v>27.815141094777758</v>
      </c>
      <c r="H4318" s="20">
        <v>30.468537535426034</v>
      </c>
      <c r="I4318" s="20">
        <v>27.93162950739141</v>
      </c>
      <c r="J4318" s="20">
        <v>27.90281644875845</v>
      </c>
      <c r="K4318" s="20">
        <v>26.116397525555652</v>
      </c>
      <c r="L4318" s="20">
        <v>26.302133853701815</v>
      </c>
      <c r="M4318" s="55">
        <v>26.444526671055762</v>
      </c>
    </row>
    <row r="4319" spans="1:13" x14ac:dyDescent="0.35">
      <c r="A4319" s="19" t="str">
        <f>B2178&amp;C4295&amp;D4319</f>
        <v>DISTRIBUCION VOLUMEN X CRITERIO (kg ó litros).Resto productos Ing.MEDIA</v>
      </c>
      <c r="B4319" s="19">
        <v>0</v>
      </c>
      <c r="C4319" s="19">
        <v>0</v>
      </c>
      <c r="D4319" s="19" t="s">
        <v>18</v>
      </c>
      <c r="E4319" s="20">
        <v>31.270376199878857</v>
      </c>
      <c r="F4319" s="20">
        <v>29.254213131393037</v>
      </c>
      <c r="G4319" s="20">
        <v>29.245182645026389</v>
      </c>
      <c r="H4319" s="20">
        <v>29.032711646726789</v>
      </c>
      <c r="I4319" s="20">
        <v>31.517063053962975</v>
      </c>
      <c r="J4319" s="20">
        <v>29.146245654605764</v>
      </c>
      <c r="K4319" s="20">
        <v>31.613235355164456</v>
      </c>
      <c r="L4319" s="20">
        <v>32.656410370270862</v>
      </c>
      <c r="M4319" s="55">
        <v>32.419861379369067</v>
      </c>
    </row>
    <row r="4320" spans="1:13" x14ac:dyDescent="0.35">
      <c r="A4320" s="19" t="str">
        <f>B2178&amp;C4295&amp;D4320</f>
        <v>DISTRIBUCION VOLUMEN X CRITERIO (kg ó litros).Resto productos Ing.MEDIA BAJA</v>
      </c>
      <c r="B4320" s="19">
        <v>0</v>
      </c>
      <c r="C4320" s="19">
        <v>0</v>
      </c>
      <c r="D4320" s="19" t="s">
        <v>19</v>
      </c>
      <c r="E4320" s="20">
        <v>22.924178438479046</v>
      </c>
      <c r="F4320" s="20">
        <v>22.994625660664845</v>
      </c>
      <c r="G4320" s="20">
        <v>24.99309817766477</v>
      </c>
      <c r="H4320" s="20">
        <v>21.620136879099576</v>
      </c>
      <c r="I4320" s="20">
        <v>20.472970853703785</v>
      </c>
      <c r="J4320" s="20">
        <v>20.83838130653195</v>
      </c>
      <c r="K4320" s="20">
        <v>21.853948415291768</v>
      </c>
      <c r="L4320" s="20">
        <v>21.921477483998824</v>
      </c>
      <c r="M4320" s="55">
        <v>22.290780249629218</v>
      </c>
    </row>
    <row r="4321" spans="1:13" x14ac:dyDescent="0.35">
      <c r="A4321" s="19" t="str">
        <f>B2178&amp;C4295&amp;D4321</f>
        <v>DISTRIBUCION VOLUMEN X CRITERIO (kg ó litros).Resto productos Ing.BAJA</v>
      </c>
      <c r="B4321" s="19">
        <v>0</v>
      </c>
      <c r="C4321" s="19">
        <v>0</v>
      </c>
      <c r="D4321" s="19" t="s">
        <v>20</v>
      </c>
      <c r="E4321" s="20">
        <v>18.339296780722659</v>
      </c>
      <c r="F4321" s="20">
        <v>17.001008768369132</v>
      </c>
      <c r="G4321" s="20">
        <v>17.946576512799162</v>
      </c>
      <c r="H4321" s="20">
        <v>18.878614757199141</v>
      </c>
      <c r="I4321" s="20">
        <v>20.078344255580038</v>
      </c>
      <c r="J4321" s="20">
        <v>22.112553986308829</v>
      </c>
      <c r="K4321" s="20">
        <v>20.416420923806559</v>
      </c>
      <c r="L4321" s="20">
        <v>19.119977070789666</v>
      </c>
      <c r="M4321" s="55">
        <v>18.844826025451834</v>
      </c>
    </row>
    <row r="4322" spans="1:13" x14ac:dyDescent="0.35">
      <c r="A4322" s="19" t="str">
        <f>B2178&amp;C4295&amp;D4322</f>
        <v>DISTRIBUCION VOLUMEN X CRITERIO (kg ó litros).Resto productos Ing.HOMBRE</v>
      </c>
      <c r="B4322" s="19">
        <v>0</v>
      </c>
      <c r="C4322" s="19">
        <v>0</v>
      </c>
      <c r="D4322" s="19" t="s">
        <v>21</v>
      </c>
      <c r="E4322" s="20">
        <v>42.802618089064836</v>
      </c>
      <c r="F4322" s="20">
        <v>47.434987189247032</v>
      </c>
      <c r="G4322" s="20">
        <v>47.95707510815928</v>
      </c>
      <c r="H4322" s="20">
        <v>47.081235325582362</v>
      </c>
      <c r="I4322" s="20">
        <v>46.411836145525612</v>
      </c>
      <c r="J4322" s="20">
        <v>46.719651570498499</v>
      </c>
      <c r="K4322" s="20">
        <v>45.548756459394184</v>
      </c>
      <c r="L4322" s="20">
        <v>46.800936398176027</v>
      </c>
      <c r="M4322" s="55">
        <v>49.202979503812202</v>
      </c>
    </row>
    <row r="4323" spans="1:13" x14ac:dyDescent="0.35">
      <c r="A4323" s="19" t="str">
        <f>B2178&amp;C4295&amp;D4323</f>
        <v>DISTRIBUCION VOLUMEN X CRITERIO (kg ó litros).Resto productos Ing.MUJER</v>
      </c>
      <c r="B4323" s="19">
        <v>0</v>
      </c>
      <c r="C4323" s="19">
        <v>0</v>
      </c>
      <c r="D4323" s="19" t="s">
        <v>22</v>
      </c>
      <c r="E4323" s="20">
        <v>57.197390971197279</v>
      </c>
      <c r="F4323" s="20">
        <v>52.565012022188242</v>
      </c>
      <c r="G4323" s="20">
        <v>52.042924261358472</v>
      </c>
      <c r="H4323" s="20">
        <v>52.918760268295131</v>
      </c>
      <c r="I4323" s="20">
        <v>53.588167624774776</v>
      </c>
      <c r="J4323" s="20">
        <v>53.280344626667706</v>
      </c>
      <c r="K4323" s="20">
        <v>54.45124485762728</v>
      </c>
      <c r="L4323" s="20">
        <v>53.199066115547744</v>
      </c>
      <c r="M4323" s="55">
        <v>50.797019806443963</v>
      </c>
    </row>
    <row r="4324" spans="1:13" x14ac:dyDescent="0.35">
      <c r="A4324" s="19" t="str">
        <f>B2178&amp;C4324&amp;D4324</f>
        <v>DISTRIBUCION VOLUMEN X CRITERIO (kg ó litros)Platos Base HuevosT.ESPAÑA</v>
      </c>
      <c r="B4324" s="19">
        <v>0</v>
      </c>
      <c r="C4324" s="19" t="s">
        <v>255</v>
      </c>
      <c r="D4324" s="19" t="s">
        <v>36</v>
      </c>
      <c r="E4324" s="20">
        <v>100</v>
      </c>
      <c r="F4324" s="20">
        <v>100</v>
      </c>
      <c r="G4324" s="20">
        <v>100</v>
      </c>
      <c r="H4324" s="20">
        <v>100</v>
      </c>
      <c r="I4324" s="20">
        <v>100</v>
      </c>
      <c r="J4324" s="20">
        <v>100</v>
      </c>
      <c r="K4324" s="20">
        <v>100</v>
      </c>
      <c r="L4324" s="20">
        <v>100</v>
      </c>
      <c r="M4324" s="55">
        <v>100</v>
      </c>
    </row>
    <row r="4325" spans="1:13" x14ac:dyDescent="0.35">
      <c r="A4325" s="19" t="str">
        <f>B2178&amp;C4324&amp;D4325</f>
        <v>DISTRIBUCION VOLUMEN X CRITERIO (kg ó litros)Platos Base HuevosBCN AM</v>
      </c>
      <c r="B4325" s="19">
        <v>0</v>
      </c>
      <c r="C4325" s="19">
        <v>0</v>
      </c>
      <c r="D4325" s="19" t="s">
        <v>1</v>
      </c>
      <c r="E4325" s="20">
        <v>9.1796428012629061</v>
      </c>
      <c r="F4325" s="20">
        <v>6.7908045593605042</v>
      </c>
      <c r="G4325" s="20">
        <v>7.7242014922014004</v>
      </c>
      <c r="H4325" s="20">
        <v>6.8363204478523247</v>
      </c>
      <c r="I4325" s="20">
        <v>9.9273524555172337</v>
      </c>
      <c r="J4325" s="20">
        <v>8.3138824719030922</v>
      </c>
      <c r="K4325" s="20">
        <v>7.2305503344011468</v>
      </c>
      <c r="L4325" s="20">
        <v>6.5227812179641145</v>
      </c>
      <c r="M4325" s="55">
        <v>8.4321045725689459</v>
      </c>
    </row>
    <row r="4326" spans="1:13" x14ac:dyDescent="0.35">
      <c r="A4326" s="19" t="str">
        <f>B2178&amp;C4324&amp;D4326</f>
        <v>DISTRIBUCION VOLUMEN X CRITERIO (kg ó litros)Platos Base HuevosREST.CAT ARAGON</v>
      </c>
      <c r="B4326" s="19">
        <v>0</v>
      </c>
      <c r="C4326" s="19">
        <v>0</v>
      </c>
      <c r="D4326" s="19" t="s">
        <v>2</v>
      </c>
      <c r="E4326" s="20">
        <v>8.8038581723829168</v>
      </c>
      <c r="F4326" s="20">
        <v>7.8121907111491531</v>
      </c>
      <c r="G4326" s="20">
        <v>9.113429928258741</v>
      </c>
      <c r="H4326" s="20">
        <v>9.1744094151320752</v>
      </c>
      <c r="I4326" s="20">
        <v>9.8605128643432991</v>
      </c>
      <c r="J4326" s="20">
        <v>11.958612191181771</v>
      </c>
      <c r="K4326" s="20">
        <v>10.72522905192956</v>
      </c>
      <c r="L4326" s="20">
        <v>8.4303359228270853</v>
      </c>
      <c r="M4326" s="55">
        <v>12.014636682062735</v>
      </c>
    </row>
    <row r="4327" spans="1:13" x14ac:dyDescent="0.35">
      <c r="A4327" s="19" t="str">
        <f>B2178&amp;C4324&amp;D4327</f>
        <v>DISTRIBUCION VOLUMEN X CRITERIO (kg ó litros)Platos Base HuevosLEVANTE</v>
      </c>
      <c r="B4327" s="19">
        <v>0</v>
      </c>
      <c r="C4327" s="19">
        <v>0</v>
      </c>
      <c r="D4327" s="19" t="s">
        <v>3</v>
      </c>
      <c r="E4327" s="20">
        <v>15.121437882292152</v>
      </c>
      <c r="F4327" s="20">
        <v>17.346585192692647</v>
      </c>
      <c r="G4327" s="20">
        <v>14.426916327902811</v>
      </c>
      <c r="H4327" s="20">
        <v>14.568283071508393</v>
      </c>
      <c r="I4327" s="20">
        <v>15.731028827032983</v>
      </c>
      <c r="J4327" s="20">
        <v>15.643294564626331</v>
      </c>
      <c r="K4327" s="20">
        <v>13.921724702485132</v>
      </c>
      <c r="L4327" s="20">
        <v>17.574269934244171</v>
      </c>
      <c r="M4327" s="55">
        <v>13.195064980266553</v>
      </c>
    </row>
    <row r="4328" spans="1:13" x14ac:dyDescent="0.35">
      <c r="A4328" s="19" t="str">
        <f>B2178&amp;C4324&amp;D4328</f>
        <v>DISTRIBUCION VOLUMEN X CRITERIO (kg ó litros)Platos Base HuevosANDALUCIA</v>
      </c>
      <c r="B4328" s="19">
        <v>0</v>
      </c>
      <c r="C4328" s="19">
        <v>0</v>
      </c>
      <c r="D4328" s="19" t="s">
        <v>4</v>
      </c>
      <c r="E4328" s="20">
        <v>16.101494294855769</v>
      </c>
      <c r="F4328" s="20">
        <v>17.909848500147593</v>
      </c>
      <c r="G4328" s="20">
        <v>17.933478668895397</v>
      </c>
      <c r="H4328" s="20">
        <v>16.92889701574704</v>
      </c>
      <c r="I4328" s="20">
        <v>20.37752464547679</v>
      </c>
      <c r="J4328" s="20">
        <v>17.570376556754727</v>
      </c>
      <c r="K4328" s="20">
        <v>18.730209187743622</v>
      </c>
      <c r="L4328" s="20">
        <v>16.340383688311196</v>
      </c>
      <c r="M4328" s="55">
        <v>14.880052094516877</v>
      </c>
    </row>
    <row r="4329" spans="1:13" x14ac:dyDescent="0.35">
      <c r="A4329" s="19" t="str">
        <f>B2178&amp;C4324&amp;D4329</f>
        <v>DISTRIBUCION VOLUMEN X CRITERIO (kg ó litros)Platos Base HuevosMDD AM</v>
      </c>
      <c r="B4329" s="19">
        <v>0</v>
      </c>
      <c r="C4329" s="19">
        <v>0</v>
      </c>
      <c r="D4329" s="19" t="s">
        <v>5</v>
      </c>
      <c r="E4329" s="20">
        <v>17.770487113771736</v>
      </c>
      <c r="F4329" s="20">
        <v>16.767862567661211</v>
      </c>
      <c r="G4329" s="20">
        <v>16.899156556296877</v>
      </c>
      <c r="H4329" s="20">
        <v>17.399643221196435</v>
      </c>
      <c r="I4329" s="20">
        <v>12.993373283825807</v>
      </c>
      <c r="J4329" s="20">
        <v>15.838975831799612</v>
      </c>
      <c r="K4329" s="20">
        <v>21.092025535379051</v>
      </c>
      <c r="L4329" s="20">
        <v>13.057656260395243</v>
      </c>
      <c r="M4329" s="55">
        <v>19.237543193522015</v>
      </c>
    </row>
    <row r="4330" spans="1:13" x14ac:dyDescent="0.35">
      <c r="A4330" s="19" t="str">
        <f>B2178&amp;C4324&amp;D4330</f>
        <v>DISTRIBUCION VOLUMEN X CRITERIO (kg ó litros)Platos Base HuevosRTO CENTRO</v>
      </c>
      <c r="B4330" s="19">
        <v>0</v>
      </c>
      <c r="C4330" s="19">
        <v>0</v>
      </c>
      <c r="D4330" s="19" t="s">
        <v>6</v>
      </c>
      <c r="E4330" s="20">
        <v>9.6568952817236617</v>
      </c>
      <c r="F4330" s="20">
        <v>11.573310603866473</v>
      </c>
      <c r="G4330" s="20">
        <v>10.943799186191065</v>
      </c>
      <c r="H4330" s="20">
        <v>11.778870305516959</v>
      </c>
      <c r="I4330" s="20">
        <v>10.846685502770962</v>
      </c>
      <c r="J4330" s="20">
        <v>10.611274969890982</v>
      </c>
      <c r="K4330" s="20">
        <v>10.449239610394464</v>
      </c>
      <c r="L4330" s="20">
        <v>17.639518961576876</v>
      </c>
      <c r="M4330" s="55">
        <v>13.680086444390641</v>
      </c>
    </row>
    <row r="4331" spans="1:13" x14ac:dyDescent="0.35">
      <c r="A4331" s="19" t="str">
        <f>B2178&amp;C4324&amp;D4331</f>
        <v>DISTRIBUCION VOLUMEN X CRITERIO (kg ó litros)Platos Base HuevosNORTE-CENTRO</v>
      </c>
      <c r="B4331" s="19">
        <v>0</v>
      </c>
      <c r="C4331" s="19">
        <v>0</v>
      </c>
      <c r="D4331" s="19" t="s">
        <v>7</v>
      </c>
      <c r="E4331" s="20">
        <v>16.500578503942421</v>
      </c>
      <c r="F4331" s="20">
        <v>15.22285454924727</v>
      </c>
      <c r="G4331" s="20">
        <v>16.997868349280861</v>
      </c>
      <c r="H4331" s="20">
        <v>15.098796208216891</v>
      </c>
      <c r="I4331" s="20">
        <v>13.437156017994081</v>
      </c>
      <c r="J4331" s="20">
        <v>13.094322587258524</v>
      </c>
      <c r="K4331" s="20">
        <v>11.598917384465356</v>
      </c>
      <c r="L4331" s="20">
        <v>13.614713314152896</v>
      </c>
      <c r="M4331" s="55">
        <v>8.4475524531389912</v>
      </c>
    </row>
    <row r="4332" spans="1:13" x14ac:dyDescent="0.35">
      <c r="A4332" s="19" t="str">
        <f>B2178&amp;C4324&amp;D4332</f>
        <v>DISTRIBUCION VOLUMEN X CRITERIO (kg ó litros)Platos Base HuevosNOROESTE</v>
      </c>
      <c r="B4332" s="19">
        <v>0</v>
      </c>
      <c r="C4332" s="19">
        <v>0</v>
      </c>
      <c r="D4332" s="19" t="s">
        <v>8</v>
      </c>
      <c r="E4332" s="20">
        <v>6.8656050357202476</v>
      </c>
      <c r="F4332" s="20">
        <v>6.5765445583965603</v>
      </c>
      <c r="G4332" s="20">
        <v>5.9611481652289227</v>
      </c>
      <c r="H4332" s="20">
        <v>8.2147788701466027</v>
      </c>
      <c r="I4332" s="20">
        <v>6.8263517643807061</v>
      </c>
      <c r="J4332" s="20">
        <v>6.9692600056539309</v>
      </c>
      <c r="K4332" s="20">
        <v>6.2521147764781144</v>
      </c>
      <c r="L4332" s="20">
        <v>6.8203371883137205</v>
      </c>
      <c r="M4332" s="55">
        <v>10.112959969628198</v>
      </c>
    </row>
    <row r="4333" spans="1:13" x14ac:dyDescent="0.35">
      <c r="A4333" s="19" t="str">
        <f>B2178&amp;C4324&amp;D4333</f>
        <v>DISTRIBUCION VOLUMEN X CRITERIO (kg ó litros)Platos Base Huevos&lt;2MIL</v>
      </c>
      <c r="B4333" s="19">
        <v>0</v>
      </c>
      <c r="C4333" s="19">
        <v>0</v>
      </c>
      <c r="D4333" s="19" t="s">
        <v>9</v>
      </c>
      <c r="E4333" s="20">
        <v>2.2816816967315159</v>
      </c>
      <c r="F4333" s="20">
        <v>2.8577777820244963</v>
      </c>
      <c r="G4333" s="20">
        <v>4.4027206684884268</v>
      </c>
      <c r="H4333" s="20">
        <v>3.7253953410685927</v>
      </c>
      <c r="I4333" s="20">
        <v>3.8981059499115012</v>
      </c>
      <c r="J4333" s="20">
        <v>2.7134852190460634</v>
      </c>
      <c r="K4333" s="20">
        <v>3.2712290982713528</v>
      </c>
      <c r="L4333" s="20">
        <v>4.3569556071014865</v>
      </c>
      <c r="M4333" s="55">
        <v>3.6691523279694467</v>
      </c>
    </row>
    <row r="4334" spans="1:13" x14ac:dyDescent="0.35">
      <c r="A4334" s="19" t="str">
        <f>B2178&amp;C4324&amp;D4334</f>
        <v>DISTRIBUCION VOLUMEN X CRITERIO (kg ó litros)Platos Base Huevos2-5MIL</v>
      </c>
      <c r="B4334" s="19">
        <v>0</v>
      </c>
      <c r="C4334" s="19">
        <v>0</v>
      </c>
      <c r="D4334" s="19" t="s">
        <v>10</v>
      </c>
      <c r="E4334" s="20">
        <v>8.4218116304723001</v>
      </c>
      <c r="F4334" s="20">
        <v>5.7803342260353672</v>
      </c>
      <c r="G4334" s="20">
        <v>6.6111263321901443</v>
      </c>
      <c r="H4334" s="20">
        <v>8.533617683436999</v>
      </c>
      <c r="I4334" s="20">
        <v>6.4618894247962411</v>
      </c>
      <c r="J4334" s="20">
        <v>6.0507312012053367</v>
      </c>
      <c r="K4334" s="20">
        <v>7.2948014008647766</v>
      </c>
      <c r="L4334" s="20">
        <v>7.9073382218387609</v>
      </c>
      <c r="M4334" s="55">
        <v>5.5982062365645824</v>
      </c>
    </row>
    <row r="4335" spans="1:13" x14ac:dyDescent="0.35">
      <c r="A4335" s="19" t="str">
        <f>B2178&amp;C4324&amp;D4335</f>
        <v>DISTRIBUCION VOLUMEN X CRITERIO (kg ó litros)Platos Base Huevos5-10MIL</v>
      </c>
      <c r="B4335" s="19">
        <v>0</v>
      </c>
      <c r="C4335" s="19">
        <v>0</v>
      </c>
      <c r="D4335" s="19" t="s">
        <v>11</v>
      </c>
      <c r="E4335" s="20">
        <v>6.9403635875197045</v>
      </c>
      <c r="F4335" s="20">
        <v>6.2862838244129469</v>
      </c>
      <c r="G4335" s="20">
        <v>6.8074461146340637</v>
      </c>
      <c r="H4335" s="20">
        <v>6.746998891353206</v>
      </c>
      <c r="I4335" s="20">
        <v>5.5509199709202015</v>
      </c>
      <c r="J4335" s="20">
        <v>8.8694361565746132</v>
      </c>
      <c r="K4335" s="20">
        <v>8.1499379322122554</v>
      </c>
      <c r="L4335" s="20">
        <v>6.3031318990790925</v>
      </c>
      <c r="M4335" s="55">
        <v>7.1752975124867238</v>
      </c>
    </row>
    <row r="4336" spans="1:13" x14ac:dyDescent="0.35">
      <c r="A4336" s="19" t="str">
        <f>B2178&amp;C4324&amp;D4336</f>
        <v>DISTRIBUCION VOLUMEN X CRITERIO (kg ó litros)Platos Base Huevos10-30MIL</v>
      </c>
      <c r="B4336" s="19">
        <v>0</v>
      </c>
      <c r="C4336" s="19">
        <v>0</v>
      </c>
      <c r="D4336" s="19" t="s">
        <v>12</v>
      </c>
      <c r="E4336" s="20">
        <v>13.651911756484052</v>
      </c>
      <c r="F4336" s="20">
        <v>17.135682984197704</v>
      </c>
      <c r="G4336" s="20">
        <v>16.060821257981434</v>
      </c>
      <c r="H4336" s="20">
        <v>14.761169164647994</v>
      </c>
      <c r="I4336" s="20">
        <v>16.641934253096313</v>
      </c>
      <c r="J4336" s="20">
        <v>16.642157639873904</v>
      </c>
      <c r="K4336" s="20">
        <v>16.393629492177467</v>
      </c>
      <c r="L4336" s="20">
        <v>15.012944572836645</v>
      </c>
      <c r="M4336" s="55">
        <v>18.687266712950549</v>
      </c>
    </row>
    <row r="4337" spans="1:13" x14ac:dyDescent="0.35">
      <c r="A4337" s="19" t="str">
        <f>B2178&amp;C4324&amp;D4337</f>
        <v>DISTRIBUCION VOLUMEN X CRITERIO (kg ó litros)Platos Base Huevos30-100MIL</v>
      </c>
      <c r="B4337" s="19">
        <v>0</v>
      </c>
      <c r="C4337" s="19">
        <v>0</v>
      </c>
      <c r="D4337" s="19" t="s">
        <v>13</v>
      </c>
      <c r="E4337" s="20">
        <v>19.975885773375289</v>
      </c>
      <c r="F4337" s="20">
        <v>24.114861549394149</v>
      </c>
      <c r="G4337" s="20">
        <v>24.120678588047319</v>
      </c>
      <c r="H4337" s="20">
        <v>23.573887537019733</v>
      </c>
      <c r="I4337" s="20">
        <v>25.474491797251353</v>
      </c>
      <c r="J4337" s="20">
        <v>21.814821545866106</v>
      </c>
      <c r="K4337" s="20">
        <v>19.850211504112501</v>
      </c>
      <c r="L4337" s="20">
        <v>20.698289627302895</v>
      </c>
      <c r="M4337" s="55">
        <v>17.566164874038019</v>
      </c>
    </row>
    <row r="4338" spans="1:13" x14ac:dyDescent="0.35">
      <c r="A4338" s="19" t="str">
        <f>B2178&amp;C4324&amp;D4338</f>
        <v>DISTRIBUCION VOLUMEN X CRITERIO (kg ó litros)Platos Base Huevos100-200MIL</v>
      </c>
      <c r="B4338" s="19">
        <v>0</v>
      </c>
      <c r="C4338" s="19">
        <v>0</v>
      </c>
      <c r="D4338" s="19" t="s">
        <v>14</v>
      </c>
      <c r="E4338" s="20">
        <v>10.788688016827594</v>
      </c>
      <c r="F4338" s="20">
        <v>8.3411757548136691</v>
      </c>
      <c r="G4338" s="20">
        <v>11.10043315687426</v>
      </c>
      <c r="H4338" s="20">
        <v>12.714688293922173</v>
      </c>
      <c r="I4338" s="20">
        <v>12.00359719417971</v>
      </c>
      <c r="J4338" s="20">
        <v>13.00030531422604</v>
      </c>
      <c r="K4338" s="20">
        <v>9.4706095840545643</v>
      </c>
      <c r="L4338" s="20">
        <v>11.053526127043444</v>
      </c>
      <c r="M4338" s="55">
        <v>10.647569952711933</v>
      </c>
    </row>
    <row r="4339" spans="1:13" x14ac:dyDescent="0.35">
      <c r="A4339" s="19" t="str">
        <f>B2178&amp;C4324&amp;D4339</f>
        <v>DISTRIBUCION VOLUMEN X CRITERIO (kg ó litros)Platos Base Huevos200-500MIL</v>
      </c>
      <c r="B4339" s="19">
        <v>0</v>
      </c>
      <c r="C4339" s="19">
        <v>0</v>
      </c>
      <c r="D4339" s="19" t="s">
        <v>15</v>
      </c>
      <c r="E4339" s="20">
        <v>12.387869707491744</v>
      </c>
      <c r="F4339" s="20">
        <v>15.925482855823761</v>
      </c>
      <c r="G4339" s="20">
        <v>12.59247953223116</v>
      </c>
      <c r="H4339" s="20">
        <v>11.068675910916006</v>
      </c>
      <c r="I4339" s="20">
        <v>14.464824300517515</v>
      </c>
      <c r="J4339" s="20">
        <v>11.706537962333428</v>
      </c>
      <c r="K4339" s="20">
        <v>11.981786731950084</v>
      </c>
      <c r="L4339" s="20">
        <v>17.459665989666586</v>
      </c>
      <c r="M4339" s="55">
        <v>15.716433696881801</v>
      </c>
    </row>
    <row r="4340" spans="1:13" x14ac:dyDescent="0.35">
      <c r="A4340" s="19" t="str">
        <f>B2178&amp;C4324&amp;D4340</f>
        <v>DISTRIBUCION VOLUMEN X CRITERIO (kg ó litros)Platos Base Huevos&gt;500MIL</v>
      </c>
      <c r="B4340" s="19">
        <v>0</v>
      </c>
      <c r="C4340" s="19">
        <v>0</v>
      </c>
      <c r="D4340" s="19" t="s">
        <v>16</v>
      </c>
      <c r="E4340" s="20">
        <v>25.551782934917327</v>
      </c>
      <c r="F4340" s="20">
        <v>19.558400686202834</v>
      </c>
      <c r="G4340" s="20">
        <v>18.304290102217905</v>
      </c>
      <c r="H4340" s="20">
        <v>18.875568279206302</v>
      </c>
      <c r="I4340" s="20">
        <v>15.504227183660884</v>
      </c>
      <c r="J4340" s="20">
        <v>19.20252221288245</v>
      </c>
      <c r="K4340" s="20">
        <v>23.587803095001117</v>
      </c>
      <c r="L4340" s="20">
        <v>17.208139948912805</v>
      </c>
      <c r="M4340" s="55">
        <v>20.939905661957063</v>
      </c>
    </row>
    <row r="4341" spans="1:13" x14ac:dyDescent="0.35">
      <c r="A4341" s="19" t="str">
        <f>B2178&amp;C4324&amp;D4341</f>
        <v>DISTRIBUCION VOLUMEN X CRITERIO (kg ó litros)Platos Base HuevosDE 15 A 19 AÑOS</v>
      </c>
      <c r="B4341" s="19">
        <v>0</v>
      </c>
      <c r="C4341" s="19">
        <v>0</v>
      </c>
      <c r="D4341" s="19" t="s">
        <v>39</v>
      </c>
      <c r="E4341" s="20">
        <v>2.4521607571712618</v>
      </c>
      <c r="F4341" s="20">
        <v>1.087612200725147</v>
      </c>
      <c r="G4341" s="20">
        <v>1.2964137093044859</v>
      </c>
      <c r="H4341" s="20">
        <v>1.497562282733206</v>
      </c>
      <c r="I4341" s="20">
        <v>2.906070373957911</v>
      </c>
      <c r="J4341" s="20">
        <v>1.4194744383120028</v>
      </c>
      <c r="K4341" s="20">
        <v>2.7225675824908304</v>
      </c>
      <c r="L4341" s="20">
        <v>9.4094370823154527</v>
      </c>
      <c r="M4341" s="55">
        <v>4.9639609840224947</v>
      </c>
    </row>
    <row r="4342" spans="1:13" x14ac:dyDescent="0.35">
      <c r="A4342" s="19" t="str">
        <f>B2178&amp;C4324&amp;D4342</f>
        <v>DISTRIBUCION VOLUMEN X CRITERIO (kg ó litros)Platos Base HuevosDE 20 A 24 AÑOS</v>
      </c>
      <c r="B4342" s="19">
        <v>0</v>
      </c>
      <c r="C4342" s="19">
        <v>0</v>
      </c>
      <c r="D4342" s="19" t="s">
        <v>40</v>
      </c>
      <c r="E4342" s="20">
        <v>4.9002629400000659</v>
      </c>
      <c r="F4342" s="20">
        <v>2.9093003175170069</v>
      </c>
      <c r="G4342" s="20">
        <v>2.9470189531052506</v>
      </c>
      <c r="H4342" s="20">
        <v>3.3316729633660267</v>
      </c>
      <c r="I4342" s="20">
        <v>2.0478726887404997</v>
      </c>
      <c r="J4342" s="20">
        <v>2.2671235782571442</v>
      </c>
      <c r="K4342" s="20">
        <v>2.1550506016447866</v>
      </c>
      <c r="L4342" s="20">
        <v>3.247106046974388</v>
      </c>
      <c r="M4342" s="55">
        <v>1.935133109827216</v>
      </c>
    </row>
    <row r="4343" spans="1:13" x14ac:dyDescent="0.35">
      <c r="A4343" s="19" t="str">
        <f>B2178&amp;C4324&amp;D4343</f>
        <v>DISTRIBUCION VOLUMEN X CRITERIO (kg ó litros)Platos Base HuevosDE 25 A 34 AÑOS</v>
      </c>
      <c r="B4343" s="19">
        <v>0</v>
      </c>
      <c r="C4343" s="19">
        <v>0</v>
      </c>
      <c r="D4343" s="19" t="s">
        <v>41</v>
      </c>
      <c r="E4343" s="20">
        <v>10.743233194901432</v>
      </c>
      <c r="F4343" s="20">
        <v>10.863354792880084</v>
      </c>
      <c r="G4343" s="20">
        <v>11.684086728663431</v>
      </c>
      <c r="H4343" s="20">
        <v>12.072322495138291</v>
      </c>
      <c r="I4343" s="20">
        <v>10.500927910683883</v>
      </c>
      <c r="J4343" s="20">
        <v>10.165623335674164</v>
      </c>
      <c r="K4343" s="20">
        <v>16.965508903948184</v>
      </c>
      <c r="L4343" s="20">
        <v>10.538017494420584</v>
      </c>
      <c r="M4343" s="55">
        <v>11.372013268694191</v>
      </c>
    </row>
    <row r="4344" spans="1:13" x14ac:dyDescent="0.35">
      <c r="A4344" s="19" t="str">
        <f>B2178&amp;C4324&amp;D4344</f>
        <v>DISTRIBUCION VOLUMEN X CRITERIO (kg ó litros)Platos Base HuevosDE 35 A 49 AÑOS</v>
      </c>
      <c r="B4344" s="19">
        <v>0</v>
      </c>
      <c r="C4344" s="19">
        <v>0</v>
      </c>
      <c r="D4344" s="19" t="s">
        <v>42</v>
      </c>
      <c r="E4344" s="20">
        <v>28.080774956176789</v>
      </c>
      <c r="F4344" s="20">
        <v>28.505512349012314</v>
      </c>
      <c r="G4344" s="20">
        <v>31.970797566190406</v>
      </c>
      <c r="H4344" s="20">
        <v>27.556293648534947</v>
      </c>
      <c r="I4344" s="20">
        <v>28.265514604681634</v>
      </c>
      <c r="J4344" s="20">
        <v>27.449681827541177</v>
      </c>
      <c r="K4344" s="20">
        <v>25.282206275165937</v>
      </c>
      <c r="L4344" s="20">
        <v>22.94456887737671</v>
      </c>
      <c r="M4344" s="55">
        <v>26.568650982842318</v>
      </c>
    </row>
    <row r="4345" spans="1:13" x14ac:dyDescent="0.35">
      <c r="A4345" s="19" t="str">
        <f>B2178&amp;C4324&amp;D4345</f>
        <v>DISTRIBUCION VOLUMEN X CRITERIO (kg ó litros)Platos Base HuevosDE 50 A 59 AÑOS</v>
      </c>
      <c r="B4345" s="19">
        <v>0</v>
      </c>
      <c r="C4345" s="19">
        <v>0</v>
      </c>
      <c r="D4345" s="19" t="s">
        <v>43</v>
      </c>
      <c r="E4345" s="20">
        <v>27.285540713228258</v>
      </c>
      <c r="F4345" s="20">
        <v>28.625163692569465</v>
      </c>
      <c r="G4345" s="20">
        <v>26.817449296548723</v>
      </c>
      <c r="H4345" s="20">
        <v>26.247197269844385</v>
      </c>
      <c r="I4345" s="20">
        <v>27.103151236325417</v>
      </c>
      <c r="J4345" s="20">
        <v>27.804287966269907</v>
      </c>
      <c r="K4345" s="20">
        <v>26.708591563653766</v>
      </c>
      <c r="L4345" s="20">
        <v>26.802044420124393</v>
      </c>
      <c r="M4345" s="55">
        <v>29.886899227283827</v>
      </c>
    </row>
    <row r="4346" spans="1:13" x14ac:dyDescent="0.35">
      <c r="A4346" s="19" t="str">
        <f>B2178&amp;C4324&amp;D4346</f>
        <v>DISTRIBUCION VOLUMEN X CRITERIO (kg ó litros)Platos Base HuevosDE 60 A 75 AÑOS</v>
      </c>
      <c r="B4346" s="19">
        <v>0</v>
      </c>
      <c r="C4346" s="19">
        <v>0</v>
      </c>
      <c r="D4346" s="19" t="s">
        <v>44</v>
      </c>
      <c r="E4346" s="20">
        <v>26.538022263667894</v>
      </c>
      <c r="F4346" s="20">
        <v>28.009057535011223</v>
      </c>
      <c r="G4346" s="20">
        <v>25.284230914001714</v>
      </c>
      <c r="H4346" s="20">
        <v>29.294954739921408</v>
      </c>
      <c r="I4346" s="20">
        <v>29.176457026066334</v>
      </c>
      <c r="J4346" s="20">
        <v>30.893805201247542</v>
      </c>
      <c r="K4346" s="20">
        <v>26.166084904581986</v>
      </c>
      <c r="L4346" s="20">
        <v>27.058822589003011</v>
      </c>
      <c r="M4346" s="55">
        <v>25.273342518833715</v>
      </c>
    </row>
    <row r="4347" spans="1:13" x14ac:dyDescent="0.35">
      <c r="A4347" s="19" t="str">
        <f>B2178&amp;C4324&amp;D4347</f>
        <v>DISTRIBUCION VOLUMEN X CRITERIO (kg ó litros)Platos Base HuevosALTA Y MEDIA ALTA</v>
      </c>
      <c r="B4347" s="19">
        <v>0</v>
      </c>
      <c r="C4347" s="19">
        <v>0</v>
      </c>
      <c r="D4347" s="19" t="s">
        <v>17</v>
      </c>
      <c r="E4347" s="20">
        <v>29.493237941211621</v>
      </c>
      <c r="F4347" s="20">
        <v>32.744598460779372</v>
      </c>
      <c r="G4347" s="20">
        <v>30.517205488563221</v>
      </c>
      <c r="H4347" s="20">
        <v>34.793522483395364</v>
      </c>
      <c r="I4347" s="20">
        <v>31.817909488902252</v>
      </c>
      <c r="J4347" s="20">
        <v>30.8459219344291</v>
      </c>
      <c r="K4347" s="20">
        <v>30.839808948904313</v>
      </c>
      <c r="L4347" s="20">
        <v>26.794237526405094</v>
      </c>
      <c r="M4347" s="55">
        <v>26.525707635100872</v>
      </c>
    </row>
    <row r="4348" spans="1:13" x14ac:dyDescent="0.35">
      <c r="A4348" s="19" t="str">
        <f>B2178&amp;C4324&amp;D4348</f>
        <v>DISTRIBUCION VOLUMEN X CRITERIO (kg ó litros)Platos Base HuevosMEDIA</v>
      </c>
      <c r="B4348" s="19">
        <v>0</v>
      </c>
      <c r="C4348" s="19">
        <v>0</v>
      </c>
      <c r="D4348" s="19" t="s">
        <v>18</v>
      </c>
      <c r="E4348" s="20">
        <v>32.972018536427633</v>
      </c>
      <c r="F4348" s="20">
        <v>31.079867408169605</v>
      </c>
      <c r="G4348" s="20">
        <v>29.364712561901698</v>
      </c>
      <c r="H4348" s="20">
        <v>29.952282909046534</v>
      </c>
      <c r="I4348" s="20">
        <v>33.948681181399301</v>
      </c>
      <c r="J4348" s="20">
        <v>32.116318823971049</v>
      </c>
      <c r="K4348" s="20">
        <v>31.821505349138214</v>
      </c>
      <c r="L4348" s="20">
        <v>35.587316644170087</v>
      </c>
      <c r="M4348" s="55">
        <v>34.072223324698783</v>
      </c>
    </row>
    <row r="4349" spans="1:13" x14ac:dyDescent="0.35">
      <c r="A4349" s="19" t="str">
        <f>B2178&amp;C4324&amp;D4349</f>
        <v>DISTRIBUCION VOLUMEN X CRITERIO (kg ó litros)Platos Base HuevosMEDIA BAJA</v>
      </c>
      <c r="B4349" s="19">
        <v>0</v>
      </c>
      <c r="C4349" s="19">
        <v>0</v>
      </c>
      <c r="D4349" s="19" t="s">
        <v>19</v>
      </c>
      <c r="E4349" s="20">
        <v>23.100668040897446</v>
      </c>
      <c r="F4349" s="20">
        <v>20.491172580686897</v>
      </c>
      <c r="G4349" s="20">
        <v>24.035744420186198</v>
      </c>
      <c r="H4349" s="20">
        <v>21.974878781354608</v>
      </c>
      <c r="I4349" s="20">
        <v>19.806126524895813</v>
      </c>
      <c r="J4349" s="20">
        <v>19.680573710245888</v>
      </c>
      <c r="K4349" s="20">
        <v>20.225933289393403</v>
      </c>
      <c r="L4349" s="20">
        <v>20.654168732690632</v>
      </c>
      <c r="M4349" s="55">
        <v>18.528381322412173</v>
      </c>
    </row>
    <row r="4350" spans="1:13" x14ac:dyDescent="0.35">
      <c r="A4350" s="19" t="str">
        <f>B2178&amp;C4324&amp;D4350</f>
        <v>DISTRIBUCION VOLUMEN X CRITERIO (kg ó litros)Platos Base HuevosBAJA</v>
      </c>
      <c r="B4350" s="19">
        <v>0</v>
      </c>
      <c r="C4350" s="19">
        <v>0</v>
      </c>
      <c r="D4350" s="19" t="s">
        <v>20</v>
      </c>
      <c r="E4350" s="20">
        <v>14.434074189680437</v>
      </c>
      <c r="F4350" s="20">
        <v>15.684364965113051</v>
      </c>
      <c r="G4350" s="20">
        <v>16.082336082827446</v>
      </c>
      <c r="H4350" s="20">
        <v>13.279314065495743</v>
      </c>
      <c r="I4350" s="20">
        <v>14.427273804691755</v>
      </c>
      <c r="J4350" s="20">
        <v>17.357184258064024</v>
      </c>
      <c r="K4350" s="20">
        <v>17.112760046879895</v>
      </c>
      <c r="L4350" s="20">
        <v>16.964273915860492</v>
      </c>
      <c r="M4350" s="55">
        <v>20.873688839913164</v>
      </c>
    </row>
    <row r="4351" spans="1:13" x14ac:dyDescent="0.35">
      <c r="A4351" s="19" t="str">
        <f>B2178&amp;C4324&amp;D4351</f>
        <v>DISTRIBUCION VOLUMEN X CRITERIO (kg ó litros)Platos Base HuevosHOMBRE</v>
      </c>
      <c r="B4351" s="19">
        <v>0</v>
      </c>
      <c r="C4351" s="19">
        <v>0</v>
      </c>
      <c r="D4351" s="19" t="s">
        <v>21</v>
      </c>
      <c r="E4351" s="20">
        <v>42.520802022130979</v>
      </c>
      <c r="F4351" s="20">
        <v>47.202512440724384</v>
      </c>
      <c r="G4351" s="20">
        <v>48.968153846883624</v>
      </c>
      <c r="H4351" s="20">
        <v>52.84712884517451</v>
      </c>
      <c r="I4351" s="20">
        <v>49.232573917035701</v>
      </c>
      <c r="J4351" s="20">
        <v>50.900072347708601</v>
      </c>
      <c r="K4351" s="20">
        <v>51.059614333028847</v>
      </c>
      <c r="L4351" s="20">
        <v>54.807534961052596</v>
      </c>
      <c r="M4351" s="55">
        <v>51.811470574992022</v>
      </c>
    </row>
    <row r="4352" spans="1:13" x14ac:dyDescent="0.35">
      <c r="A4352" s="19" t="str">
        <f>B2178&amp;C4324&amp;D4352</f>
        <v>DISTRIBUCION VOLUMEN X CRITERIO (kg ó litros)Platos Base HuevosMUJER</v>
      </c>
      <c r="B4352" s="19">
        <v>0</v>
      </c>
      <c r="C4352" s="19">
        <v>0</v>
      </c>
      <c r="D4352" s="19" t="s">
        <v>22</v>
      </c>
      <c r="E4352" s="20">
        <v>57.479198229349969</v>
      </c>
      <c r="F4352" s="20">
        <v>52.797493430246853</v>
      </c>
      <c r="G4352" s="20">
        <v>51.031843835873303</v>
      </c>
      <c r="H4352" s="20">
        <v>47.152868429114456</v>
      </c>
      <c r="I4352" s="20">
        <v>50.767415916726101</v>
      </c>
      <c r="J4352" s="20">
        <v>49.099923348422486</v>
      </c>
      <c r="K4352" s="20">
        <v>48.940394533254079</v>
      </c>
      <c r="L4352" s="20">
        <v>45.192462163926962</v>
      </c>
      <c r="M4352" s="55">
        <v>48.188530797564304</v>
      </c>
    </row>
    <row r="4353" spans="1:13" x14ac:dyDescent="0.35">
      <c r="A4353" s="19" t="str">
        <f>B4353&amp;C4353&amp;D4353</f>
        <v>CONSUMO PER CAPITA (kg ó litros por individuo).T.Alimentos TOTAL INGT.ESPAÑA</v>
      </c>
      <c r="B4353" s="19" t="s">
        <v>122</v>
      </c>
      <c r="C4353" s="19" t="s">
        <v>176</v>
      </c>
      <c r="D4353" s="19" t="s">
        <v>36</v>
      </c>
      <c r="E4353" s="20">
        <v>10.126855899470907</v>
      </c>
      <c r="F4353" s="20">
        <v>15.248230671316882</v>
      </c>
      <c r="G4353" s="20">
        <v>10.493048231107435</v>
      </c>
      <c r="H4353" s="20">
        <v>9.8269516056924555</v>
      </c>
      <c r="I4353" s="20">
        <v>10.983693643501084</v>
      </c>
      <c r="J4353" s="20">
        <v>14.855299294817144</v>
      </c>
      <c r="K4353" s="20">
        <v>10.501120066049067</v>
      </c>
      <c r="L4353" s="20">
        <v>9.8501158400464632</v>
      </c>
      <c r="M4353" s="55">
        <v>10.37096291384111</v>
      </c>
    </row>
    <row r="4354" spans="1:13" x14ac:dyDescent="0.35">
      <c r="A4354" s="19" t="str">
        <f>B4353&amp;C4353&amp;D4354</f>
        <v>CONSUMO PER CAPITA (kg ó litros por individuo).T.Alimentos TOTAL INGBCN AM</v>
      </c>
      <c r="B4354" s="19">
        <v>0</v>
      </c>
      <c r="C4354" s="19">
        <v>0</v>
      </c>
      <c r="D4354" s="19" t="s">
        <v>1</v>
      </c>
      <c r="E4354" s="20">
        <v>10.868502498798057</v>
      </c>
      <c r="F4354" s="20">
        <v>14.894968624804136</v>
      </c>
      <c r="G4354" s="20">
        <v>9.4521546755499539</v>
      </c>
      <c r="H4354" s="20">
        <v>9.8671423008521995</v>
      </c>
      <c r="I4354" s="20">
        <v>12.729796379293999</v>
      </c>
      <c r="J4354" s="20">
        <v>14.767705822624613</v>
      </c>
      <c r="K4354" s="20">
        <v>8.7203814660597185</v>
      </c>
      <c r="L4354" s="20">
        <v>9.1626339004987596</v>
      </c>
      <c r="M4354" s="55">
        <v>10.188436600062467</v>
      </c>
    </row>
    <row r="4355" spans="1:13" x14ac:dyDescent="0.35">
      <c r="A4355" s="19" t="str">
        <f>B4353&amp;C4353&amp;D4355</f>
        <v>CONSUMO PER CAPITA (kg ó litros por individuo).T.Alimentos TOTAL INGREST.CAT ARAGON</v>
      </c>
      <c r="B4355" s="19">
        <v>0</v>
      </c>
      <c r="C4355" s="19">
        <v>0</v>
      </c>
      <c r="D4355" s="19" t="s">
        <v>2</v>
      </c>
      <c r="E4355" s="20">
        <v>7.9534439310645011</v>
      </c>
      <c r="F4355" s="20">
        <v>14.08624509534933</v>
      </c>
      <c r="G4355" s="20">
        <v>9.6759351023078803</v>
      </c>
      <c r="H4355" s="20">
        <v>8.0463169788665443</v>
      </c>
      <c r="I4355" s="20">
        <v>8.828160510820009</v>
      </c>
      <c r="J4355" s="20">
        <v>13.055530821651617</v>
      </c>
      <c r="K4355" s="20">
        <v>9.6641714310488478</v>
      </c>
      <c r="L4355" s="20">
        <v>9.0808145184688449</v>
      </c>
      <c r="M4355" s="55">
        <v>9.8633956481309255</v>
      </c>
    </row>
    <row r="4356" spans="1:13" x14ac:dyDescent="0.35">
      <c r="A4356" s="19" t="str">
        <f>B4353&amp;C4353&amp;D4356</f>
        <v>CONSUMO PER CAPITA (kg ó litros por individuo).T.Alimentos TOTAL INGLEVANTE</v>
      </c>
      <c r="B4356" s="19">
        <v>0</v>
      </c>
      <c r="C4356" s="19">
        <v>0</v>
      </c>
      <c r="D4356" s="19" t="s">
        <v>3</v>
      </c>
      <c r="E4356" s="20">
        <v>11.135848853501905</v>
      </c>
      <c r="F4356" s="20">
        <v>16.657279616161937</v>
      </c>
      <c r="G4356" s="20">
        <v>10.787561833284823</v>
      </c>
      <c r="H4356" s="20">
        <v>10.190131393939657</v>
      </c>
      <c r="I4356" s="20">
        <v>11.637072823975879</v>
      </c>
      <c r="J4356" s="20">
        <v>15.374190025653403</v>
      </c>
      <c r="K4356" s="20">
        <v>10.908805907284057</v>
      </c>
      <c r="L4356" s="20">
        <v>10.06254869324313</v>
      </c>
      <c r="M4356" s="55">
        <v>10.64963714818477</v>
      </c>
    </row>
    <row r="4357" spans="1:13" x14ac:dyDescent="0.35">
      <c r="A4357" s="19" t="str">
        <f>B4353&amp;C4353&amp;D4357</f>
        <v>CONSUMO PER CAPITA (kg ó litros por individuo).T.Alimentos TOTAL INGANDALUCIA</v>
      </c>
      <c r="B4357" s="19">
        <v>0</v>
      </c>
      <c r="C4357" s="19">
        <v>0</v>
      </c>
      <c r="D4357" s="19" t="s">
        <v>4</v>
      </c>
      <c r="E4357" s="20">
        <v>9.6602820618357885</v>
      </c>
      <c r="F4357" s="20">
        <v>14.514011888096485</v>
      </c>
      <c r="G4357" s="20">
        <v>9.811633228641643</v>
      </c>
      <c r="H4357" s="20">
        <v>9.454926284056846</v>
      </c>
      <c r="I4357" s="20">
        <v>10.758207032806625</v>
      </c>
      <c r="J4357" s="20">
        <v>13.9729723663666</v>
      </c>
      <c r="K4357" s="20">
        <v>10.316386090922105</v>
      </c>
      <c r="L4357" s="20">
        <v>9.3168758313475681</v>
      </c>
      <c r="M4357" s="55">
        <v>9.3635389725808782</v>
      </c>
    </row>
    <row r="4358" spans="1:13" x14ac:dyDescent="0.35">
      <c r="A4358" s="19" t="str">
        <f>B4353&amp;C4353&amp;D4358</f>
        <v>CONSUMO PER CAPITA (kg ó litros por individuo).T.Alimentos TOTAL INGMDD AM</v>
      </c>
      <c r="B4358" s="19">
        <v>0</v>
      </c>
      <c r="C4358" s="19">
        <v>0</v>
      </c>
      <c r="D4358" s="19" t="s">
        <v>5</v>
      </c>
      <c r="E4358" s="20">
        <v>13.771310556520302</v>
      </c>
      <c r="F4358" s="20">
        <v>19.967110642868491</v>
      </c>
      <c r="G4358" s="20">
        <v>14.402796545385407</v>
      </c>
      <c r="H4358" s="20">
        <v>14.065554758702806</v>
      </c>
      <c r="I4358" s="20">
        <v>14.487450607498634</v>
      </c>
      <c r="J4358" s="20">
        <v>20.248358991795723</v>
      </c>
      <c r="K4358" s="20">
        <v>14.773201489986338</v>
      </c>
      <c r="L4358" s="20">
        <v>12.262173220833782</v>
      </c>
      <c r="M4358" s="55">
        <v>13.517157648521387</v>
      </c>
    </row>
    <row r="4359" spans="1:13" x14ac:dyDescent="0.35">
      <c r="A4359" s="19" t="str">
        <f>B4353&amp;C4353&amp;D4359</f>
        <v>CONSUMO PER CAPITA (kg ó litros por individuo).T.Alimentos TOTAL INGRTO CENTRO</v>
      </c>
      <c r="B4359" s="19">
        <v>0</v>
      </c>
      <c r="C4359" s="19">
        <v>0</v>
      </c>
      <c r="D4359" s="19" t="s">
        <v>6</v>
      </c>
      <c r="E4359" s="20">
        <v>8.7593575667418513</v>
      </c>
      <c r="F4359" s="20">
        <v>13.794572144751502</v>
      </c>
      <c r="G4359" s="20">
        <v>10.463646349731539</v>
      </c>
      <c r="H4359" s="20">
        <v>8.9237484131943141</v>
      </c>
      <c r="I4359" s="20">
        <v>9.8819974935378099</v>
      </c>
      <c r="J4359" s="20">
        <v>12.830453832644563</v>
      </c>
      <c r="K4359" s="20">
        <v>9.3089760569886071</v>
      </c>
      <c r="L4359" s="20">
        <v>10.116804185605449</v>
      </c>
      <c r="M4359" s="55">
        <v>10.188302943162265</v>
      </c>
    </row>
    <row r="4360" spans="1:13" x14ac:dyDescent="0.35">
      <c r="A4360" s="19" t="str">
        <f>B4353&amp;C4353&amp;D4360</f>
        <v>CONSUMO PER CAPITA (kg ó litros por individuo).T.Alimentos TOTAL INGNORTE-CENTRO</v>
      </c>
      <c r="B4360" s="19">
        <v>0</v>
      </c>
      <c r="C4360" s="19">
        <v>0</v>
      </c>
      <c r="D4360" s="19" t="s">
        <v>7</v>
      </c>
      <c r="E4360" s="20">
        <v>11.64626767088035</v>
      </c>
      <c r="F4360" s="20">
        <v>15.213623157597457</v>
      </c>
      <c r="G4360" s="20">
        <v>11.490717624433499</v>
      </c>
      <c r="H4360" s="20">
        <v>9.3237755863436469</v>
      </c>
      <c r="I4360" s="20">
        <v>9.3314119750393942</v>
      </c>
      <c r="J4360" s="20">
        <v>14.56920634774125</v>
      </c>
      <c r="K4360" s="20">
        <v>9.4149318368955974</v>
      </c>
      <c r="L4360" s="20">
        <v>9.6097413201611825</v>
      </c>
      <c r="M4360" s="55">
        <v>7.6809298175114167</v>
      </c>
    </row>
    <row r="4361" spans="1:13" x14ac:dyDescent="0.35">
      <c r="A4361" s="19" t="str">
        <f>B4353&amp;C4353&amp;D4361</f>
        <v>CONSUMO PER CAPITA (kg ó litros por individuo).T.Alimentos TOTAL INGNOROESTE</v>
      </c>
      <c r="B4361" s="19">
        <v>0</v>
      </c>
      <c r="C4361" s="19">
        <v>0</v>
      </c>
      <c r="D4361" s="19" t="s">
        <v>8</v>
      </c>
      <c r="E4361" s="20">
        <v>6.2514539400687168</v>
      </c>
      <c r="F4361" s="20">
        <v>11.060656511239815</v>
      </c>
      <c r="G4361" s="20">
        <v>6.9623222512820391</v>
      </c>
      <c r="H4361" s="20">
        <v>7.6934759241693591</v>
      </c>
      <c r="I4361" s="20">
        <v>9.2854369690355227</v>
      </c>
      <c r="J4361" s="20">
        <v>12.978561380176844</v>
      </c>
      <c r="K4361" s="20">
        <v>9.2379116788830533</v>
      </c>
      <c r="L4361" s="20">
        <v>8.8790529725548346</v>
      </c>
      <c r="M4361" s="55">
        <v>11.354375944578033</v>
      </c>
    </row>
    <row r="4362" spans="1:13" x14ac:dyDescent="0.35">
      <c r="A4362" s="19" t="str">
        <f>B4353&amp;C4353&amp;D4362</f>
        <v>CONSUMO PER CAPITA (kg ó litros por individuo).T.Alimentos TOTAL ING&lt;2MIL</v>
      </c>
      <c r="B4362" s="19">
        <v>0</v>
      </c>
      <c r="C4362" s="19">
        <v>0</v>
      </c>
      <c r="D4362" s="19" t="s">
        <v>9</v>
      </c>
      <c r="E4362" s="20">
        <v>4.6091143154558143</v>
      </c>
      <c r="F4362" s="20">
        <v>7.7294014023249371</v>
      </c>
      <c r="G4362" s="20">
        <v>5.6991942382674452</v>
      </c>
      <c r="H4362" s="20">
        <v>4.8152526160308442</v>
      </c>
      <c r="I4362" s="20">
        <v>5.1464861643330924</v>
      </c>
      <c r="J4362" s="20">
        <v>8.137657057251273</v>
      </c>
      <c r="K4362" s="20">
        <v>4.9132085032089909</v>
      </c>
      <c r="L4362" s="20">
        <v>5.9068212645652576</v>
      </c>
      <c r="M4362" s="55">
        <v>5.8206443653070838</v>
      </c>
    </row>
    <row r="4363" spans="1:13" x14ac:dyDescent="0.35">
      <c r="A4363" s="19" t="str">
        <f>B4353&amp;C4353&amp;D4363</f>
        <v>CONSUMO PER CAPITA (kg ó litros por individuo).T.Alimentos TOTAL ING2-5MIL</v>
      </c>
      <c r="B4363" s="19">
        <v>0</v>
      </c>
      <c r="C4363" s="19">
        <v>0</v>
      </c>
      <c r="D4363" s="19" t="s">
        <v>10</v>
      </c>
      <c r="E4363" s="20">
        <v>10.123731333877515</v>
      </c>
      <c r="F4363" s="20">
        <v>14.588598467892949</v>
      </c>
      <c r="G4363" s="20">
        <v>9.2073599422398189</v>
      </c>
      <c r="H4363" s="20">
        <v>9.9613708624044381</v>
      </c>
      <c r="I4363" s="20">
        <v>10.844048315947738</v>
      </c>
      <c r="J4363" s="20">
        <v>14.158223580269615</v>
      </c>
      <c r="K4363" s="20">
        <v>12.46365108181889</v>
      </c>
      <c r="L4363" s="20">
        <v>10.632818018480673</v>
      </c>
      <c r="M4363" s="55">
        <v>8.106287896648082</v>
      </c>
    </row>
    <row r="4364" spans="1:13" x14ac:dyDescent="0.35">
      <c r="A4364" s="19" t="str">
        <f>B4353&amp;C4353&amp;D4364</f>
        <v>CONSUMO PER CAPITA (kg ó litros por individuo).T.Alimentos TOTAL ING5-10MIL</v>
      </c>
      <c r="B4364" s="19">
        <v>0</v>
      </c>
      <c r="C4364" s="19">
        <v>0</v>
      </c>
      <c r="D4364" s="19" t="s">
        <v>11</v>
      </c>
      <c r="E4364" s="20">
        <v>8.8611444959922814</v>
      </c>
      <c r="F4364" s="20">
        <v>15.76174634192583</v>
      </c>
      <c r="G4364" s="20">
        <v>9.3031963412308762</v>
      </c>
      <c r="H4364" s="20">
        <v>7.9185205417014268</v>
      </c>
      <c r="I4364" s="20">
        <v>9.1811086880847643</v>
      </c>
      <c r="J4364" s="20">
        <v>13.978090000169411</v>
      </c>
      <c r="K4364" s="20">
        <v>9.6702702379421108</v>
      </c>
      <c r="L4364" s="20">
        <v>9.0741112277414224</v>
      </c>
      <c r="M4364" s="55">
        <v>9.7319026754149647</v>
      </c>
    </row>
    <row r="4365" spans="1:13" x14ac:dyDescent="0.35">
      <c r="A4365" s="19" t="str">
        <f>B4353&amp;C4353&amp;D4365</f>
        <v>CONSUMO PER CAPITA (kg ó litros por individuo).T.Alimentos TOTAL ING10-30MIL</v>
      </c>
      <c r="B4365" s="19">
        <v>0</v>
      </c>
      <c r="C4365" s="19">
        <v>0</v>
      </c>
      <c r="D4365" s="19" t="s">
        <v>12</v>
      </c>
      <c r="E4365" s="20">
        <v>9.0329625357966385</v>
      </c>
      <c r="F4365" s="20">
        <v>14.889961560745391</v>
      </c>
      <c r="G4365" s="20">
        <v>10.662178985040077</v>
      </c>
      <c r="H4365" s="20">
        <v>8.6585241214016389</v>
      </c>
      <c r="I4365" s="20">
        <v>9.711957295372061</v>
      </c>
      <c r="J4365" s="20">
        <v>12.816771406265998</v>
      </c>
      <c r="K4365" s="20">
        <v>9.1626080251470192</v>
      </c>
      <c r="L4365" s="20">
        <v>9.0830930745813312</v>
      </c>
      <c r="M4365" s="55">
        <v>10.224627513955356</v>
      </c>
    </row>
    <row r="4366" spans="1:13" x14ac:dyDescent="0.35">
      <c r="A4366" s="19" t="str">
        <f>B4353&amp;C4353&amp;D4366</f>
        <v>CONSUMO PER CAPITA (kg ó litros por individuo).T.Alimentos TOTAL ING30-100MIL</v>
      </c>
      <c r="B4366" s="19">
        <v>0</v>
      </c>
      <c r="C4366" s="19">
        <v>0</v>
      </c>
      <c r="D4366" s="19" t="s">
        <v>13</v>
      </c>
      <c r="E4366" s="20">
        <v>10.614383417721728</v>
      </c>
      <c r="F4366" s="20">
        <v>16.484742605903563</v>
      </c>
      <c r="G4366" s="20">
        <v>10.93589579010542</v>
      </c>
      <c r="H4366" s="20">
        <v>10.708098616869506</v>
      </c>
      <c r="I4366" s="20">
        <v>12.833506738791167</v>
      </c>
      <c r="J4366" s="20">
        <v>16.171040210865154</v>
      </c>
      <c r="K4366" s="20">
        <v>11.553839237453303</v>
      </c>
      <c r="L4366" s="20">
        <v>10.462868314489524</v>
      </c>
      <c r="M4366" s="55">
        <v>10.686931971436202</v>
      </c>
    </row>
    <row r="4367" spans="1:13" x14ac:dyDescent="0.35">
      <c r="A4367" s="19" t="str">
        <f>B4353&amp;C4353&amp;D4367</f>
        <v>CONSUMO PER CAPITA (kg ó litros por individuo).T.Alimentos TOTAL ING100-200MIL</v>
      </c>
      <c r="B4367" s="19">
        <v>0</v>
      </c>
      <c r="C4367" s="19">
        <v>0</v>
      </c>
      <c r="D4367" s="19" t="s">
        <v>14</v>
      </c>
      <c r="E4367" s="20">
        <v>9.2903670906693261</v>
      </c>
      <c r="F4367" s="20">
        <v>14.733003655848469</v>
      </c>
      <c r="G4367" s="20">
        <v>10.218578177091548</v>
      </c>
      <c r="H4367" s="20">
        <v>9.8494033480615535</v>
      </c>
      <c r="I4367" s="20">
        <v>10.684081515200825</v>
      </c>
      <c r="J4367" s="20">
        <v>15.275550127825714</v>
      </c>
      <c r="K4367" s="20">
        <v>9.483192560487776</v>
      </c>
      <c r="L4367" s="20">
        <v>9.1155638367087484</v>
      </c>
      <c r="M4367" s="55">
        <v>9.4668230302487029</v>
      </c>
    </row>
    <row r="4368" spans="1:13" x14ac:dyDescent="0.35">
      <c r="A4368" s="19" t="str">
        <f>B4353&amp;C4353&amp;D4368</f>
        <v>CONSUMO PER CAPITA (kg ó litros por individuo).T.Alimentos TOTAL ING200-500MIL</v>
      </c>
      <c r="B4368" s="19">
        <v>0</v>
      </c>
      <c r="C4368" s="19">
        <v>0</v>
      </c>
      <c r="D4368" s="19" t="s">
        <v>15</v>
      </c>
      <c r="E4368" s="20">
        <v>11.731973338462037</v>
      </c>
      <c r="F4368" s="20">
        <v>16.253395116786752</v>
      </c>
      <c r="G4368" s="20">
        <v>10.964373356810555</v>
      </c>
      <c r="H4368" s="20">
        <v>10.833297449854706</v>
      </c>
      <c r="I4368" s="20">
        <v>13.49974397643871</v>
      </c>
      <c r="J4368" s="20">
        <v>17.170294651152712</v>
      </c>
      <c r="K4368" s="20">
        <v>11.516928939139593</v>
      </c>
      <c r="L4368" s="20">
        <v>11.218811032856459</v>
      </c>
      <c r="M4368" s="55">
        <v>12.475070693754578</v>
      </c>
    </row>
    <row r="4369" spans="1:13" x14ac:dyDescent="0.35">
      <c r="A4369" s="19" t="str">
        <f>B4353&amp;C4353&amp;D4369</f>
        <v>CONSUMO PER CAPITA (kg ó litros por individuo).T.Alimentos TOTAL ING&gt;500MIL</v>
      </c>
      <c r="B4369" s="19">
        <v>0</v>
      </c>
      <c r="C4369" s="19">
        <v>0</v>
      </c>
      <c r="D4369" s="19" t="s">
        <v>16</v>
      </c>
      <c r="E4369" s="20">
        <v>12.516371360583717</v>
      </c>
      <c r="F4369" s="20">
        <v>16.37014759990679</v>
      </c>
      <c r="G4369" s="20">
        <v>12.342805043140464</v>
      </c>
      <c r="H4369" s="20">
        <v>11.897240905492291</v>
      </c>
      <c r="I4369" s="20">
        <v>11.456799871303886</v>
      </c>
      <c r="J4369" s="20">
        <v>16.578643428335646</v>
      </c>
      <c r="K4369" s="20">
        <v>12.13342680846327</v>
      </c>
      <c r="L4369" s="20">
        <v>10.818570210724742</v>
      </c>
      <c r="M4369" s="55">
        <v>11.939726117654658</v>
      </c>
    </row>
    <row r="4370" spans="1:13" x14ac:dyDescent="0.35">
      <c r="A4370" s="19" t="str">
        <f>B4353&amp;C4353&amp;D4370</f>
        <v>CONSUMO PER CAPITA (kg ó litros por individuo).T.Alimentos TOTAL INGDE 15 A 19 AÑOS</v>
      </c>
      <c r="B4370" s="19">
        <v>0</v>
      </c>
      <c r="C4370" s="19">
        <v>0</v>
      </c>
      <c r="D4370" s="19" t="s">
        <v>39</v>
      </c>
      <c r="E4370" s="20">
        <v>4.4604289391801153</v>
      </c>
      <c r="F4370" s="20">
        <v>4.3559632242552109</v>
      </c>
      <c r="G4370" s="20">
        <v>3.3849656434999309</v>
      </c>
      <c r="H4370" s="20">
        <v>3.4584987710363757</v>
      </c>
      <c r="I4370" s="20">
        <v>4.7549487097359764</v>
      </c>
      <c r="J4370" s="20">
        <v>5.1633690754578847</v>
      </c>
      <c r="K4370" s="20">
        <v>3.2489780776576636</v>
      </c>
      <c r="L4370" s="20">
        <v>4.7707363637904301</v>
      </c>
      <c r="M4370" s="55">
        <v>4.6893979487726645</v>
      </c>
    </row>
    <row r="4371" spans="1:13" x14ac:dyDescent="0.35">
      <c r="A4371" s="19" t="str">
        <f>B4353&amp;C4353&amp;D4371</f>
        <v>CONSUMO PER CAPITA (kg ó litros por individuo).T.Alimentos TOTAL INGDE 20 A 24 AÑOS</v>
      </c>
      <c r="B4371" s="19">
        <v>0</v>
      </c>
      <c r="C4371" s="19">
        <v>0</v>
      </c>
      <c r="D4371" s="19" t="s">
        <v>40</v>
      </c>
      <c r="E4371" s="20">
        <v>5.8232852012965433</v>
      </c>
      <c r="F4371" s="20">
        <v>6.9754244965727139</v>
      </c>
      <c r="G4371" s="20">
        <v>5.7279766782195818</v>
      </c>
      <c r="H4371" s="20">
        <v>5.6780802613052836</v>
      </c>
      <c r="I4371" s="20">
        <v>4.3664436817057926</v>
      </c>
      <c r="J4371" s="20">
        <v>6.5295612243728023</v>
      </c>
      <c r="K4371" s="20">
        <v>4.4175079980058278</v>
      </c>
      <c r="L4371" s="20">
        <v>4.5860539701520633</v>
      </c>
      <c r="M4371" s="55">
        <v>3.2532668073243856</v>
      </c>
    </row>
    <row r="4372" spans="1:13" x14ac:dyDescent="0.35">
      <c r="A4372" s="19" t="str">
        <f>B4353&amp;C4353&amp;D4372</f>
        <v>CONSUMO PER CAPITA (kg ó litros por individuo).T.Alimentos TOTAL INGDE 25 A 34 AÑOS</v>
      </c>
      <c r="B4372" s="19">
        <v>0</v>
      </c>
      <c r="C4372" s="19">
        <v>0</v>
      </c>
      <c r="D4372" s="19" t="s">
        <v>41</v>
      </c>
      <c r="E4372" s="20">
        <v>7.9780228990083186</v>
      </c>
      <c r="F4372" s="20">
        <v>11.101796000889607</v>
      </c>
      <c r="G4372" s="20">
        <v>8.8818338751627621</v>
      </c>
      <c r="H4372" s="20">
        <v>8.2653114675844801</v>
      </c>
      <c r="I4372" s="20">
        <v>7.6295232600127614</v>
      </c>
      <c r="J4372" s="20">
        <v>11.793116406662863</v>
      </c>
      <c r="K4372" s="20">
        <v>9.6627418866091439</v>
      </c>
      <c r="L4372" s="20">
        <v>8.001537870453495</v>
      </c>
      <c r="M4372" s="55">
        <v>8.0752823048536406</v>
      </c>
    </row>
    <row r="4373" spans="1:13" x14ac:dyDescent="0.35">
      <c r="A4373" s="19" t="str">
        <f>B4353&amp;C4353&amp;D4373</f>
        <v>CONSUMO PER CAPITA (kg ó litros por individuo).T.Alimentos TOTAL INGDE 35 A 49 AÑOS</v>
      </c>
      <c r="B4373" s="19">
        <v>0</v>
      </c>
      <c r="C4373" s="19">
        <v>0</v>
      </c>
      <c r="D4373" s="19" t="s">
        <v>42</v>
      </c>
      <c r="E4373" s="20">
        <v>9.5667131123102305</v>
      </c>
      <c r="F4373" s="20">
        <v>14.021894387418916</v>
      </c>
      <c r="G4373" s="20">
        <v>10.020081106698763</v>
      </c>
      <c r="H4373" s="20">
        <v>9.1963451601061301</v>
      </c>
      <c r="I4373" s="20">
        <v>10.668742341138019</v>
      </c>
      <c r="J4373" s="20">
        <v>14.166953324406558</v>
      </c>
      <c r="K4373" s="20">
        <v>10.257491828674175</v>
      </c>
      <c r="L4373" s="20">
        <v>8.6803727370106802</v>
      </c>
      <c r="M4373" s="55">
        <v>9.5912083091016829</v>
      </c>
    </row>
    <row r="4374" spans="1:13" x14ac:dyDescent="0.35">
      <c r="A4374" s="19" t="str">
        <f>B4353&amp;C4353&amp;D4374</f>
        <v>CONSUMO PER CAPITA (kg ó litros por individuo).T.Alimentos TOTAL INGDE 50 A 59 AÑOS</v>
      </c>
      <c r="B4374" s="19">
        <v>0</v>
      </c>
      <c r="C4374" s="19">
        <v>0</v>
      </c>
      <c r="D4374" s="19" t="s">
        <v>43</v>
      </c>
      <c r="E4374" s="20">
        <v>13.395630984132795</v>
      </c>
      <c r="F4374" s="20">
        <v>20.810795859160464</v>
      </c>
      <c r="G4374" s="20">
        <v>14.192357926474555</v>
      </c>
      <c r="H4374" s="20">
        <v>11.873020120953923</v>
      </c>
      <c r="I4374" s="20">
        <v>14.15866017503469</v>
      </c>
      <c r="J4374" s="20">
        <v>19.207853950641901</v>
      </c>
      <c r="K4374" s="20">
        <v>13.610426181449363</v>
      </c>
      <c r="L4374" s="20">
        <v>12.947468632025172</v>
      </c>
      <c r="M4374" s="55">
        <v>13.830026561136025</v>
      </c>
    </row>
    <row r="4375" spans="1:13" x14ac:dyDescent="0.35">
      <c r="A4375" s="19" t="str">
        <f>B4353&amp;C4353&amp;D4375</f>
        <v>CONSUMO PER CAPITA (kg ó litros por individuo).T.Alimentos TOTAL INGDE 60 A 75 AÑOS</v>
      </c>
      <c r="B4375" s="19">
        <v>0</v>
      </c>
      <c r="C4375" s="19">
        <v>0</v>
      </c>
      <c r="D4375" s="19" t="s">
        <v>44</v>
      </c>
      <c r="E4375" s="20">
        <v>12.338752785622482</v>
      </c>
      <c r="F4375" s="20">
        <v>20.337746226563972</v>
      </c>
      <c r="G4375" s="20">
        <v>12.43271475514538</v>
      </c>
      <c r="H4375" s="20">
        <v>12.925530986215387</v>
      </c>
      <c r="I4375" s="20">
        <v>14.472441606635785</v>
      </c>
      <c r="J4375" s="20">
        <v>19.14922315287312</v>
      </c>
      <c r="K4375" s="20">
        <v>12.55009628929923</v>
      </c>
      <c r="L4375" s="20">
        <v>12.854110808040598</v>
      </c>
      <c r="M4375" s="55">
        <v>13.599319671233209</v>
      </c>
    </row>
    <row r="4376" spans="1:13" x14ac:dyDescent="0.35">
      <c r="A4376" s="19" t="str">
        <f>B4353&amp;C4353&amp;D4376</f>
        <v>CONSUMO PER CAPITA (kg ó litros por individuo).T.Alimentos TOTAL INGALTA Y MEDIA ALTA</v>
      </c>
      <c r="B4376" s="19">
        <v>0</v>
      </c>
      <c r="C4376" s="19">
        <v>0</v>
      </c>
      <c r="D4376" s="19" t="s">
        <v>17</v>
      </c>
      <c r="E4376" s="20">
        <v>14.075329499230042</v>
      </c>
      <c r="F4376" s="20">
        <v>22.782721426970504</v>
      </c>
      <c r="G4376" s="20">
        <v>14.270795081699125</v>
      </c>
      <c r="H4376" s="20">
        <v>14.673479060163407</v>
      </c>
      <c r="I4376" s="20">
        <v>15.232034550893674</v>
      </c>
      <c r="J4376" s="20">
        <v>19.828545111467317</v>
      </c>
      <c r="K4376" s="20">
        <v>13.40508852333322</v>
      </c>
      <c r="L4376" s="20">
        <v>12.617246241546582</v>
      </c>
      <c r="M4376" s="55">
        <v>13.188001702832286</v>
      </c>
    </row>
    <row r="4377" spans="1:13" x14ac:dyDescent="0.35">
      <c r="A4377" s="19" t="str">
        <f>B4353&amp;C4353&amp;D4377</f>
        <v>CONSUMO PER CAPITA (kg ó litros por individuo).T.Alimentos TOTAL INGMEDIA</v>
      </c>
      <c r="B4377" s="19">
        <v>0</v>
      </c>
      <c r="C4377" s="19">
        <v>0</v>
      </c>
      <c r="D4377" s="19" t="s">
        <v>18</v>
      </c>
      <c r="E4377" s="20">
        <v>9.2480571700161178</v>
      </c>
      <c r="F4377" s="20">
        <v>13.732467111927184</v>
      </c>
      <c r="G4377" s="20">
        <v>9.4261031870193239</v>
      </c>
      <c r="H4377" s="20">
        <v>8.5440815324244888</v>
      </c>
      <c r="I4377" s="20">
        <v>10.55345312190172</v>
      </c>
      <c r="J4377" s="20">
        <v>13.694809548602645</v>
      </c>
      <c r="K4377" s="20">
        <v>10.081253754953535</v>
      </c>
      <c r="L4377" s="20">
        <v>9.7092282866300845</v>
      </c>
      <c r="M4377" s="55">
        <v>10.017879666347518</v>
      </c>
    </row>
    <row r="4378" spans="1:13" x14ac:dyDescent="0.35">
      <c r="A4378" s="19" t="str">
        <f>B4353&amp;C4353&amp;D4378</f>
        <v>CONSUMO PER CAPITA (kg ó litros por individuo).T.Alimentos TOTAL INGMEDIA BAJA</v>
      </c>
      <c r="B4378" s="19">
        <v>0</v>
      </c>
      <c r="C4378" s="19">
        <v>0</v>
      </c>
      <c r="D4378" s="19" t="s">
        <v>19</v>
      </c>
      <c r="E4378" s="20">
        <v>8.982740913751126</v>
      </c>
      <c r="F4378" s="20">
        <v>13.349102954950022</v>
      </c>
      <c r="G4378" s="20">
        <v>9.8543488573931644</v>
      </c>
      <c r="H4378" s="20">
        <v>8.2781325330723181</v>
      </c>
      <c r="I4378" s="20">
        <v>8.6541193170105242</v>
      </c>
      <c r="J4378" s="20">
        <v>12.236625114622209</v>
      </c>
      <c r="K4378" s="20">
        <v>8.9369168866314936</v>
      </c>
      <c r="L4378" s="20">
        <v>8.4092612836917393</v>
      </c>
      <c r="M4378" s="55">
        <v>9.2159570481677946</v>
      </c>
    </row>
    <row r="4379" spans="1:13" x14ac:dyDescent="0.35">
      <c r="A4379" s="19" t="str">
        <f>B4353&amp;C4353&amp;D4379</f>
        <v>CONSUMO PER CAPITA (kg ó litros por individuo).T.Alimentos TOTAL INGBAJA</v>
      </c>
      <c r="B4379" s="19">
        <v>0</v>
      </c>
      <c r="C4379" s="19">
        <v>0</v>
      </c>
      <c r="D4379" s="19" t="s">
        <v>20</v>
      </c>
      <c r="E4379" s="20">
        <v>8.7855436338954647</v>
      </c>
      <c r="F4379" s="20">
        <v>12.067125043554116</v>
      </c>
      <c r="G4379" s="20">
        <v>8.9908153108068092</v>
      </c>
      <c r="H4379" s="20">
        <v>8.7528264104269162</v>
      </c>
      <c r="I4379" s="20">
        <v>10.179047958274953</v>
      </c>
      <c r="J4379" s="20">
        <v>14.878371908232555</v>
      </c>
      <c r="K4379" s="20">
        <v>10.119484992727207</v>
      </c>
      <c r="L4379" s="20">
        <v>8.9783837635154526</v>
      </c>
      <c r="M4379" s="55">
        <v>9.4033480965734686</v>
      </c>
    </row>
    <row r="4380" spans="1:13" x14ac:dyDescent="0.35">
      <c r="A4380" s="19" t="str">
        <f>B4353&amp;C4353&amp;D4380</f>
        <v>CONSUMO PER CAPITA (kg ó litros por individuo).T.Alimentos TOTAL INGHOMBRE</v>
      </c>
      <c r="B4380" s="19">
        <v>0</v>
      </c>
      <c r="C4380" s="19">
        <v>0</v>
      </c>
      <c r="D4380" s="19" t="s">
        <v>21</v>
      </c>
      <c r="E4380" s="20">
        <v>9.2868393942006797</v>
      </c>
      <c r="F4380" s="20">
        <v>15.113654329906952</v>
      </c>
      <c r="G4380" s="20">
        <v>10.376930399477743</v>
      </c>
      <c r="H4380" s="20">
        <v>9.6392304474662822</v>
      </c>
      <c r="I4380" s="20">
        <v>10.739520034305702</v>
      </c>
      <c r="J4380" s="20">
        <v>14.22993664885241</v>
      </c>
      <c r="K4380" s="20">
        <v>10.002702483095193</v>
      </c>
      <c r="L4380" s="20">
        <v>9.6556159408040916</v>
      </c>
      <c r="M4380" s="55">
        <v>10.629796306625368</v>
      </c>
    </row>
    <row r="4381" spans="1:13" x14ac:dyDescent="0.35">
      <c r="A4381" s="19" t="str">
        <f>B4353&amp;C4353&amp;D4381</f>
        <v>CONSUMO PER CAPITA (kg ó litros por individuo).T.Alimentos TOTAL INGMUJER</v>
      </c>
      <c r="B4381" s="19">
        <v>0</v>
      </c>
      <c r="C4381" s="19">
        <v>0</v>
      </c>
      <c r="D4381" s="19" t="s">
        <v>22</v>
      </c>
      <c r="E4381" s="20">
        <v>10.95419289318837</v>
      </c>
      <c r="F4381" s="20">
        <v>15.380774909509348</v>
      </c>
      <c r="G4381" s="20">
        <v>10.607410264216988</v>
      </c>
      <c r="H4381" s="20">
        <v>10.011987376198718</v>
      </c>
      <c r="I4381" s="20">
        <v>11.224374986820729</v>
      </c>
      <c r="J4381" s="20">
        <v>15.471726329489105</v>
      </c>
      <c r="K4381" s="20">
        <v>10.992418276522255</v>
      </c>
      <c r="L4381" s="20">
        <v>10.041524661831355</v>
      </c>
      <c r="M4381" s="55">
        <v>10.116229848153404</v>
      </c>
    </row>
    <row r="4382" spans="1:13" x14ac:dyDescent="0.35">
      <c r="A4382" s="19" t="str">
        <f>B4353&amp;C4382&amp;D4382</f>
        <v>CONSUMO PER CAPITA (kg ó litros por individuo).T.Carne Ing.T.ESPAÑA</v>
      </c>
      <c r="B4382" s="19">
        <v>0</v>
      </c>
      <c r="C4382" s="19" t="s">
        <v>126</v>
      </c>
      <c r="D4382" s="19" t="s">
        <v>36</v>
      </c>
      <c r="E4382" s="20">
        <v>1.6478130179352581</v>
      </c>
      <c r="F4382" s="20">
        <v>2.3549998513166837</v>
      </c>
      <c r="G4382" s="20">
        <v>1.7856362876428946</v>
      </c>
      <c r="H4382" s="20">
        <v>1.6374484973651326</v>
      </c>
      <c r="I4382" s="20">
        <v>1.8077100972881064</v>
      </c>
      <c r="J4382" s="20">
        <v>2.3429620487625855</v>
      </c>
      <c r="K4382" s="20">
        <v>1.7417257670728723</v>
      </c>
      <c r="L4382" s="20">
        <v>1.6018160292913664</v>
      </c>
      <c r="M4382" s="55">
        <v>1.6711281342344271</v>
      </c>
    </row>
    <row r="4383" spans="1:13" x14ac:dyDescent="0.35">
      <c r="A4383" s="19" t="str">
        <f>B4353&amp;C4382&amp;D4383</f>
        <v>CONSUMO PER CAPITA (kg ó litros por individuo).T.Carne Ing.BCN AM</v>
      </c>
      <c r="B4383" s="19">
        <v>0</v>
      </c>
      <c r="C4383" s="19">
        <v>0</v>
      </c>
      <c r="D4383" s="19" t="s">
        <v>1</v>
      </c>
      <c r="E4383" s="20">
        <v>1.7162935007718858</v>
      </c>
      <c r="F4383" s="20">
        <v>2.1332019635680126</v>
      </c>
      <c r="G4383" s="20">
        <v>1.6036664791362272</v>
      </c>
      <c r="H4383" s="20">
        <v>1.4489547541271999</v>
      </c>
      <c r="I4383" s="20">
        <v>1.8109212631946987</v>
      </c>
      <c r="J4383" s="20">
        <v>2.1669380398562978</v>
      </c>
      <c r="K4383" s="20">
        <v>1.3271558412207927</v>
      </c>
      <c r="L4383" s="20">
        <v>1.2294618619450424</v>
      </c>
      <c r="M4383" s="55">
        <v>1.7066016251410634</v>
      </c>
    </row>
    <row r="4384" spans="1:13" x14ac:dyDescent="0.35">
      <c r="A4384" s="19" t="str">
        <f>B4353&amp;C4382&amp;D4384</f>
        <v>CONSUMO PER CAPITA (kg ó litros por individuo).T.Carne Ing.REST.CAT ARAGON</v>
      </c>
      <c r="B4384" s="19">
        <v>0</v>
      </c>
      <c r="C4384" s="19">
        <v>0</v>
      </c>
      <c r="D4384" s="19" t="s">
        <v>2</v>
      </c>
      <c r="E4384" s="20">
        <v>1.2241503230760602</v>
      </c>
      <c r="F4384" s="20">
        <v>2.0986486153400663</v>
      </c>
      <c r="G4384" s="20">
        <v>1.6956659467933657</v>
      </c>
      <c r="H4384" s="20">
        <v>1.5080386267015435</v>
      </c>
      <c r="I4384" s="20">
        <v>1.4966802848142633</v>
      </c>
      <c r="J4384" s="20">
        <v>1.9804341810071215</v>
      </c>
      <c r="K4384" s="20">
        <v>1.5365711323002045</v>
      </c>
      <c r="L4384" s="20">
        <v>1.3532784567009115</v>
      </c>
      <c r="M4384" s="55">
        <v>1.5705490551183805</v>
      </c>
    </row>
    <row r="4385" spans="1:13" x14ac:dyDescent="0.35">
      <c r="A4385" s="19" t="str">
        <f>B4353&amp;C4382&amp;D4385</f>
        <v>CONSUMO PER CAPITA (kg ó litros por individuo).T.Carne Ing.LEVANTE</v>
      </c>
      <c r="B4385" s="19">
        <v>0</v>
      </c>
      <c r="C4385" s="19">
        <v>0</v>
      </c>
      <c r="D4385" s="19" t="s">
        <v>3</v>
      </c>
      <c r="E4385" s="20">
        <v>1.6856522299772156</v>
      </c>
      <c r="F4385" s="20">
        <v>2.5296471691108002</v>
      </c>
      <c r="G4385" s="20">
        <v>1.8181765772734215</v>
      </c>
      <c r="H4385" s="20">
        <v>1.819129194352979</v>
      </c>
      <c r="I4385" s="20">
        <v>1.8992599961218752</v>
      </c>
      <c r="J4385" s="20">
        <v>2.2826174791181151</v>
      </c>
      <c r="K4385" s="20">
        <v>1.8441019779110401</v>
      </c>
      <c r="L4385" s="20">
        <v>1.5210817504765366</v>
      </c>
      <c r="M4385" s="55">
        <v>1.6864036431671767</v>
      </c>
    </row>
    <row r="4386" spans="1:13" x14ac:dyDescent="0.35">
      <c r="A4386" s="19" t="str">
        <f>B4353&amp;C4382&amp;D4386</f>
        <v>CONSUMO PER CAPITA (kg ó litros por individuo).T.Carne Ing.ANDALUCIA</v>
      </c>
      <c r="B4386" s="19">
        <v>0</v>
      </c>
      <c r="C4386" s="19">
        <v>0</v>
      </c>
      <c r="D4386" s="19" t="s">
        <v>4</v>
      </c>
      <c r="E4386" s="20">
        <v>1.5844336693781591</v>
      </c>
      <c r="F4386" s="20">
        <v>2.1594469996568355</v>
      </c>
      <c r="G4386" s="20">
        <v>1.7060488268900309</v>
      </c>
      <c r="H4386" s="20">
        <v>1.5447052664298437</v>
      </c>
      <c r="I4386" s="20">
        <v>1.8221985095451072</v>
      </c>
      <c r="J4386" s="20">
        <v>2.2024191773099591</v>
      </c>
      <c r="K4386" s="20">
        <v>1.7776783937608636</v>
      </c>
      <c r="L4386" s="20">
        <v>1.6707937420503487</v>
      </c>
      <c r="M4386" s="55">
        <v>1.4027111148135063</v>
      </c>
    </row>
    <row r="4387" spans="1:13" x14ac:dyDescent="0.35">
      <c r="A4387" s="19" t="str">
        <f>B4353&amp;C4382&amp;D4387</f>
        <v>CONSUMO PER CAPITA (kg ó litros por individuo).T.Carne Ing.MDD AM</v>
      </c>
      <c r="B4387" s="19">
        <v>0</v>
      </c>
      <c r="C4387" s="19">
        <v>0</v>
      </c>
      <c r="D4387" s="19" t="s">
        <v>5</v>
      </c>
      <c r="E4387" s="20">
        <v>2.4122518509851205</v>
      </c>
      <c r="F4387" s="20">
        <v>3.315411562041866</v>
      </c>
      <c r="G4387" s="20">
        <v>2.5183562977936305</v>
      </c>
      <c r="H4387" s="20">
        <v>2.2973963983162422</v>
      </c>
      <c r="I4387" s="20">
        <v>2.5294000735219226</v>
      </c>
      <c r="J4387" s="20">
        <v>3.5642577075762238</v>
      </c>
      <c r="K4387" s="20">
        <v>2.5155308088795687</v>
      </c>
      <c r="L4387" s="20">
        <v>2.0567602126750102</v>
      </c>
      <c r="M4387" s="55">
        <v>2.2961078398785606</v>
      </c>
    </row>
    <row r="4388" spans="1:13" x14ac:dyDescent="0.35">
      <c r="A4388" s="19" t="str">
        <f>B4353&amp;C4382&amp;D4388</f>
        <v>CONSUMO PER CAPITA (kg ó litros por individuo).T.Carne Ing.RTO CENTRO</v>
      </c>
      <c r="B4388" s="19">
        <v>0</v>
      </c>
      <c r="C4388" s="19">
        <v>0</v>
      </c>
      <c r="D4388" s="19" t="s">
        <v>6</v>
      </c>
      <c r="E4388" s="20">
        <v>1.5441233862703114</v>
      </c>
      <c r="F4388" s="20">
        <v>2.2756175497950872</v>
      </c>
      <c r="G4388" s="20">
        <v>1.8082809374137241</v>
      </c>
      <c r="H4388" s="20">
        <v>1.5035744551325096</v>
      </c>
      <c r="I4388" s="20">
        <v>1.7204667183634628</v>
      </c>
      <c r="J4388" s="20">
        <v>2.2159813253157887</v>
      </c>
      <c r="K4388" s="20">
        <v>1.552607785471857</v>
      </c>
      <c r="L4388" s="20">
        <v>1.7642084797296453</v>
      </c>
      <c r="M4388" s="55">
        <v>1.7038883504055198</v>
      </c>
    </row>
    <row r="4389" spans="1:13" x14ac:dyDescent="0.35">
      <c r="A4389" s="19" t="str">
        <f>B4353&amp;C4382&amp;D4389</f>
        <v>CONSUMO PER CAPITA (kg ó litros por individuo).T.Carne Ing.NORTE-CENTRO</v>
      </c>
      <c r="B4389" s="19">
        <v>0</v>
      </c>
      <c r="C4389" s="19">
        <v>0</v>
      </c>
      <c r="D4389" s="19" t="s">
        <v>7</v>
      </c>
      <c r="E4389" s="20">
        <v>1.6832713306164362</v>
      </c>
      <c r="F4389" s="20">
        <v>2.2991995676541839</v>
      </c>
      <c r="G4389" s="20">
        <v>1.7004003940945072</v>
      </c>
      <c r="H4389" s="20">
        <v>1.4930631278889617</v>
      </c>
      <c r="I4389" s="20">
        <v>1.3304291000924222</v>
      </c>
      <c r="J4389" s="20">
        <v>2.1032400497281722</v>
      </c>
      <c r="K4389" s="20">
        <v>1.4919213268998872</v>
      </c>
      <c r="L4389" s="20">
        <v>1.5112379282474393</v>
      </c>
      <c r="M4389" s="55">
        <v>1.1836013422373108</v>
      </c>
    </row>
    <row r="4390" spans="1:13" x14ac:dyDescent="0.35">
      <c r="A4390" s="19" t="str">
        <f>B4353&amp;C4382&amp;D4390</f>
        <v>CONSUMO PER CAPITA (kg ó litros por individuo).T.Carne Ing.NOROESTE</v>
      </c>
      <c r="B4390" s="19">
        <v>0</v>
      </c>
      <c r="C4390" s="19">
        <v>0</v>
      </c>
      <c r="D4390" s="19" t="s">
        <v>8</v>
      </c>
      <c r="E4390" s="20">
        <v>1.1945250325485135</v>
      </c>
      <c r="F4390" s="20">
        <v>1.8016595253947869</v>
      </c>
      <c r="G4390" s="20">
        <v>1.1991921035622719</v>
      </c>
      <c r="H4390" s="20">
        <v>1.2242004231982198</v>
      </c>
      <c r="I4390" s="20">
        <v>1.5712323073248504</v>
      </c>
      <c r="J4390" s="20">
        <v>2.0250703933348393</v>
      </c>
      <c r="K4390" s="20">
        <v>1.5121301582285962</v>
      </c>
      <c r="L4390" s="20">
        <v>1.5738044908907574</v>
      </c>
      <c r="M4390" s="55">
        <v>1.8976518433676952</v>
      </c>
    </row>
    <row r="4391" spans="1:13" x14ac:dyDescent="0.35">
      <c r="A4391" s="19" t="str">
        <f>B4353&amp;C4382&amp;D4391</f>
        <v>CONSUMO PER CAPITA (kg ó litros por individuo).T.Carne Ing.&lt;2MIL</v>
      </c>
      <c r="B4391" s="19">
        <v>0</v>
      </c>
      <c r="C4391" s="19">
        <v>0</v>
      </c>
      <c r="D4391" s="19" t="s">
        <v>9</v>
      </c>
      <c r="E4391" s="20">
        <v>0.8810860471794203</v>
      </c>
      <c r="F4391" s="20">
        <v>1.2743385041436013</v>
      </c>
      <c r="G4391" s="20">
        <v>0.96617914708301011</v>
      </c>
      <c r="H4391" s="20">
        <v>1.0476866055326783</v>
      </c>
      <c r="I4391" s="20">
        <v>0.94043951652128466</v>
      </c>
      <c r="J4391" s="20">
        <v>1.6470372952115113</v>
      </c>
      <c r="K4391" s="20">
        <v>1.1114055170474315</v>
      </c>
      <c r="L4391" s="20">
        <v>1.2803115921163051</v>
      </c>
      <c r="M4391" s="55">
        <v>0.91778031588469611</v>
      </c>
    </row>
    <row r="4392" spans="1:13" x14ac:dyDescent="0.35">
      <c r="A4392" s="19" t="str">
        <f>B4353&amp;C4382&amp;D4392</f>
        <v>CONSUMO PER CAPITA (kg ó litros por individuo).T.Carne Ing.2-5MIL</v>
      </c>
      <c r="B4392" s="19">
        <v>0</v>
      </c>
      <c r="C4392" s="19">
        <v>0</v>
      </c>
      <c r="D4392" s="19" t="s">
        <v>10</v>
      </c>
      <c r="E4392" s="20">
        <v>1.5719987162268867</v>
      </c>
      <c r="F4392" s="20">
        <v>2.4506016030617244</v>
      </c>
      <c r="G4392" s="20">
        <v>1.5420737451511419</v>
      </c>
      <c r="H4392" s="20">
        <v>1.5925532917122154</v>
      </c>
      <c r="I4392" s="20">
        <v>1.7281997170987391</v>
      </c>
      <c r="J4392" s="20">
        <v>2.0488172358885026</v>
      </c>
      <c r="K4392" s="20">
        <v>2.0746035329329966</v>
      </c>
      <c r="L4392" s="20">
        <v>1.552324820647865</v>
      </c>
      <c r="M4392" s="55">
        <v>1.350507762344177</v>
      </c>
    </row>
    <row r="4393" spans="1:13" x14ac:dyDescent="0.35">
      <c r="A4393" s="19" t="str">
        <f>B4353&amp;C4382&amp;D4393</f>
        <v>CONSUMO PER CAPITA (kg ó litros por individuo).T.Carne Ing.5-10MIL</v>
      </c>
      <c r="B4393" s="19">
        <v>0</v>
      </c>
      <c r="C4393" s="19">
        <v>0</v>
      </c>
      <c r="D4393" s="19" t="s">
        <v>11</v>
      </c>
      <c r="E4393" s="20">
        <v>1.4404713039085055</v>
      </c>
      <c r="F4393" s="20">
        <v>2.3951106496138674</v>
      </c>
      <c r="G4393" s="20">
        <v>1.7423622271802555</v>
      </c>
      <c r="H4393" s="20">
        <v>1.2742775525852779</v>
      </c>
      <c r="I4393" s="20">
        <v>1.4630108018829537</v>
      </c>
      <c r="J4393" s="20">
        <v>1.9528203513479998</v>
      </c>
      <c r="K4393" s="20">
        <v>1.4471893596318193</v>
      </c>
      <c r="L4393" s="20">
        <v>1.5273525986882315</v>
      </c>
      <c r="M4393" s="55">
        <v>1.4477584513994526</v>
      </c>
    </row>
    <row r="4394" spans="1:13" x14ac:dyDescent="0.35">
      <c r="A4394" s="19" t="str">
        <f>B4353&amp;C4382&amp;D4394</f>
        <v>CONSUMO PER CAPITA (kg ó litros por individuo).T.Carne Ing.10-30MIL</v>
      </c>
      <c r="B4394" s="19">
        <v>0</v>
      </c>
      <c r="C4394" s="19">
        <v>0</v>
      </c>
      <c r="D4394" s="19" t="s">
        <v>12</v>
      </c>
      <c r="E4394" s="20">
        <v>1.4457117631570899</v>
      </c>
      <c r="F4394" s="20">
        <v>2.4091034772159987</v>
      </c>
      <c r="G4394" s="20">
        <v>1.8756105159565268</v>
      </c>
      <c r="H4394" s="20">
        <v>1.5905844861497553</v>
      </c>
      <c r="I4394" s="20">
        <v>1.7558810776327083</v>
      </c>
      <c r="J4394" s="20">
        <v>2.0222295026912311</v>
      </c>
      <c r="K4394" s="20">
        <v>1.5086390281822128</v>
      </c>
      <c r="L4394" s="20">
        <v>1.5064831321660741</v>
      </c>
      <c r="M4394" s="55">
        <v>1.6255564950318184</v>
      </c>
    </row>
    <row r="4395" spans="1:13" x14ac:dyDescent="0.35">
      <c r="A4395" s="19" t="str">
        <f>B4353&amp;C4382&amp;D4395</f>
        <v>CONSUMO PER CAPITA (kg ó litros por individuo).T.Carne Ing.30-100MIL</v>
      </c>
      <c r="B4395" s="19">
        <v>0</v>
      </c>
      <c r="C4395" s="19">
        <v>0</v>
      </c>
      <c r="D4395" s="19" t="s">
        <v>13</v>
      </c>
      <c r="E4395" s="20">
        <v>1.7327298132313058</v>
      </c>
      <c r="F4395" s="20">
        <v>2.5031622252782495</v>
      </c>
      <c r="G4395" s="20">
        <v>1.8402808174084715</v>
      </c>
      <c r="H4395" s="20">
        <v>1.7540801318926544</v>
      </c>
      <c r="I4395" s="20">
        <v>2.0094774198332859</v>
      </c>
      <c r="J4395" s="20">
        <v>2.5859991904002539</v>
      </c>
      <c r="K4395" s="20">
        <v>1.9642215371604732</v>
      </c>
      <c r="L4395" s="20">
        <v>1.6186993474555891</v>
      </c>
      <c r="M4395" s="55">
        <v>1.8002466801535348</v>
      </c>
    </row>
    <row r="4396" spans="1:13" x14ac:dyDescent="0.35">
      <c r="A4396" s="19" t="str">
        <f>B4353&amp;C4382&amp;D4396</f>
        <v>CONSUMO PER CAPITA (kg ó litros por individuo).T.Carne Ing.100-200MIL</v>
      </c>
      <c r="B4396" s="19">
        <v>0</v>
      </c>
      <c r="C4396" s="19">
        <v>0</v>
      </c>
      <c r="D4396" s="19" t="s">
        <v>14</v>
      </c>
      <c r="E4396" s="20">
        <v>1.5103298034559474</v>
      </c>
      <c r="F4396" s="20">
        <v>2.2681085922827169</v>
      </c>
      <c r="G4396" s="20">
        <v>1.7648181401416174</v>
      </c>
      <c r="H4396" s="20">
        <v>1.6494652890987911</v>
      </c>
      <c r="I4396" s="20">
        <v>1.6578685087227791</v>
      </c>
      <c r="J4396" s="20">
        <v>2.3209526125686408</v>
      </c>
      <c r="K4396" s="20">
        <v>1.4725165173223882</v>
      </c>
      <c r="L4396" s="20">
        <v>1.4756512451792374</v>
      </c>
      <c r="M4396" s="55">
        <v>1.4959525928759232</v>
      </c>
    </row>
    <row r="4397" spans="1:13" x14ac:dyDescent="0.35">
      <c r="A4397" s="19" t="str">
        <f>B4353&amp;C4382&amp;D4397</f>
        <v>CONSUMO PER CAPITA (kg ó litros por individuo).T.Carne Ing.200-500MIL</v>
      </c>
      <c r="B4397" s="19">
        <v>0</v>
      </c>
      <c r="C4397" s="19">
        <v>0</v>
      </c>
      <c r="D4397" s="19" t="s">
        <v>15</v>
      </c>
      <c r="E4397" s="20">
        <v>1.8734052457601529</v>
      </c>
      <c r="F4397" s="20">
        <v>2.3570679451655101</v>
      </c>
      <c r="G4397" s="20">
        <v>1.7827346059150246</v>
      </c>
      <c r="H4397" s="20">
        <v>1.7497542298879776</v>
      </c>
      <c r="I4397" s="20">
        <v>2.3530555147860519</v>
      </c>
      <c r="J4397" s="20">
        <v>2.7904935323557321</v>
      </c>
      <c r="K4397" s="20">
        <v>2.0389925879077624</v>
      </c>
      <c r="L4397" s="20">
        <v>2.0175491963879795</v>
      </c>
      <c r="M4397" s="55">
        <v>2.091081982517319</v>
      </c>
    </row>
    <row r="4398" spans="1:13" x14ac:dyDescent="0.35">
      <c r="A4398" s="19" t="str">
        <f>B4353&amp;C4382&amp;D4398</f>
        <v>CONSUMO PER CAPITA (kg ó litros por individuo).T.Carne Ing.&gt;500MIL</v>
      </c>
      <c r="B4398" s="19">
        <v>0</v>
      </c>
      <c r="C4398" s="19">
        <v>0</v>
      </c>
      <c r="D4398" s="19" t="s">
        <v>16</v>
      </c>
      <c r="E4398" s="20">
        <v>2.0537813691751663</v>
      </c>
      <c r="F4398" s="20">
        <v>2.4627920694602836</v>
      </c>
      <c r="G4398" s="20">
        <v>2.02130415200351</v>
      </c>
      <c r="H4398" s="20">
        <v>1.8153076024177934</v>
      </c>
      <c r="I4398" s="20">
        <v>1.7634064138623182</v>
      </c>
      <c r="J4398" s="20">
        <v>2.6052785344438814</v>
      </c>
      <c r="K4398" s="20">
        <v>1.8269256038331942</v>
      </c>
      <c r="L4398" s="20">
        <v>1.5986467989682009</v>
      </c>
      <c r="M4398" s="55">
        <v>1.834692420225071</v>
      </c>
    </row>
    <row r="4399" spans="1:13" x14ac:dyDescent="0.35">
      <c r="A4399" s="19" t="str">
        <f>B4353&amp;C4382&amp;D4399</f>
        <v>CONSUMO PER CAPITA (kg ó litros por individuo).T.Carne Ing.DE 15 A 19 AÑOS</v>
      </c>
      <c r="B4399" s="19">
        <v>0</v>
      </c>
      <c r="C4399" s="19">
        <v>0</v>
      </c>
      <c r="D4399" s="19" t="s">
        <v>39</v>
      </c>
      <c r="E4399" s="20">
        <v>0.87996604384730825</v>
      </c>
      <c r="F4399" s="20">
        <v>0.67563011101433446</v>
      </c>
      <c r="G4399" s="20">
        <v>0.66380414751881078</v>
      </c>
      <c r="H4399" s="20">
        <v>0.76423859853429355</v>
      </c>
      <c r="I4399" s="20">
        <v>1.2020561756581869</v>
      </c>
      <c r="J4399" s="20">
        <v>1.2459442451814964</v>
      </c>
      <c r="K4399" s="20">
        <v>0.60164333243504287</v>
      </c>
      <c r="L4399" s="20">
        <v>1.0304779907205706</v>
      </c>
      <c r="M4399" s="55">
        <v>0.81278661148444054</v>
      </c>
    </row>
    <row r="4400" spans="1:13" x14ac:dyDescent="0.35">
      <c r="A4400" s="19" t="str">
        <f>B4353&amp;C4382&amp;D4400</f>
        <v>CONSUMO PER CAPITA (kg ó litros por individuo).T.Carne Ing.DE 20 A 24 AÑOS</v>
      </c>
      <c r="B4400" s="19">
        <v>0</v>
      </c>
      <c r="C4400" s="19">
        <v>0</v>
      </c>
      <c r="D4400" s="19" t="s">
        <v>40</v>
      </c>
      <c r="E4400" s="20">
        <v>1.1792835492614273</v>
      </c>
      <c r="F4400" s="20">
        <v>1.4359709267832874</v>
      </c>
      <c r="G4400" s="20">
        <v>1.2227651552170515</v>
      </c>
      <c r="H4400" s="20">
        <v>1.0297100906847589</v>
      </c>
      <c r="I4400" s="20">
        <v>0.95435872810293076</v>
      </c>
      <c r="J4400" s="20">
        <v>1.4505105948654136</v>
      </c>
      <c r="K4400" s="20">
        <v>0.86378259534069957</v>
      </c>
      <c r="L4400" s="20">
        <v>0.982261977440127</v>
      </c>
      <c r="M4400" s="55">
        <v>0.63135375666019833</v>
      </c>
    </row>
    <row r="4401" spans="1:13" x14ac:dyDescent="0.35">
      <c r="A4401" s="19" t="str">
        <f>B4353&amp;C4382&amp;D4401</f>
        <v>CONSUMO PER CAPITA (kg ó litros por individuo).T.Carne Ing.DE 25 A 34 AÑOS</v>
      </c>
      <c r="B4401" s="19">
        <v>0</v>
      </c>
      <c r="C4401" s="19">
        <v>0</v>
      </c>
      <c r="D4401" s="19" t="s">
        <v>41</v>
      </c>
      <c r="E4401" s="20">
        <v>1.5292238206271529</v>
      </c>
      <c r="F4401" s="20">
        <v>2.101570653280139</v>
      </c>
      <c r="G4401" s="20">
        <v>1.8174475462671258</v>
      </c>
      <c r="H4401" s="20">
        <v>1.6298278878286974</v>
      </c>
      <c r="I4401" s="20">
        <v>1.4609111725187229</v>
      </c>
      <c r="J4401" s="20">
        <v>2.2926283339044562</v>
      </c>
      <c r="K4401" s="20">
        <v>2.006071705734668</v>
      </c>
      <c r="L4401" s="20">
        <v>1.6307042908552467</v>
      </c>
      <c r="M4401" s="55">
        <v>1.5457094076935787</v>
      </c>
    </row>
    <row r="4402" spans="1:13" x14ac:dyDescent="0.35">
      <c r="A4402" s="19" t="str">
        <f>B4353&amp;C4382&amp;D4402</f>
        <v>CONSUMO PER CAPITA (kg ó litros por individuo).T.Carne Ing.DE 35 A 49 AÑOS</v>
      </c>
      <c r="B4402" s="19">
        <v>0</v>
      </c>
      <c r="C4402" s="19">
        <v>0</v>
      </c>
      <c r="D4402" s="19" t="s">
        <v>42</v>
      </c>
      <c r="E4402" s="20">
        <v>1.7251993166807462</v>
      </c>
      <c r="F4402" s="20">
        <v>2.459362276080999</v>
      </c>
      <c r="G4402" s="20">
        <v>1.8612834022764138</v>
      </c>
      <c r="H4402" s="20">
        <v>1.7315472508325473</v>
      </c>
      <c r="I4402" s="20">
        <v>1.9768299467463033</v>
      </c>
      <c r="J4402" s="20">
        <v>2.4497167193634377</v>
      </c>
      <c r="K4402" s="20">
        <v>1.8668343834747152</v>
      </c>
      <c r="L4402" s="20">
        <v>1.5785656778160271</v>
      </c>
      <c r="M4402" s="55">
        <v>1.7305329084179453</v>
      </c>
    </row>
    <row r="4403" spans="1:13" x14ac:dyDescent="0.35">
      <c r="A4403" s="19" t="str">
        <f>B4353&amp;C4382&amp;D4403</f>
        <v>CONSUMO PER CAPITA (kg ó litros por individuo).T.Carne Ing.DE 50 A 59 AÑOS</v>
      </c>
      <c r="B4403" s="19">
        <v>0</v>
      </c>
      <c r="C4403" s="19">
        <v>0</v>
      </c>
      <c r="D4403" s="19" t="s">
        <v>43</v>
      </c>
      <c r="E4403" s="20">
        <v>2.1580462497393187</v>
      </c>
      <c r="F4403" s="20">
        <v>3.2076294093179398</v>
      </c>
      <c r="G4403" s="20">
        <v>2.3442761416497402</v>
      </c>
      <c r="H4403" s="20">
        <v>1.9931207817936607</v>
      </c>
      <c r="I4403" s="20">
        <v>2.3206537743920799</v>
      </c>
      <c r="J4403" s="20">
        <v>2.822292693656637</v>
      </c>
      <c r="K4403" s="20">
        <v>2.2025255032561777</v>
      </c>
      <c r="L4403" s="20">
        <v>2.0933806991139967</v>
      </c>
      <c r="M4403" s="55">
        <v>2.2538731975331276</v>
      </c>
    </row>
    <row r="4404" spans="1:13" x14ac:dyDescent="0.35">
      <c r="A4404" s="19" t="str">
        <f>B4353&amp;C4382&amp;D4404</f>
        <v>CONSUMO PER CAPITA (kg ó litros por individuo).T.Carne Ing.DE 60 A 75 AÑOS</v>
      </c>
      <c r="B4404" s="19">
        <v>0</v>
      </c>
      <c r="C4404" s="19">
        <v>0</v>
      </c>
      <c r="D4404" s="19" t="s">
        <v>44</v>
      </c>
      <c r="E4404" s="20">
        <v>1.5397581865580163</v>
      </c>
      <c r="F4404" s="20">
        <v>2.3998554233454756</v>
      </c>
      <c r="G4404" s="20">
        <v>1.6744403794798441</v>
      </c>
      <c r="H4404" s="20">
        <v>1.6468076448864055</v>
      </c>
      <c r="I4404" s="20">
        <v>1.7838589436566514</v>
      </c>
      <c r="J4404" s="20">
        <v>2.4032507691754517</v>
      </c>
      <c r="K4404" s="20">
        <v>1.6082108055822035</v>
      </c>
      <c r="L4404" s="20">
        <v>1.5446476015949866</v>
      </c>
      <c r="M4404" s="55">
        <v>1.7358228698009126</v>
      </c>
    </row>
    <row r="4405" spans="1:13" x14ac:dyDescent="0.35">
      <c r="A4405" s="19" t="str">
        <f>B4353&amp;C4382&amp;D4405</f>
        <v>CONSUMO PER CAPITA (kg ó litros por individuo).T.Carne Ing.ALTA Y MEDIA ALTA</v>
      </c>
      <c r="B4405" s="19">
        <v>0</v>
      </c>
      <c r="C4405" s="19">
        <v>0</v>
      </c>
      <c r="D4405" s="19" t="s">
        <v>17</v>
      </c>
      <c r="E4405" s="20">
        <v>2.1029298772275031</v>
      </c>
      <c r="F4405" s="20">
        <v>3.1362912557436777</v>
      </c>
      <c r="G4405" s="20">
        <v>2.1645672288535347</v>
      </c>
      <c r="H4405" s="20">
        <v>2.3206427873988424</v>
      </c>
      <c r="I4405" s="20">
        <v>2.5246767776156149</v>
      </c>
      <c r="J4405" s="20">
        <v>2.7990120024723915</v>
      </c>
      <c r="K4405" s="20">
        <v>2.1328227545259564</v>
      </c>
      <c r="L4405" s="20">
        <v>1.9965844874320147</v>
      </c>
      <c r="M4405" s="55">
        <v>1.9478336657644753</v>
      </c>
    </row>
    <row r="4406" spans="1:13" x14ac:dyDescent="0.35">
      <c r="A4406" s="19" t="str">
        <f>B4353&amp;C4382&amp;D4406</f>
        <v>CONSUMO PER CAPITA (kg ó litros por individuo).T.Carne Ing.MEDIA</v>
      </c>
      <c r="B4406" s="19">
        <v>0</v>
      </c>
      <c r="C4406" s="19">
        <v>0</v>
      </c>
      <c r="D4406" s="19" t="s">
        <v>18</v>
      </c>
      <c r="E4406" s="20">
        <v>1.5274472415972236</v>
      </c>
      <c r="F4406" s="20">
        <v>2.1704258117314676</v>
      </c>
      <c r="G4406" s="20">
        <v>1.6453225228725923</v>
      </c>
      <c r="H4406" s="20">
        <v>1.3911712428335801</v>
      </c>
      <c r="I4406" s="20">
        <v>1.6457076526241206</v>
      </c>
      <c r="J4406" s="20">
        <v>2.1444927710706909</v>
      </c>
      <c r="K4406" s="20">
        <v>1.664636409405243</v>
      </c>
      <c r="L4406" s="20">
        <v>1.5196964686688172</v>
      </c>
      <c r="M4406" s="55">
        <v>1.5345116261073739</v>
      </c>
    </row>
    <row r="4407" spans="1:13" x14ac:dyDescent="0.35">
      <c r="A4407" s="19" t="str">
        <f>B4353&amp;C4382&amp;D4407</f>
        <v>CONSUMO PER CAPITA (kg ó litros por individuo).T.Carne Ing.MEDIA BAJA</v>
      </c>
      <c r="B4407" s="19">
        <v>0</v>
      </c>
      <c r="C4407" s="19">
        <v>0</v>
      </c>
      <c r="D4407" s="19" t="s">
        <v>19</v>
      </c>
      <c r="E4407" s="20">
        <v>1.4958989230991755</v>
      </c>
      <c r="F4407" s="20">
        <v>2.183534450535662</v>
      </c>
      <c r="G4407" s="20">
        <v>1.7838112939830242</v>
      </c>
      <c r="H4407" s="20">
        <v>1.4610524409521461</v>
      </c>
      <c r="I4407" s="20">
        <v>1.4534794879076272</v>
      </c>
      <c r="J4407" s="20">
        <v>2.0794063627779154</v>
      </c>
      <c r="K4407" s="20">
        <v>1.5241992073449342</v>
      </c>
      <c r="L4407" s="20">
        <v>1.4549496355609066</v>
      </c>
      <c r="M4407" s="55">
        <v>1.6894152947509871</v>
      </c>
    </row>
    <row r="4408" spans="1:13" x14ac:dyDescent="0.35">
      <c r="A4408" s="19" t="str">
        <f>B4353&amp;C4382&amp;D4408</f>
        <v>CONSUMO PER CAPITA (kg ó litros por individuo).T.Carne Ing.BAJA</v>
      </c>
      <c r="B4408" s="19">
        <v>0</v>
      </c>
      <c r="C4408" s="19">
        <v>0</v>
      </c>
      <c r="D4408" s="19" t="s">
        <v>20</v>
      </c>
      <c r="E4408" s="20">
        <v>1.549438225233696</v>
      </c>
      <c r="F4408" s="20">
        <v>2.0400451555241994</v>
      </c>
      <c r="G4408" s="20">
        <v>1.6073415580029453</v>
      </c>
      <c r="H4408" s="20">
        <v>1.5405951692711886</v>
      </c>
      <c r="I4408" s="20">
        <v>1.7702253998256943</v>
      </c>
      <c r="J4408" s="20">
        <v>2.5319423572612392</v>
      </c>
      <c r="K4408" s="20">
        <v>1.7344513577479108</v>
      </c>
      <c r="L4408" s="20">
        <v>1.5036219017395513</v>
      </c>
      <c r="M4408" s="55">
        <v>1.574376985006297</v>
      </c>
    </row>
    <row r="4409" spans="1:13" x14ac:dyDescent="0.35">
      <c r="A4409" s="19" t="str">
        <f>B4353&amp;C4382&amp;D4409</f>
        <v>CONSUMO PER CAPITA (kg ó litros por individuo).T.Carne Ing.HOMBRE</v>
      </c>
      <c r="B4409" s="19">
        <v>0</v>
      </c>
      <c r="C4409" s="19">
        <v>0</v>
      </c>
      <c r="D4409" s="19" t="s">
        <v>21</v>
      </c>
      <c r="E4409" s="20">
        <v>1.4713051758826678</v>
      </c>
      <c r="F4409" s="20">
        <v>2.2287399844876483</v>
      </c>
      <c r="G4409" s="20">
        <v>1.7154567609608065</v>
      </c>
      <c r="H4409" s="20">
        <v>1.5278967895467845</v>
      </c>
      <c r="I4409" s="20">
        <v>1.7391321340774422</v>
      </c>
      <c r="J4409" s="20">
        <v>2.1561718333244153</v>
      </c>
      <c r="K4409" s="20">
        <v>1.5770068418757663</v>
      </c>
      <c r="L4409" s="20">
        <v>1.4741233731685301</v>
      </c>
      <c r="M4409" s="55">
        <v>1.6836681391471173</v>
      </c>
    </row>
    <row r="4410" spans="1:13" x14ac:dyDescent="0.35">
      <c r="A4410" s="19" t="str">
        <f>B4353&amp;C4382&amp;D4410</f>
        <v>CONSUMO PER CAPITA (kg ó litros por individuo).T.Carne Ing.MUJER</v>
      </c>
      <c r="B4410" s="19">
        <v>0</v>
      </c>
      <c r="C4410" s="19">
        <v>0</v>
      </c>
      <c r="D4410" s="19" t="s">
        <v>22</v>
      </c>
      <c r="E4410" s="20">
        <v>1.8217538747795128</v>
      </c>
      <c r="F4410" s="20">
        <v>2.4794237427774317</v>
      </c>
      <c r="G4410" s="20">
        <v>1.8547953312445806</v>
      </c>
      <c r="H4410" s="20">
        <v>1.7454054343647789</v>
      </c>
      <c r="I4410" s="20">
        <v>1.8752914373557301</v>
      </c>
      <c r="J4410" s="20">
        <v>2.5270334948843125</v>
      </c>
      <c r="K4410" s="20">
        <v>1.904775777557469</v>
      </c>
      <c r="L4410" s="20">
        <v>1.7274832157262077</v>
      </c>
      <c r="M4410" s="55">
        <v>1.6587876582457965</v>
      </c>
    </row>
    <row r="4411" spans="1:13" x14ac:dyDescent="0.35">
      <c r="A4411" s="19" t="str">
        <f>B4353&amp;C4411&amp;D4411</f>
        <v>CONSUMO PER CAPITA (kg ó litros por individuo)T.Carne Fresca IngT.ESPAÑA</v>
      </c>
      <c r="B4411" s="19">
        <v>0</v>
      </c>
      <c r="C4411" s="19" t="s">
        <v>127</v>
      </c>
      <c r="D4411" s="19" t="s">
        <v>36</v>
      </c>
      <c r="E4411" s="20">
        <v>1.4562102765107394</v>
      </c>
      <c r="F4411" s="20">
        <v>2.0769751259306104</v>
      </c>
      <c r="G4411" s="20">
        <v>1.576360476284494</v>
      </c>
      <c r="H4411" s="20">
        <v>1.4322096891006486</v>
      </c>
      <c r="I4411" s="20">
        <v>1.5955064843886342</v>
      </c>
      <c r="J4411" s="20">
        <v>2.074086972745226</v>
      </c>
      <c r="K4411" s="20">
        <v>1.5453052775389606</v>
      </c>
      <c r="L4411" s="20">
        <v>1.4233745498047037</v>
      </c>
      <c r="M4411" s="55">
        <v>1.4829437279104152</v>
      </c>
    </row>
    <row r="4412" spans="1:13" x14ac:dyDescent="0.35">
      <c r="A4412" s="19" t="str">
        <f>B4353&amp;C4411&amp;D4412</f>
        <v>CONSUMO PER CAPITA (kg ó litros por individuo)T.Carne Fresca IngBCN AM</v>
      </c>
      <c r="B4412" s="19">
        <v>0</v>
      </c>
      <c r="C4412" s="19">
        <v>0</v>
      </c>
      <c r="D4412" s="19" t="s">
        <v>1</v>
      </c>
      <c r="E4412" s="20">
        <v>1.4987463492428585</v>
      </c>
      <c r="F4412" s="20">
        <v>1.8188002328360495</v>
      </c>
      <c r="G4412" s="20">
        <v>1.3827372279949666</v>
      </c>
      <c r="H4412" s="20">
        <v>1.2247191228778069</v>
      </c>
      <c r="I4412" s="20">
        <v>1.5149018357779227</v>
      </c>
      <c r="J4412" s="20">
        <v>1.90187861566723</v>
      </c>
      <c r="K4412" s="20">
        <v>1.1379128529627003</v>
      </c>
      <c r="L4412" s="20">
        <v>1.0707638202900436</v>
      </c>
      <c r="M4412" s="55">
        <v>1.4924084646068168</v>
      </c>
    </row>
    <row r="4413" spans="1:13" x14ac:dyDescent="0.35">
      <c r="A4413" s="19" t="str">
        <f>B4353&amp;C4411&amp;D4413</f>
        <v>CONSUMO PER CAPITA (kg ó litros por individuo)T.Carne Fresca IngREST.CAT ARAGON</v>
      </c>
      <c r="B4413" s="19">
        <v>0</v>
      </c>
      <c r="C4413" s="19">
        <v>0</v>
      </c>
      <c r="D4413" s="19" t="s">
        <v>2</v>
      </c>
      <c r="E4413" s="20">
        <v>1.0254325692677921</v>
      </c>
      <c r="F4413" s="20">
        <v>1.8395381533890083</v>
      </c>
      <c r="G4413" s="20">
        <v>1.4855290974862538</v>
      </c>
      <c r="H4413" s="20">
        <v>1.3225751397692689</v>
      </c>
      <c r="I4413" s="20">
        <v>1.3387479181193844</v>
      </c>
      <c r="J4413" s="20">
        <v>1.750499823232464</v>
      </c>
      <c r="K4413" s="20">
        <v>1.4039778775418341</v>
      </c>
      <c r="L4413" s="20">
        <v>1.2123175416762284</v>
      </c>
      <c r="M4413" s="55">
        <v>1.4112787526069497</v>
      </c>
    </row>
    <row r="4414" spans="1:13" x14ac:dyDescent="0.35">
      <c r="A4414" s="19" t="str">
        <f>B4353&amp;C4411&amp;D4414</f>
        <v>CONSUMO PER CAPITA (kg ó litros por individuo)T.Carne Fresca IngLEVANTE</v>
      </c>
      <c r="B4414" s="19">
        <v>0</v>
      </c>
      <c r="C4414" s="19">
        <v>0</v>
      </c>
      <c r="D4414" s="19" t="s">
        <v>3</v>
      </c>
      <c r="E4414" s="20">
        <v>1.4983196101731167</v>
      </c>
      <c r="F4414" s="20">
        <v>2.2483121930375316</v>
      </c>
      <c r="G4414" s="20">
        <v>1.5550454160137825</v>
      </c>
      <c r="H4414" s="20">
        <v>1.5710105089388982</v>
      </c>
      <c r="I4414" s="20">
        <v>1.6356704284075456</v>
      </c>
      <c r="J4414" s="20">
        <v>1.9914181687913834</v>
      </c>
      <c r="K4414" s="20">
        <v>1.5908426166642513</v>
      </c>
      <c r="L4414" s="20">
        <v>1.3062100245660693</v>
      </c>
      <c r="M4414" s="55">
        <v>1.4963502328485569</v>
      </c>
    </row>
    <row r="4415" spans="1:13" x14ac:dyDescent="0.35">
      <c r="A4415" s="19" t="str">
        <f>B4353&amp;C4411&amp;D4415</f>
        <v>CONSUMO PER CAPITA (kg ó litros por individuo)T.Carne Fresca IngANDALUCIA</v>
      </c>
      <c r="B4415" s="19">
        <v>0</v>
      </c>
      <c r="C4415" s="19">
        <v>0</v>
      </c>
      <c r="D4415" s="19" t="s">
        <v>4</v>
      </c>
      <c r="E4415" s="20">
        <v>1.3836784990697251</v>
      </c>
      <c r="F4415" s="20">
        <v>1.881313897461915</v>
      </c>
      <c r="G4415" s="20">
        <v>1.4870722123465729</v>
      </c>
      <c r="H4415" s="20">
        <v>1.3230731708747214</v>
      </c>
      <c r="I4415" s="20">
        <v>1.6026784257385107</v>
      </c>
      <c r="J4415" s="20">
        <v>1.8950742417336384</v>
      </c>
      <c r="K4415" s="20">
        <v>1.5508385840933243</v>
      </c>
      <c r="L4415" s="20">
        <v>1.4706829892011224</v>
      </c>
      <c r="M4415" s="55">
        <v>1.2182428553291238</v>
      </c>
    </row>
    <row r="4416" spans="1:13" x14ac:dyDescent="0.35">
      <c r="A4416" s="19" t="str">
        <f>B4353&amp;C4411&amp;D4416</f>
        <v>CONSUMO PER CAPITA (kg ó litros por individuo)T.Carne Fresca IngMDD AM</v>
      </c>
      <c r="B4416" s="19">
        <v>0</v>
      </c>
      <c r="C4416" s="19">
        <v>0</v>
      </c>
      <c r="D4416" s="19" t="s">
        <v>5</v>
      </c>
      <c r="E4416" s="20">
        <v>2.1904869084718346</v>
      </c>
      <c r="F4416" s="20">
        <v>2.9931405705029692</v>
      </c>
      <c r="G4416" s="20">
        <v>2.2667611110033574</v>
      </c>
      <c r="H4416" s="20">
        <v>2.0519880704702369</v>
      </c>
      <c r="I4416" s="20">
        <v>2.3072144939865273</v>
      </c>
      <c r="J4416" s="20">
        <v>3.2535620155748282</v>
      </c>
      <c r="K4416" s="20">
        <v>2.2695218039308207</v>
      </c>
      <c r="L4416" s="20">
        <v>1.8603637120270273</v>
      </c>
      <c r="M4416" s="55">
        <v>2.041815136093724</v>
      </c>
    </row>
    <row r="4417" spans="1:13" x14ac:dyDescent="0.35">
      <c r="A4417" s="19" t="str">
        <f>B4353&amp;C4411&amp;D4417</f>
        <v>CONSUMO PER CAPITA (kg ó litros por individuo)T.Carne Fresca IngRTO CENTRO</v>
      </c>
      <c r="B4417" s="19">
        <v>0</v>
      </c>
      <c r="C4417" s="19">
        <v>0</v>
      </c>
      <c r="D4417" s="19" t="s">
        <v>6</v>
      </c>
      <c r="E4417" s="20">
        <v>1.3820248286044405</v>
      </c>
      <c r="F4417" s="20">
        <v>2.0109651272098152</v>
      </c>
      <c r="G4417" s="20">
        <v>1.6195619886446317</v>
      </c>
      <c r="H4417" s="20">
        <v>1.2911317436164753</v>
      </c>
      <c r="I4417" s="20">
        <v>1.5315896518876102</v>
      </c>
      <c r="J4417" s="20">
        <v>1.969611778712359</v>
      </c>
      <c r="K4417" s="20">
        <v>1.3877381284276418</v>
      </c>
      <c r="L4417" s="20">
        <v>1.570909789839503</v>
      </c>
      <c r="M4417" s="55">
        <v>1.5224885505153745</v>
      </c>
    </row>
    <row r="4418" spans="1:13" x14ac:dyDescent="0.35">
      <c r="A4418" s="19" t="str">
        <f>B4353&amp;C4411&amp;D4418</f>
        <v>CONSUMO PER CAPITA (kg ó litros por individuo)T.Carne Fresca IngNORTE-CENTRO</v>
      </c>
      <c r="B4418" s="19">
        <v>0</v>
      </c>
      <c r="C4418" s="19">
        <v>0</v>
      </c>
      <c r="D4418" s="19" t="s">
        <v>7</v>
      </c>
      <c r="E4418" s="20">
        <v>1.4777943641414797</v>
      </c>
      <c r="F4418" s="20">
        <v>2.0121617107797967</v>
      </c>
      <c r="G4418" s="20">
        <v>1.5502293541451904</v>
      </c>
      <c r="H4418" s="20">
        <v>1.3523255589661578</v>
      </c>
      <c r="I4418" s="20">
        <v>1.1691066186517638</v>
      </c>
      <c r="J4418" s="20">
        <v>1.8892502487873217</v>
      </c>
      <c r="K4418" s="20">
        <v>1.331804559546389</v>
      </c>
      <c r="L4418" s="20">
        <v>1.3686846446147116</v>
      </c>
      <c r="M4418" s="55">
        <v>1.0655356202913895</v>
      </c>
    </row>
    <row r="4419" spans="1:13" x14ac:dyDescent="0.35">
      <c r="A4419" s="19" t="str">
        <f>B4353&amp;C4411&amp;D4419</f>
        <v>CONSUMO PER CAPITA (kg ó litros por individuo)T.Carne Fresca IngNOROESTE</v>
      </c>
      <c r="B4419" s="19">
        <v>0</v>
      </c>
      <c r="C4419" s="19">
        <v>0</v>
      </c>
      <c r="D4419" s="19" t="s">
        <v>8</v>
      </c>
      <c r="E4419" s="20">
        <v>1.0813304822442631</v>
      </c>
      <c r="F4419" s="20">
        <v>1.6006999383325435</v>
      </c>
      <c r="G4419" s="20">
        <v>1.0966905000804235</v>
      </c>
      <c r="H4419" s="20">
        <v>1.1205152090831636</v>
      </c>
      <c r="I4419" s="20">
        <v>1.4092433339276795</v>
      </c>
      <c r="J4419" s="20">
        <v>1.8028525479324502</v>
      </c>
      <c r="K4419" s="20">
        <v>1.3848137798833895</v>
      </c>
      <c r="L4419" s="20">
        <v>1.4381526960165771</v>
      </c>
      <c r="M4419" s="55">
        <v>1.70862697709994</v>
      </c>
    </row>
    <row r="4420" spans="1:13" x14ac:dyDescent="0.35">
      <c r="A4420" s="19" t="str">
        <f>B4353&amp;C4411&amp;D4420</f>
        <v>CONSUMO PER CAPITA (kg ó litros por individuo)T.Carne Fresca Ing&lt;2MIL</v>
      </c>
      <c r="B4420" s="19">
        <v>0</v>
      </c>
      <c r="C4420" s="19">
        <v>0</v>
      </c>
      <c r="D4420" s="19" t="s">
        <v>9</v>
      </c>
      <c r="E4420" s="20">
        <v>0.75025761860902551</v>
      </c>
      <c r="F4420" s="20">
        <v>1.1104985229170941</v>
      </c>
      <c r="G4420" s="20">
        <v>0.83947689655233815</v>
      </c>
      <c r="H4420" s="20">
        <v>0.90889640614910461</v>
      </c>
      <c r="I4420" s="20">
        <v>0.82890632532645259</v>
      </c>
      <c r="J4420" s="20">
        <v>1.4152628941122356</v>
      </c>
      <c r="K4420" s="20">
        <v>0.96733122812899908</v>
      </c>
      <c r="L4420" s="20">
        <v>1.0747787988830728</v>
      </c>
      <c r="M4420" s="55">
        <v>0.79347591805591988</v>
      </c>
    </row>
    <row r="4421" spans="1:13" x14ac:dyDescent="0.35">
      <c r="A4421" s="19" t="str">
        <f>B4353&amp;C4411&amp;D4421</f>
        <v>CONSUMO PER CAPITA (kg ó litros por individuo)T.Carne Fresca Ing2-5MIL</v>
      </c>
      <c r="B4421" s="19">
        <v>0</v>
      </c>
      <c r="C4421" s="19">
        <v>0</v>
      </c>
      <c r="D4421" s="19" t="s">
        <v>10</v>
      </c>
      <c r="E4421" s="20">
        <v>1.3079473880582917</v>
      </c>
      <c r="F4421" s="20">
        <v>2.0151028686138717</v>
      </c>
      <c r="G4421" s="20">
        <v>1.3273065614797921</v>
      </c>
      <c r="H4421" s="20">
        <v>1.327525957205913</v>
      </c>
      <c r="I4421" s="20">
        <v>1.4440281172628497</v>
      </c>
      <c r="J4421" s="20">
        <v>1.7664187807728322</v>
      </c>
      <c r="K4421" s="20">
        <v>1.8546577728791225</v>
      </c>
      <c r="L4421" s="20">
        <v>1.4228001359257521</v>
      </c>
      <c r="M4421" s="55">
        <v>1.1998693629629564</v>
      </c>
    </row>
    <row r="4422" spans="1:13" x14ac:dyDescent="0.35">
      <c r="A4422" s="19" t="str">
        <f>B4353&amp;C4411&amp;D4422</f>
        <v>CONSUMO PER CAPITA (kg ó litros por individuo)T.Carne Fresca Ing5-10MIL</v>
      </c>
      <c r="B4422" s="19">
        <v>0</v>
      </c>
      <c r="C4422" s="19">
        <v>0</v>
      </c>
      <c r="D4422" s="19" t="s">
        <v>11</v>
      </c>
      <c r="E4422" s="20">
        <v>1.2726104080433092</v>
      </c>
      <c r="F4422" s="20">
        <v>2.1774463279549674</v>
      </c>
      <c r="G4422" s="20">
        <v>1.5756381370212782</v>
      </c>
      <c r="H4422" s="20">
        <v>1.1112603048754095</v>
      </c>
      <c r="I4422" s="20">
        <v>1.3130136390863707</v>
      </c>
      <c r="J4422" s="20">
        <v>1.6805485616453262</v>
      </c>
      <c r="K4422" s="20">
        <v>1.2457153228852795</v>
      </c>
      <c r="L4422" s="20">
        <v>1.3461492426005437</v>
      </c>
      <c r="M4422" s="55">
        <v>1.2950834089020655</v>
      </c>
    </row>
    <row r="4423" spans="1:13" x14ac:dyDescent="0.35">
      <c r="A4423" s="19" t="str">
        <f>B4353&amp;C4411&amp;D4423</f>
        <v>CONSUMO PER CAPITA (kg ó litros por individuo)T.Carne Fresca Ing10-30MIL</v>
      </c>
      <c r="B4423" s="19">
        <v>0</v>
      </c>
      <c r="C4423" s="19">
        <v>0</v>
      </c>
      <c r="D4423" s="19" t="s">
        <v>12</v>
      </c>
      <c r="E4423" s="20">
        <v>1.2716700240447314</v>
      </c>
      <c r="F4423" s="20">
        <v>2.1353780457657296</v>
      </c>
      <c r="G4423" s="20">
        <v>1.6499413625864212</v>
      </c>
      <c r="H4423" s="20">
        <v>1.3932457636957187</v>
      </c>
      <c r="I4423" s="20">
        <v>1.5392189417561839</v>
      </c>
      <c r="J4423" s="20">
        <v>1.770533831492288</v>
      </c>
      <c r="K4423" s="20">
        <v>1.3296364419222688</v>
      </c>
      <c r="L4423" s="20">
        <v>1.3183118849033209</v>
      </c>
      <c r="M4423" s="55">
        <v>1.4225298132067947</v>
      </c>
    </row>
    <row r="4424" spans="1:13" x14ac:dyDescent="0.35">
      <c r="A4424" s="19" t="str">
        <f>B4353&amp;C4411&amp;D4424</f>
        <v>CONSUMO PER CAPITA (kg ó litros por individuo)T.Carne Fresca Ing30-100MIL</v>
      </c>
      <c r="B4424" s="19">
        <v>0</v>
      </c>
      <c r="C4424" s="19">
        <v>0</v>
      </c>
      <c r="D4424" s="19" t="s">
        <v>13</v>
      </c>
      <c r="E4424" s="20">
        <v>1.5419061318928444</v>
      </c>
      <c r="F4424" s="20">
        <v>2.2108598787866063</v>
      </c>
      <c r="G4424" s="20">
        <v>1.6276083249762161</v>
      </c>
      <c r="H4424" s="20">
        <v>1.5380413547843488</v>
      </c>
      <c r="I4424" s="20">
        <v>1.7767126546104486</v>
      </c>
      <c r="J4424" s="20">
        <v>2.3285136284546906</v>
      </c>
      <c r="K4424" s="20">
        <v>1.7450347409521147</v>
      </c>
      <c r="L4424" s="20">
        <v>1.4378241607239612</v>
      </c>
      <c r="M4424" s="55">
        <v>1.6178850462698784</v>
      </c>
    </row>
    <row r="4425" spans="1:13" x14ac:dyDescent="0.35">
      <c r="A4425" s="19" t="str">
        <f>B4353&amp;C4411&amp;D4425</f>
        <v>CONSUMO PER CAPITA (kg ó litros por individuo)T.Carne Fresca Ing100-200MIL</v>
      </c>
      <c r="B4425" s="19">
        <v>0</v>
      </c>
      <c r="C4425" s="19">
        <v>0</v>
      </c>
      <c r="D4425" s="19" t="s">
        <v>14</v>
      </c>
      <c r="E4425" s="20">
        <v>1.3071122436873106</v>
      </c>
      <c r="F4425" s="20">
        <v>1.9724924564466206</v>
      </c>
      <c r="G4425" s="20">
        <v>1.5289249746666205</v>
      </c>
      <c r="H4425" s="20">
        <v>1.4465089179238604</v>
      </c>
      <c r="I4425" s="20">
        <v>1.4421549299322896</v>
      </c>
      <c r="J4425" s="20">
        <v>2.0284869608301004</v>
      </c>
      <c r="K4425" s="20">
        <v>1.3044290197290807</v>
      </c>
      <c r="L4425" s="20">
        <v>1.2802283856621524</v>
      </c>
      <c r="M4425" s="55">
        <v>1.2828656837536432</v>
      </c>
    </row>
    <row r="4426" spans="1:13" x14ac:dyDescent="0.35">
      <c r="A4426" s="19" t="str">
        <f>B4353&amp;C4411&amp;D4426</f>
        <v>CONSUMO PER CAPITA (kg ó litros por individuo)T.Carne Fresca Ing200-500MIL</v>
      </c>
      <c r="B4426" s="19">
        <v>0</v>
      </c>
      <c r="C4426" s="19">
        <v>0</v>
      </c>
      <c r="D4426" s="19" t="s">
        <v>15</v>
      </c>
      <c r="E4426" s="20">
        <v>1.676589891206193</v>
      </c>
      <c r="F4426" s="20">
        <v>2.0921110688346967</v>
      </c>
      <c r="G4426" s="20">
        <v>1.5968192541116819</v>
      </c>
      <c r="H4426" s="20">
        <v>1.5597926158443749</v>
      </c>
      <c r="I4426" s="20">
        <v>2.14981860241353</v>
      </c>
      <c r="J4426" s="20">
        <v>2.5092691050833578</v>
      </c>
      <c r="K4426" s="20">
        <v>1.8302859268675564</v>
      </c>
      <c r="L4426" s="20">
        <v>1.8336567964223451</v>
      </c>
      <c r="M4426" s="55">
        <v>1.8940471864051822</v>
      </c>
    </row>
    <row r="4427" spans="1:13" x14ac:dyDescent="0.35">
      <c r="A4427" s="19" t="str">
        <f>B4353&amp;C4411&amp;D4427</f>
        <v>CONSUMO PER CAPITA (kg ó litros por individuo)T.Carne Fresca Ing&gt;500MIL</v>
      </c>
      <c r="B4427" s="19">
        <v>0</v>
      </c>
      <c r="C4427" s="19">
        <v>0</v>
      </c>
      <c r="D4427" s="19" t="s">
        <v>16</v>
      </c>
      <c r="E4427" s="20">
        <v>1.851938430240353</v>
      </c>
      <c r="F4427" s="20">
        <v>2.1981589900360801</v>
      </c>
      <c r="G4427" s="20">
        <v>1.7887690552444844</v>
      </c>
      <c r="H4427" s="20">
        <v>1.5923497947152687</v>
      </c>
      <c r="I4427" s="20">
        <v>1.5509026565424002</v>
      </c>
      <c r="J4427" s="20">
        <v>2.3251677357360228</v>
      </c>
      <c r="K4427" s="20">
        <v>1.6299901514815636</v>
      </c>
      <c r="L4427" s="20">
        <v>1.4329523959988044</v>
      </c>
      <c r="M4427" s="55">
        <v>1.6242522545316318</v>
      </c>
    </row>
    <row r="4428" spans="1:13" x14ac:dyDescent="0.35">
      <c r="A4428" s="19" t="str">
        <f>B4353&amp;C4411&amp;D4428</f>
        <v>CONSUMO PER CAPITA (kg ó litros por individuo)T.Carne Fresca IngDE 15 A 19 AÑOS</v>
      </c>
      <c r="B4428" s="19">
        <v>0</v>
      </c>
      <c r="C4428" s="19">
        <v>0</v>
      </c>
      <c r="D4428" s="19" t="s">
        <v>39</v>
      </c>
      <c r="E4428" s="20">
        <v>0.76029018554007044</v>
      </c>
      <c r="F4428" s="20">
        <v>0.62098078660238654</v>
      </c>
      <c r="G4428" s="20">
        <v>0.5400576347415762</v>
      </c>
      <c r="H4428" s="20">
        <v>0.54815120652907268</v>
      </c>
      <c r="I4428" s="20">
        <v>0.97146889195424591</v>
      </c>
      <c r="J4428" s="20">
        <v>1.0544340148951612</v>
      </c>
      <c r="K4428" s="20">
        <v>0.51333942588231396</v>
      </c>
      <c r="L4428" s="20">
        <v>0.92459365883753364</v>
      </c>
      <c r="M4428" s="55">
        <v>0.71833874127923369</v>
      </c>
    </row>
    <row r="4429" spans="1:13" x14ac:dyDescent="0.35">
      <c r="A4429" s="19" t="str">
        <f>B4353&amp;C4411&amp;D4429</f>
        <v>CONSUMO PER CAPITA (kg ó litros por individuo)T.Carne Fresca IngDE 20 A 24 AÑOS</v>
      </c>
      <c r="B4429" s="19">
        <v>0</v>
      </c>
      <c r="C4429" s="19">
        <v>0</v>
      </c>
      <c r="D4429" s="19" t="s">
        <v>40</v>
      </c>
      <c r="E4429" s="20">
        <v>1.0111255584022187</v>
      </c>
      <c r="F4429" s="20">
        <v>1.2451522953639798</v>
      </c>
      <c r="G4429" s="20">
        <v>1.0701089432616637</v>
      </c>
      <c r="H4429" s="20">
        <v>0.91107077516291979</v>
      </c>
      <c r="I4429" s="20">
        <v>0.8539292182472511</v>
      </c>
      <c r="J4429" s="20">
        <v>1.3179251185499672</v>
      </c>
      <c r="K4429" s="20">
        <v>0.78748014462303795</v>
      </c>
      <c r="L4429" s="20">
        <v>0.89239774462571275</v>
      </c>
      <c r="M4429" s="55">
        <v>0.56875979491783801</v>
      </c>
    </row>
    <row r="4430" spans="1:13" x14ac:dyDescent="0.35">
      <c r="A4430" s="19" t="str">
        <f>B4353&amp;C4411&amp;D4430</f>
        <v>CONSUMO PER CAPITA (kg ó litros por individuo)T.Carne Fresca IngDE 25 A 34 AÑOS</v>
      </c>
      <c r="B4430" s="19">
        <v>0</v>
      </c>
      <c r="C4430" s="19">
        <v>0</v>
      </c>
      <c r="D4430" s="19" t="s">
        <v>41</v>
      </c>
      <c r="E4430" s="20">
        <v>1.3444196509841893</v>
      </c>
      <c r="F4430" s="20">
        <v>1.8751316938716469</v>
      </c>
      <c r="G4430" s="20">
        <v>1.5980785718945925</v>
      </c>
      <c r="H4430" s="20">
        <v>1.4270494558190692</v>
      </c>
      <c r="I4430" s="20">
        <v>1.2981756001087255</v>
      </c>
      <c r="J4430" s="20">
        <v>2.0320285458388097</v>
      </c>
      <c r="K4430" s="20">
        <v>1.763216734571541</v>
      </c>
      <c r="L4430" s="20">
        <v>1.4545264883386371</v>
      </c>
      <c r="M4430" s="55">
        <v>1.3463122631313229</v>
      </c>
    </row>
    <row r="4431" spans="1:13" x14ac:dyDescent="0.35">
      <c r="A4431" s="19" t="str">
        <f>B4353&amp;C4411&amp;D4431</f>
        <v>CONSUMO PER CAPITA (kg ó litros por individuo)T.Carne Fresca IngDE 35 A 49 AÑOS</v>
      </c>
      <c r="B4431" s="19">
        <v>0</v>
      </c>
      <c r="C4431" s="19">
        <v>0</v>
      </c>
      <c r="D4431" s="19" t="s">
        <v>42</v>
      </c>
      <c r="E4431" s="20">
        <v>1.5348639724549278</v>
      </c>
      <c r="F4431" s="20">
        <v>2.1865554915500405</v>
      </c>
      <c r="G4431" s="20">
        <v>1.6645621239797155</v>
      </c>
      <c r="H4431" s="20">
        <v>1.548686185981228</v>
      </c>
      <c r="I4431" s="20">
        <v>1.7757847048872895</v>
      </c>
      <c r="J4431" s="20">
        <v>2.2015398481296757</v>
      </c>
      <c r="K4431" s="20">
        <v>1.6565960481354722</v>
      </c>
      <c r="L4431" s="20">
        <v>1.4088105475188162</v>
      </c>
      <c r="M4431" s="55">
        <v>1.5411563418279139</v>
      </c>
    </row>
    <row r="4432" spans="1:13" x14ac:dyDescent="0.35">
      <c r="A4432" s="19" t="str">
        <f>B4353&amp;C4411&amp;D4432</f>
        <v>CONSUMO PER CAPITA (kg ó litros por individuo)T.Carne Fresca IngDE 50 A 59 AÑOS</v>
      </c>
      <c r="B4432" s="19">
        <v>0</v>
      </c>
      <c r="C4432" s="19">
        <v>0</v>
      </c>
      <c r="D4432" s="19" t="s">
        <v>43</v>
      </c>
      <c r="E4432" s="20">
        <v>1.8892228241416702</v>
      </c>
      <c r="F4432" s="20">
        <v>2.797987911780428</v>
      </c>
      <c r="G4432" s="20">
        <v>2.051093160463815</v>
      </c>
      <c r="H4432" s="20">
        <v>1.7312858241499147</v>
      </c>
      <c r="I4432" s="20">
        <v>2.0392130198525047</v>
      </c>
      <c r="J4432" s="20">
        <v>2.4646446137502642</v>
      </c>
      <c r="K4432" s="20">
        <v>1.9615425634979491</v>
      </c>
      <c r="L4432" s="20">
        <v>1.8441266880323637</v>
      </c>
      <c r="M4432" s="55">
        <v>1.9932833902938083</v>
      </c>
    </row>
    <row r="4433" spans="1:13" x14ac:dyDescent="0.35">
      <c r="A4433" s="19" t="str">
        <f>B4353&amp;C4411&amp;D4433</f>
        <v>CONSUMO PER CAPITA (kg ó litros por individuo)T.Carne Fresca IngDE 60 A 75 AÑOS</v>
      </c>
      <c r="B4433" s="19">
        <v>0</v>
      </c>
      <c r="C4433" s="19">
        <v>0</v>
      </c>
      <c r="D4433" s="19" t="s">
        <v>44</v>
      </c>
      <c r="E4433" s="20">
        <v>1.3810861816847388</v>
      </c>
      <c r="F4433" s="20">
        <v>2.1048513101607838</v>
      </c>
      <c r="G4433" s="20">
        <v>1.4858983580810923</v>
      </c>
      <c r="H4433" s="20">
        <v>1.4384752568484296</v>
      </c>
      <c r="I4433" s="20">
        <v>1.5600480231269247</v>
      </c>
      <c r="J4433" s="20">
        <v>2.1172505263470356</v>
      </c>
      <c r="K4433" s="20">
        <v>1.4303821568859567</v>
      </c>
      <c r="L4433" s="20">
        <v>1.3669377477949467</v>
      </c>
      <c r="M4433" s="55">
        <v>1.5534619612576974</v>
      </c>
    </row>
    <row r="4434" spans="1:13" x14ac:dyDescent="0.35">
      <c r="A4434" s="19" t="str">
        <f>B4353&amp;C4411&amp;D4434</f>
        <v>CONSUMO PER CAPITA (kg ó litros por individuo)T.Carne Fresca IngALTA Y MEDIA ALTA</v>
      </c>
      <c r="B4434" s="19">
        <v>0</v>
      </c>
      <c r="C4434" s="19">
        <v>0</v>
      </c>
      <c r="D4434" s="19" t="s">
        <v>17</v>
      </c>
      <c r="E4434" s="20">
        <v>1.8669673901509498</v>
      </c>
      <c r="F4434" s="20">
        <v>2.776606394255722</v>
      </c>
      <c r="G4434" s="20">
        <v>1.919891572352133</v>
      </c>
      <c r="H4434" s="20">
        <v>2.026185911836611</v>
      </c>
      <c r="I4434" s="20">
        <v>2.203869585943695</v>
      </c>
      <c r="J4434" s="20">
        <v>2.4555501965712696</v>
      </c>
      <c r="K4434" s="20">
        <v>1.8914409605140121</v>
      </c>
      <c r="L4434" s="20">
        <v>1.7527044577181987</v>
      </c>
      <c r="M4434" s="55">
        <v>1.7183279206145525</v>
      </c>
    </row>
    <row r="4435" spans="1:13" x14ac:dyDescent="0.35">
      <c r="A4435" s="19" t="str">
        <f>B4353&amp;C4411&amp;D4435</f>
        <v>CONSUMO PER CAPITA (kg ó litros por individuo)T.Carne Fresca IngMEDIA</v>
      </c>
      <c r="B4435" s="19">
        <v>0</v>
      </c>
      <c r="C4435" s="19">
        <v>0</v>
      </c>
      <c r="D4435" s="19" t="s">
        <v>18</v>
      </c>
      <c r="E4435" s="20">
        <v>1.3401258312444715</v>
      </c>
      <c r="F4435" s="20">
        <v>1.9053695883532034</v>
      </c>
      <c r="G4435" s="20">
        <v>1.4363984619341088</v>
      </c>
      <c r="H4435" s="20">
        <v>1.231400758303953</v>
      </c>
      <c r="I4435" s="20">
        <v>1.4525784176109138</v>
      </c>
      <c r="J4435" s="20">
        <v>1.9045093680475058</v>
      </c>
      <c r="K4435" s="20">
        <v>1.4789562580367042</v>
      </c>
      <c r="L4435" s="20">
        <v>1.36959270682774</v>
      </c>
      <c r="M4435" s="55">
        <v>1.3669782086394491</v>
      </c>
    </row>
    <row r="4436" spans="1:13" x14ac:dyDescent="0.35">
      <c r="A4436" s="19" t="str">
        <f>B4353&amp;C4411&amp;D4436</f>
        <v>CONSUMO PER CAPITA (kg ó litros por individuo)T.Carne Fresca IngMEDIA BAJA</v>
      </c>
      <c r="B4436" s="19">
        <v>0</v>
      </c>
      <c r="C4436" s="19">
        <v>0</v>
      </c>
      <c r="D4436" s="19" t="s">
        <v>19</v>
      </c>
      <c r="E4436" s="20">
        <v>1.3213125686924676</v>
      </c>
      <c r="F4436" s="20">
        <v>1.9321727081566034</v>
      </c>
      <c r="G4436" s="20">
        <v>1.5985726743882442</v>
      </c>
      <c r="H4436" s="20">
        <v>1.2823333318798387</v>
      </c>
      <c r="I4436" s="20">
        <v>1.291331379090177</v>
      </c>
      <c r="J4436" s="20">
        <v>1.8398912166244852</v>
      </c>
      <c r="K4436" s="20">
        <v>1.3586157745333323</v>
      </c>
      <c r="L4436" s="20">
        <v>1.2823219290214654</v>
      </c>
      <c r="M4436" s="55">
        <v>1.5121999478054553</v>
      </c>
    </row>
    <row r="4437" spans="1:13" x14ac:dyDescent="0.35">
      <c r="A4437" s="19" t="str">
        <f>B4353&amp;C4411&amp;D4437</f>
        <v>CONSUMO PER CAPITA (kg ó litros por individuo)T.Carne Fresca IngBAJA</v>
      </c>
      <c r="B4437" s="19">
        <v>0</v>
      </c>
      <c r="C4437" s="19">
        <v>0</v>
      </c>
      <c r="D4437" s="19" t="s">
        <v>20</v>
      </c>
      <c r="E4437" s="20">
        <v>1.3770897668076092</v>
      </c>
      <c r="F4437" s="20">
        <v>1.7938369046777265</v>
      </c>
      <c r="G4437" s="20">
        <v>1.4040524785409734</v>
      </c>
      <c r="H4437" s="20">
        <v>1.3208735216338259</v>
      </c>
      <c r="I4437" s="20">
        <v>1.5777478251597137</v>
      </c>
      <c r="J4437" s="20">
        <v>2.2566845252457712</v>
      </c>
      <c r="K4437" s="20">
        <v>1.5277575461799324</v>
      </c>
      <c r="L4437" s="20">
        <v>1.3414888501517768</v>
      </c>
      <c r="M4437" s="55">
        <v>1.3815169542822689</v>
      </c>
    </row>
    <row r="4438" spans="1:13" x14ac:dyDescent="0.35">
      <c r="A4438" s="19" t="str">
        <f>B4353&amp;C4411&amp;D4438</f>
        <v>CONSUMO PER CAPITA (kg ó litros por individuo)T.Carne Fresca IngHOMBRE</v>
      </c>
      <c r="B4438" s="19">
        <v>0</v>
      </c>
      <c r="C4438" s="19">
        <v>0</v>
      </c>
      <c r="D4438" s="19" t="s">
        <v>21</v>
      </c>
      <c r="E4438" s="20">
        <v>1.3001931512624907</v>
      </c>
      <c r="F4438" s="20">
        <v>1.9677443183308112</v>
      </c>
      <c r="G4438" s="20">
        <v>1.530053047715044</v>
      </c>
      <c r="H4438" s="20">
        <v>1.3273775015512901</v>
      </c>
      <c r="I4438" s="20">
        <v>1.5212580111151659</v>
      </c>
      <c r="J4438" s="20">
        <v>1.9047506098021436</v>
      </c>
      <c r="K4438" s="20">
        <v>1.4042902569250799</v>
      </c>
      <c r="L4438" s="20">
        <v>1.3054036510053286</v>
      </c>
      <c r="M4438" s="55">
        <v>1.4927452189423307</v>
      </c>
    </row>
    <row r="4439" spans="1:13" x14ac:dyDescent="0.35">
      <c r="A4439" s="19" t="str">
        <f>B4353&amp;C4411&amp;D4439</f>
        <v>CONSUMO PER CAPITA (kg ó litros por individuo)T.Carne Fresca IngMUJER</v>
      </c>
      <c r="B4439" s="19">
        <v>0</v>
      </c>
      <c r="C4439" s="19">
        <v>0</v>
      </c>
      <c r="D4439" s="19" t="s">
        <v>22</v>
      </c>
      <c r="E4439" s="20">
        <v>1.6099592324727838</v>
      </c>
      <c r="F4439" s="20">
        <v>2.1846152624274735</v>
      </c>
      <c r="G4439" s="20">
        <v>1.6219956646995548</v>
      </c>
      <c r="H4439" s="20">
        <v>1.5355169051815531</v>
      </c>
      <c r="I4439" s="20">
        <v>1.6686760603610309</v>
      </c>
      <c r="J4439" s="20">
        <v>2.2409601758837261</v>
      </c>
      <c r="K4439" s="20">
        <v>1.6848920430654839</v>
      </c>
      <c r="L4439" s="20">
        <v>1.5394747914308937</v>
      </c>
      <c r="M4439" s="55">
        <v>1.4732979294649338</v>
      </c>
    </row>
    <row r="4440" spans="1:13" x14ac:dyDescent="0.35">
      <c r="A4440" s="19" t="str">
        <f>B4353&amp;C4440&amp;D4440</f>
        <v>CONSUMO PER CAPITA (kg ó litros por individuo)Ternera Ing.T.ESPAÑA</v>
      </c>
      <c r="B4440" s="19">
        <v>0</v>
      </c>
      <c r="C4440" s="19" t="s">
        <v>128</v>
      </c>
      <c r="D4440" s="19" t="s">
        <v>36</v>
      </c>
      <c r="E4440" s="20">
        <v>0.49079519922744225</v>
      </c>
      <c r="F4440" s="20">
        <v>0.71470782050432191</v>
      </c>
      <c r="G4440" s="20">
        <v>0.52973269767176134</v>
      </c>
      <c r="H4440" s="20">
        <v>0.46728486365944399</v>
      </c>
      <c r="I4440" s="20">
        <v>0.54973456251297081</v>
      </c>
      <c r="J4440" s="20">
        <v>0.68539469873327408</v>
      </c>
      <c r="K4440" s="20">
        <v>0.52783885917154449</v>
      </c>
      <c r="L4440" s="20">
        <v>0.48555277694058002</v>
      </c>
      <c r="M4440" s="55">
        <v>0.46998411573327759</v>
      </c>
    </row>
    <row r="4441" spans="1:13" x14ac:dyDescent="0.35">
      <c r="A4441" s="19" t="str">
        <f>B4353&amp;C4440&amp;D4441</f>
        <v>CONSUMO PER CAPITA (kg ó litros por individuo)Ternera Ing.BCN AM</v>
      </c>
      <c r="B4441" s="19">
        <v>0</v>
      </c>
      <c r="C4441" s="19">
        <v>0</v>
      </c>
      <c r="D4441" s="19" t="s">
        <v>1</v>
      </c>
      <c r="E4441" s="20">
        <v>0.42709200615835508</v>
      </c>
      <c r="F4441" s="20">
        <v>0.55752498539254358</v>
      </c>
      <c r="G4441" s="20">
        <v>0.48838047758839898</v>
      </c>
      <c r="H4441" s="20">
        <v>0.34871722344765271</v>
      </c>
      <c r="I4441" s="20">
        <v>0.4739139997383271</v>
      </c>
      <c r="J4441" s="20">
        <v>0.45832174198786102</v>
      </c>
      <c r="K4441" s="20">
        <v>0.35064266479984629</v>
      </c>
      <c r="L4441" s="20">
        <v>0.31199116771960028</v>
      </c>
      <c r="M4441" s="55">
        <v>0.3560019082384317</v>
      </c>
    </row>
    <row r="4442" spans="1:13" x14ac:dyDescent="0.35">
      <c r="A4442" s="19" t="str">
        <f>B4353&amp;C4440&amp;D4442</f>
        <v>CONSUMO PER CAPITA (kg ó litros por individuo)Ternera Ing.REST.CAT ARAGON</v>
      </c>
      <c r="B4442" s="19">
        <v>0</v>
      </c>
      <c r="C4442" s="19">
        <v>0</v>
      </c>
      <c r="D4442" s="19" t="s">
        <v>2</v>
      </c>
      <c r="E4442" s="20">
        <v>0.31561712003957121</v>
      </c>
      <c r="F4442" s="20">
        <v>0.48886905298341976</v>
      </c>
      <c r="G4442" s="20">
        <v>0.39235915909976693</v>
      </c>
      <c r="H4442" s="20">
        <v>0.38420185986834404</v>
      </c>
      <c r="I4442" s="20">
        <v>0.3603327656851365</v>
      </c>
      <c r="J4442" s="20">
        <v>0.52435929824142824</v>
      </c>
      <c r="K4442" s="20">
        <v>0.3645918394499279</v>
      </c>
      <c r="L4442" s="20">
        <v>0.33564797882999442</v>
      </c>
      <c r="M4442" s="55">
        <v>0.37663022726742806</v>
      </c>
    </row>
    <row r="4443" spans="1:13" x14ac:dyDescent="0.35">
      <c r="A4443" s="19" t="str">
        <f>B4353&amp;C4440&amp;D4443</f>
        <v>CONSUMO PER CAPITA (kg ó litros por individuo)Ternera Ing.LEVANTE</v>
      </c>
      <c r="B4443" s="19">
        <v>0</v>
      </c>
      <c r="C4443" s="19">
        <v>0</v>
      </c>
      <c r="D4443" s="19" t="s">
        <v>3</v>
      </c>
      <c r="E4443" s="20">
        <v>0.51564977696852987</v>
      </c>
      <c r="F4443" s="20">
        <v>0.77268085479642246</v>
      </c>
      <c r="G4443" s="20">
        <v>0.52251014467582013</v>
      </c>
      <c r="H4443" s="20">
        <v>0.55251720149854822</v>
      </c>
      <c r="I4443" s="20">
        <v>0.5925539673964545</v>
      </c>
      <c r="J4443" s="20">
        <v>0.69544814049455195</v>
      </c>
      <c r="K4443" s="20">
        <v>0.63752817104816029</v>
      </c>
      <c r="L4443" s="20">
        <v>0.47664857533537269</v>
      </c>
      <c r="M4443" s="55">
        <v>0.53097519616218236</v>
      </c>
    </row>
    <row r="4444" spans="1:13" x14ac:dyDescent="0.35">
      <c r="A4444" s="19" t="str">
        <f>B4353&amp;C4440&amp;D4444</f>
        <v>CONSUMO PER CAPITA (kg ó litros por individuo)Ternera Ing.ANDALUCIA</v>
      </c>
      <c r="B4444" s="19">
        <v>0</v>
      </c>
      <c r="C4444" s="19">
        <v>0</v>
      </c>
      <c r="D4444" s="19" t="s">
        <v>4</v>
      </c>
      <c r="E4444" s="20">
        <v>0.38594555743721221</v>
      </c>
      <c r="F4444" s="20">
        <v>0.58361352872779371</v>
      </c>
      <c r="G4444" s="20">
        <v>0.49595246734423865</v>
      </c>
      <c r="H4444" s="20">
        <v>0.39126817867926778</v>
      </c>
      <c r="I4444" s="20">
        <v>0.5105334330282284</v>
      </c>
      <c r="J4444" s="20">
        <v>0.59956672165324854</v>
      </c>
      <c r="K4444" s="20">
        <v>0.45957575971802078</v>
      </c>
      <c r="L4444" s="20">
        <v>0.45333056067060756</v>
      </c>
      <c r="M4444" s="55">
        <v>0.35105903508795783</v>
      </c>
    </row>
    <row r="4445" spans="1:13" x14ac:dyDescent="0.35">
      <c r="A4445" s="19" t="str">
        <f>B4353&amp;C4440&amp;D4445</f>
        <v>CONSUMO PER CAPITA (kg ó litros por individuo)Ternera Ing.MDD AM</v>
      </c>
      <c r="B4445" s="19">
        <v>0</v>
      </c>
      <c r="C4445" s="19">
        <v>0</v>
      </c>
      <c r="D4445" s="19" t="s">
        <v>5</v>
      </c>
      <c r="E4445" s="20">
        <v>0.86903313909054181</v>
      </c>
      <c r="F4445" s="20">
        <v>1.1287445011412631</v>
      </c>
      <c r="G4445" s="20">
        <v>0.86604402097628008</v>
      </c>
      <c r="H4445" s="20">
        <v>0.6707176804214291</v>
      </c>
      <c r="I4445" s="20">
        <v>0.90362472758696888</v>
      </c>
      <c r="J4445" s="20">
        <v>1.0996969665063347</v>
      </c>
      <c r="K4445" s="20">
        <v>0.86823443249670418</v>
      </c>
      <c r="L4445" s="20">
        <v>0.69211356999060658</v>
      </c>
      <c r="M4445" s="55">
        <v>0.73377402887976473</v>
      </c>
    </row>
    <row r="4446" spans="1:13" x14ac:dyDescent="0.35">
      <c r="A4446" s="19" t="str">
        <f>B4353&amp;C4440&amp;D4446</f>
        <v>CONSUMO PER CAPITA (kg ó litros por individuo)Ternera Ing.RTO CENTRO</v>
      </c>
      <c r="B4446" s="19">
        <v>0</v>
      </c>
      <c r="C4446" s="19">
        <v>0</v>
      </c>
      <c r="D4446" s="19" t="s">
        <v>6</v>
      </c>
      <c r="E4446" s="20">
        <v>0.50485834085271286</v>
      </c>
      <c r="F4446" s="20">
        <v>0.72891762319873443</v>
      </c>
      <c r="G4446" s="20">
        <v>0.56133105569541419</v>
      </c>
      <c r="H4446" s="20">
        <v>0.45435018790850124</v>
      </c>
      <c r="I4446" s="20">
        <v>0.52227261643486278</v>
      </c>
      <c r="J4446" s="20">
        <v>0.72525974078179478</v>
      </c>
      <c r="K4446" s="20">
        <v>0.44879863044142027</v>
      </c>
      <c r="L4446" s="20">
        <v>0.65197416504270156</v>
      </c>
      <c r="M4446" s="55">
        <v>0.53297244041217118</v>
      </c>
    </row>
    <row r="4447" spans="1:13" x14ac:dyDescent="0.35">
      <c r="A4447" s="19" t="str">
        <f>B4353&amp;C4440&amp;D4447</f>
        <v>CONSUMO PER CAPITA (kg ó litros por individuo)Ternera Ing.NORTE-CENTRO</v>
      </c>
      <c r="B4447" s="19">
        <v>0</v>
      </c>
      <c r="C4447" s="19">
        <v>0</v>
      </c>
      <c r="D4447" s="19" t="s">
        <v>7</v>
      </c>
      <c r="E4447" s="20">
        <v>0.50972643087435399</v>
      </c>
      <c r="F4447" s="20">
        <v>0.85076538613136965</v>
      </c>
      <c r="G4447" s="20">
        <v>0.47211243867815744</v>
      </c>
      <c r="H4447" s="20">
        <v>0.48915401340470926</v>
      </c>
      <c r="I4447" s="20">
        <v>0.43600662792672606</v>
      </c>
      <c r="J4447" s="20">
        <v>0.76986920898549238</v>
      </c>
      <c r="K4447" s="20">
        <v>0.47450338473788078</v>
      </c>
      <c r="L4447" s="20">
        <v>0.49368760188391969</v>
      </c>
      <c r="M4447" s="55">
        <v>0.39735806459259893</v>
      </c>
    </row>
    <row r="4448" spans="1:13" x14ac:dyDescent="0.35">
      <c r="A4448" s="19" t="str">
        <f>B4353&amp;C4440&amp;D4448</f>
        <v>CONSUMO PER CAPITA (kg ó litros por individuo)Ternera Ing.NOROESTE</v>
      </c>
      <c r="B4448" s="19">
        <v>0</v>
      </c>
      <c r="C4448" s="19">
        <v>0</v>
      </c>
      <c r="D4448" s="19" t="s">
        <v>8</v>
      </c>
      <c r="E4448" s="20">
        <v>0.40216411357953069</v>
      </c>
      <c r="F4448" s="20">
        <v>0.6235153984719185</v>
      </c>
      <c r="G4448" s="20">
        <v>0.3823627133622417</v>
      </c>
      <c r="H4448" s="20">
        <v>0.42331180226665327</v>
      </c>
      <c r="I4448" s="20">
        <v>0.53428027526421018</v>
      </c>
      <c r="J4448" s="20">
        <v>0.58188116553582292</v>
      </c>
      <c r="K4448" s="20">
        <v>0.54282905973493689</v>
      </c>
      <c r="L4448" s="20">
        <v>0.47935059843148153</v>
      </c>
      <c r="M4448" s="55">
        <v>0.50294021505843367</v>
      </c>
    </row>
    <row r="4449" spans="1:13" x14ac:dyDescent="0.35">
      <c r="A4449" s="19" t="str">
        <f>B4353&amp;C4440&amp;D4449</f>
        <v>CONSUMO PER CAPITA (kg ó litros por individuo)Ternera Ing.&lt;2MIL</v>
      </c>
      <c r="B4449" s="19">
        <v>0</v>
      </c>
      <c r="C4449" s="19">
        <v>0</v>
      </c>
      <c r="D4449" s="19" t="s">
        <v>9</v>
      </c>
      <c r="E4449" s="20">
        <v>0.20851619844243405</v>
      </c>
      <c r="F4449" s="20">
        <v>0.43795236136856747</v>
      </c>
      <c r="G4449" s="20">
        <v>0.24247586009670893</v>
      </c>
      <c r="H4449" s="20">
        <v>0.24928039824673257</v>
      </c>
      <c r="I4449" s="20">
        <v>0.29488526202478055</v>
      </c>
      <c r="J4449" s="20">
        <v>0.51114925024718583</v>
      </c>
      <c r="K4449" s="20">
        <v>0.29148621771636307</v>
      </c>
      <c r="L4449" s="20">
        <v>0.36584492534441915</v>
      </c>
      <c r="M4449" s="55">
        <v>0.24705042088642587</v>
      </c>
    </row>
    <row r="4450" spans="1:13" x14ac:dyDescent="0.35">
      <c r="A4450" s="19" t="str">
        <f>B4353&amp;C4440&amp;D4450</f>
        <v>CONSUMO PER CAPITA (kg ó litros por individuo)Ternera Ing.2-5MIL</v>
      </c>
      <c r="B4450" s="19">
        <v>0</v>
      </c>
      <c r="C4450" s="19">
        <v>0</v>
      </c>
      <c r="D4450" s="19" t="s">
        <v>10</v>
      </c>
      <c r="E4450" s="20">
        <v>0.41254401654757866</v>
      </c>
      <c r="F4450" s="20">
        <v>0.88285061601405823</v>
      </c>
      <c r="G4450" s="20">
        <v>0.40449410869739866</v>
      </c>
      <c r="H4450" s="20">
        <v>0.3858764961067081</v>
      </c>
      <c r="I4450" s="20">
        <v>0.47183218792876619</v>
      </c>
      <c r="J4450" s="20">
        <v>0.44610891110888673</v>
      </c>
      <c r="K4450" s="20">
        <v>0.60196881325631335</v>
      </c>
      <c r="L4450" s="20">
        <v>0.42401609204044782</v>
      </c>
      <c r="M4450" s="55">
        <v>0.35603885504763222</v>
      </c>
    </row>
    <row r="4451" spans="1:13" x14ac:dyDescent="0.35">
      <c r="A4451" s="19" t="str">
        <f>B4353&amp;C4440&amp;D4451</f>
        <v>CONSUMO PER CAPITA (kg ó litros por individuo)Ternera Ing.5-10MIL</v>
      </c>
      <c r="B4451" s="19">
        <v>0</v>
      </c>
      <c r="C4451" s="19">
        <v>0</v>
      </c>
      <c r="D4451" s="19" t="s">
        <v>11</v>
      </c>
      <c r="E4451" s="20">
        <v>0.45863469344112157</v>
      </c>
      <c r="F4451" s="20">
        <v>0.67470479411256734</v>
      </c>
      <c r="G4451" s="20">
        <v>0.4095139178333751</v>
      </c>
      <c r="H4451" s="20">
        <v>0.33939399382099983</v>
      </c>
      <c r="I4451" s="20">
        <v>0.41030912975200029</v>
      </c>
      <c r="J4451" s="20">
        <v>0.5961048135867687</v>
      </c>
      <c r="K4451" s="20">
        <v>0.40132962475666711</v>
      </c>
      <c r="L4451" s="20">
        <v>0.43906039966181454</v>
      </c>
      <c r="M4451" s="55">
        <v>0.36512190991121962</v>
      </c>
    </row>
    <row r="4452" spans="1:13" x14ac:dyDescent="0.35">
      <c r="A4452" s="19" t="str">
        <f>B4353&amp;C4440&amp;D4452</f>
        <v>CONSUMO PER CAPITA (kg ó litros por individuo)Ternera Ing.10-30MIL</v>
      </c>
      <c r="B4452" s="19">
        <v>0</v>
      </c>
      <c r="C4452" s="19">
        <v>0</v>
      </c>
      <c r="D4452" s="19" t="s">
        <v>12</v>
      </c>
      <c r="E4452" s="20">
        <v>0.35378300647004834</v>
      </c>
      <c r="F4452" s="20">
        <v>0.6695229407069303</v>
      </c>
      <c r="G4452" s="20">
        <v>0.52440267272231911</v>
      </c>
      <c r="H4452" s="20">
        <v>0.47734788767319047</v>
      </c>
      <c r="I4452" s="20">
        <v>0.53496903043922106</v>
      </c>
      <c r="J4452" s="20">
        <v>0.6128014239664149</v>
      </c>
      <c r="K4452" s="20">
        <v>0.41356908563351436</v>
      </c>
      <c r="L4452" s="20">
        <v>0.4033873043792095</v>
      </c>
      <c r="M4452" s="55">
        <v>0.39064094477407529</v>
      </c>
    </row>
    <row r="4453" spans="1:13" x14ac:dyDescent="0.35">
      <c r="A4453" s="19" t="str">
        <f>B4353&amp;C4440&amp;D4453</f>
        <v>CONSUMO PER CAPITA (kg ó litros por individuo)Ternera Ing.30-100MIL</v>
      </c>
      <c r="B4453" s="19">
        <v>0</v>
      </c>
      <c r="C4453" s="19">
        <v>0</v>
      </c>
      <c r="D4453" s="19" t="s">
        <v>13</v>
      </c>
      <c r="E4453" s="20">
        <v>0.54451334050485101</v>
      </c>
      <c r="F4453" s="20">
        <v>0.76622522546528249</v>
      </c>
      <c r="G4453" s="20">
        <v>0.60480275090836566</v>
      </c>
      <c r="H4453" s="20">
        <v>0.52238867400862121</v>
      </c>
      <c r="I4453" s="20">
        <v>0.64719749918678038</v>
      </c>
      <c r="J4453" s="20">
        <v>0.78064585612463078</v>
      </c>
      <c r="K4453" s="20">
        <v>0.63878777058034908</v>
      </c>
      <c r="L4453" s="20">
        <v>0.51044193473060429</v>
      </c>
      <c r="M4453" s="55">
        <v>0.54174605092934291</v>
      </c>
    </row>
    <row r="4454" spans="1:13" x14ac:dyDescent="0.35">
      <c r="A4454" s="19" t="str">
        <f>B4353&amp;C4440&amp;D4454</f>
        <v>CONSUMO PER CAPITA (kg ó litros por individuo)Ternera Ing.100-200MIL</v>
      </c>
      <c r="B4454" s="19">
        <v>0</v>
      </c>
      <c r="C4454" s="19">
        <v>0</v>
      </c>
      <c r="D4454" s="19" t="s">
        <v>14</v>
      </c>
      <c r="E4454" s="20">
        <v>0.48214486123728223</v>
      </c>
      <c r="F4454" s="20">
        <v>0.64750537351765003</v>
      </c>
      <c r="G4454" s="20">
        <v>0.52034015664847399</v>
      </c>
      <c r="H4454" s="20">
        <v>0.44376995767301153</v>
      </c>
      <c r="I4454" s="20">
        <v>0.4546374165445432</v>
      </c>
      <c r="J4454" s="20">
        <v>0.66098330206669642</v>
      </c>
      <c r="K4454" s="20">
        <v>0.38892872356746361</v>
      </c>
      <c r="L4454" s="20">
        <v>0.41494052024326172</v>
      </c>
      <c r="M4454" s="55">
        <v>0.45417697122782819</v>
      </c>
    </row>
    <row r="4455" spans="1:13" x14ac:dyDescent="0.35">
      <c r="A4455" s="19" t="str">
        <f>B4353&amp;C4440&amp;D4455</f>
        <v>CONSUMO PER CAPITA (kg ó litros por individuo)Ternera Ing.200-500MIL</v>
      </c>
      <c r="B4455" s="19">
        <v>0</v>
      </c>
      <c r="C4455" s="19">
        <v>0</v>
      </c>
      <c r="D4455" s="19" t="s">
        <v>15</v>
      </c>
      <c r="E4455" s="20">
        <v>0.53339144533040272</v>
      </c>
      <c r="F4455" s="20">
        <v>0.69554048391626122</v>
      </c>
      <c r="G4455" s="20">
        <v>0.54591930801238686</v>
      </c>
      <c r="H4455" s="20">
        <v>0.54477610647831509</v>
      </c>
      <c r="I4455" s="20">
        <v>0.78460844121892803</v>
      </c>
      <c r="J4455" s="20">
        <v>0.8039701998408969</v>
      </c>
      <c r="K4455" s="20">
        <v>0.6266638613024258</v>
      </c>
      <c r="L4455" s="20">
        <v>0.72225206456714708</v>
      </c>
      <c r="M4455" s="55">
        <v>0.6320738738848124</v>
      </c>
    </row>
    <row r="4456" spans="1:13" x14ac:dyDescent="0.35">
      <c r="A4456" s="19" t="str">
        <f>B4353&amp;C4440&amp;D4456</f>
        <v>CONSUMO PER CAPITA (kg ó litros por individuo)Ternera Ing.&gt;500MIL</v>
      </c>
      <c r="B4456" s="19">
        <v>0</v>
      </c>
      <c r="C4456" s="19">
        <v>0</v>
      </c>
      <c r="D4456" s="19" t="s">
        <v>16</v>
      </c>
      <c r="E4456" s="20">
        <v>0.68502686532068602</v>
      </c>
      <c r="F4456" s="20">
        <v>0.79523980770273928</v>
      </c>
      <c r="G4456" s="20">
        <v>0.64039752986535459</v>
      </c>
      <c r="H4456" s="20">
        <v>0.50858221512780777</v>
      </c>
      <c r="I4456" s="20">
        <v>0.51121933821462406</v>
      </c>
      <c r="J4456" s="20">
        <v>0.78134430744617067</v>
      </c>
      <c r="K4456" s="20">
        <v>0.61963673033171596</v>
      </c>
      <c r="L4456" s="20">
        <v>0.4955254538818365</v>
      </c>
      <c r="M4456" s="55">
        <v>0.52682530703806518</v>
      </c>
    </row>
    <row r="4457" spans="1:13" x14ac:dyDescent="0.35">
      <c r="A4457" s="19" t="str">
        <f>B4353&amp;C4440&amp;D4457</f>
        <v>CONSUMO PER CAPITA (kg ó litros por individuo)Ternera Ing.DE 15 A 19 AÑOS</v>
      </c>
      <c r="B4457" s="19">
        <v>0</v>
      </c>
      <c r="C4457" s="19">
        <v>0</v>
      </c>
      <c r="D4457" s="19" t="s">
        <v>39</v>
      </c>
      <c r="E4457" s="20">
        <v>0.1635335403823118</v>
      </c>
      <c r="F4457" s="20">
        <v>0.19149693895117284</v>
      </c>
      <c r="G4457" s="20">
        <v>0.20802819883215382</v>
      </c>
      <c r="H4457" s="20">
        <v>0.13424915966267606</v>
      </c>
      <c r="I4457" s="20">
        <v>0.37742707273715476</v>
      </c>
      <c r="J4457" s="20">
        <v>0.45050367279331466</v>
      </c>
      <c r="K4457" s="20">
        <v>0.18460932540174332</v>
      </c>
      <c r="L4457" s="20">
        <v>0.46513889279977233</v>
      </c>
      <c r="M4457" s="55">
        <v>0.28236782226983792</v>
      </c>
    </row>
    <row r="4458" spans="1:13" x14ac:dyDescent="0.35">
      <c r="A4458" s="19" t="str">
        <f>B4353&amp;C4440&amp;D4458</f>
        <v>CONSUMO PER CAPITA (kg ó litros por individuo)Ternera Ing.DE 20 A 24 AÑOS</v>
      </c>
      <c r="B4458" s="19">
        <v>0</v>
      </c>
      <c r="C4458" s="19">
        <v>0</v>
      </c>
      <c r="D4458" s="19" t="s">
        <v>40</v>
      </c>
      <c r="E4458" s="20">
        <v>0.40638361702080544</v>
      </c>
      <c r="F4458" s="20">
        <v>0.39839373149700025</v>
      </c>
      <c r="G4458" s="20">
        <v>0.44527280072957087</v>
      </c>
      <c r="H4458" s="20">
        <v>0.33254251374273425</v>
      </c>
      <c r="I4458" s="20">
        <v>0.29379861518148853</v>
      </c>
      <c r="J4458" s="20">
        <v>0.47961584795020051</v>
      </c>
      <c r="K4458" s="20">
        <v>0.34848410294018811</v>
      </c>
      <c r="L4458" s="20">
        <v>0.35688290749917695</v>
      </c>
      <c r="M4458" s="55">
        <v>0.18554733108273547</v>
      </c>
    </row>
    <row r="4459" spans="1:13" x14ac:dyDescent="0.35">
      <c r="A4459" s="19" t="str">
        <f>B4353&amp;C4440&amp;D4459</f>
        <v>CONSUMO PER CAPITA (kg ó litros por individuo)Ternera Ing.DE 25 A 34 AÑOS</v>
      </c>
      <c r="B4459" s="19">
        <v>0</v>
      </c>
      <c r="C4459" s="19">
        <v>0</v>
      </c>
      <c r="D4459" s="19" t="s">
        <v>41</v>
      </c>
      <c r="E4459" s="20">
        <v>0.4387395442762933</v>
      </c>
      <c r="F4459" s="20">
        <v>0.68396750373103243</v>
      </c>
      <c r="G4459" s="20">
        <v>0.59343685362798804</v>
      </c>
      <c r="H4459" s="20">
        <v>0.51717166967358152</v>
      </c>
      <c r="I4459" s="20">
        <v>0.46844740422130399</v>
      </c>
      <c r="J4459" s="20">
        <v>0.74249687915170104</v>
      </c>
      <c r="K4459" s="20">
        <v>0.65562844850382129</v>
      </c>
      <c r="L4459" s="20">
        <v>0.5025621698025059</v>
      </c>
      <c r="M4459" s="55">
        <v>0.47641525938950197</v>
      </c>
    </row>
    <row r="4460" spans="1:13" x14ac:dyDescent="0.35">
      <c r="A4460" s="19" t="str">
        <f>B4353&amp;C4440&amp;D4460</f>
        <v>CONSUMO PER CAPITA (kg ó litros por individuo)Ternera Ing.DE 35 A 49 AÑOS</v>
      </c>
      <c r="B4460" s="19">
        <v>0</v>
      </c>
      <c r="C4460" s="19">
        <v>0</v>
      </c>
      <c r="D4460" s="19" t="s">
        <v>42</v>
      </c>
      <c r="E4460" s="20">
        <v>0.54163163030544359</v>
      </c>
      <c r="F4460" s="20">
        <v>0.72842847626565332</v>
      </c>
      <c r="G4460" s="20">
        <v>0.54357007037421035</v>
      </c>
      <c r="H4460" s="20">
        <v>0.48506915995130734</v>
      </c>
      <c r="I4460" s="20">
        <v>0.59196116934802001</v>
      </c>
      <c r="J4460" s="20">
        <v>0.72685710184872954</v>
      </c>
      <c r="K4460" s="20">
        <v>0.55736043948187075</v>
      </c>
      <c r="L4460" s="20">
        <v>0.4577458737184783</v>
      </c>
      <c r="M4460" s="55">
        <v>0.50688970317523929</v>
      </c>
    </row>
    <row r="4461" spans="1:13" x14ac:dyDescent="0.35">
      <c r="A4461" s="19" t="str">
        <f>B4353&amp;C4440&amp;D4461</f>
        <v>CONSUMO PER CAPITA (kg ó litros por individuo)Ternera Ing.DE 50 A 59 AÑOS</v>
      </c>
      <c r="B4461" s="19">
        <v>0</v>
      </c>
      <c r="C4461" s="19">
        <v>0</v>
      </c>
      <c r="D4461" s="19" t="s">
        <v>43</v>
      </c>
      <c r="E4461" s="20">
        <v>0.63066074725789989</v>
      </c>
      <c r="F4461" s="20">
        <v>0.976524342367729</v>
      </c>
      <c r="G4461" s="20">
        <v>0.72155700543750245</v>
      </c>
      <c r="H4461" s="20">
        <v>0.60618154031826921</v>
      </c>
      <c r="I4461" s="20">
        <v>0.74474455065776457</v>
      </c>
      <c r="J4461" s="20">
        <v>0.79997625507192682</v>
      </c>
      <c r="K4461" s="20">
        <v>0.64843581133554962</v>
      </c>
      <c r="L4461" s="20">
        <v>0.66009491323691238</v>
      </c>
      <c r="M4461" s="55">
        <v>0.63920900766590261</v>
      </c>
    </row>
    <row r="4462" spans="1:13" x14ac:dyDescent="0.35">
      <c r="A4462" s="19" t="str">
        <f>B4353&amp;C4440&amp;D4462</f>
        <v>CONSUMO PER CAPITA (kg ó litros por individuo)Ternera Ing.DE 60 A 75 AÑOS</v>
      </c>
      <c r="B4462" s="19">
        <v>0</v>
      </c>
      <c r="C4462" s="19">
        <v>0</v>
      </c>
      <c r="D4462" s="19" t="s">
        <v>44</v>
      </c>
      <c r="E4462" s="20">
        <v>0.45582787933505597</v>
      </c>
      <c r="F4462" s="20">
        <v>0.73516746065101257</v>
      </c>
      <c r="G4462" s="20">
        <v>0.42389997532904866</v>
      </c>
      <c r="H4462" s="20">
        <v>0.43104988405147249</v>
      </c>
      <c r="I4462" s="20">
        <v>0.50115489929770185</v>
      </c>
      <c r="J4462" s="20">
        <v>0.62619315613768634</v>
      </c>
      <c r="K4462" s="20">
        <v>0.45977135588135165</v>
      </c>
      <c r="L4462" s="20">
        <v>0.40346959254363696</v>
      </c>
      <c r="M4462" s="55">
        <v>0.41380420042797739</v>
      </c>
    </row>
    <row r="4463" spans="1:13" x14ac:dyDescent="0.35">
      <c r="A4463" s="19" t="str">
        <f>B4353&amp;C4440&amp;D4463</f>
        <v>CONSUMO PER CAPITA (kg ó litros por individuo)Ternera Ing.ALTA Y MEDIA ALTA</v>
      </c>
      <c r="B4463" s="19">
        <v>0</v>
      </c>
      <c r="C4463" s="19">
        <v>0</v>
      </c>
      <c r="D4463" s="19" t="s">
        <v>17</v>
      </c>
      <c r="E4463" s="20">
        <v>0.62543236858828444</v>
      </c>
      <c r="F4463" s="20">
        <v>0.95861159837255339</v>
      </c>
      <c r="G4463" s="20">
        <v>0.61133828802177004</v>
      </c>
      <c r="H4463" s="20">
        <v>0.6298391035035743</v>
      </c>
      <c r="I4463" s="20">
        <v>0.76179597912322328</v>
      </c>
      <c r="J4463" s="20">
        <v>0.79963771651147786</v>
      </c>
      <c r="K4463" s="20">
        <v>0.64600145685902588</v>
      </c>
      <c r="L4463" s="20">
        <v>0.5555976312929336</v>
      </c>
      <c r="M4463" s="55">
        <v>0.57421108360692852</v>
      </c>
    </row>
    <row r="4464" spans="1:13" x14ac:dyDescent="0.35">
      <c r="A4464" s="19" t="str">
        <f>B4353&amp;C4440&amp;D4464</f>
        <v>CONSUMO PER CAPITA (kg ó litros por individuo)Ternera Ing.MEDIA</v>
      </c>
      <c r="B4464" s="19">
        <v>0</v>
      </c>
      <c r="C4464" s="19">
        <v>0</v>
      </c>
      <c r="D4464" s="19" t="s">
        <v>18</v>
      </c>
      <c r="E4464" s="20">
        <v>0.47498445620593216</v>
      </c>
      <c r="F4464" s="20">
        <v>0.64350243425137998</v>
      </c>
      <c r="G4464" s="20">
        <v>0.49707195181260982</v>
      </c>
      <c r="H4464" s="20">
        <v>0.43921673950438034</v>
      </c>
      <c r="I4464" s="20">
        <v>0.51885567336121097</v>
      </c>
      <c r="J4464" s="20">
        <v>0.71593473739050051</v>
      </c>
      <c r="K4464" s="20">
        <v>0.50301623312001398</v>
      </c>
      <c r="L4464" s="20">
        <v>0.51792600769463848</v>
      </c>
      <c r="M4464" s="55">
        <v>0.44919774035759646</v>
      </c>
    </row>
    <row r="4465" spans="1:13" x14ac:dyDescent="0.35">
      <c r="A4465" s="19" t="str">
        <f>B4353&amp;C4440&amp;D4465</f>
        <v>CONSUMO PER CAPITA (kg ó litros por individuo)Ternera Ing.MEDIA BAJA</v>
      </c>
      <c r="B4465" s="19">
        <v>0</v>
      </c>
      <c r="C4465" s="19">
        <v>0</v>
      </c>
      <c r="D4465" s="19" t="s">
        <v>19</v>
      </c>
      <c r="E4465" s="20">
        <v>0.44534403650617549</v>
      </c>
      <c r="F4465" s="20">
        <v>0.73731082161394934</v>
      </c>
      <c r="G4465" s="20">
        <v>0.52803003139294968</v>
      </c>
      <c r="H4465" s="20">
        <v>0.3999274605762963</v>
      </c>
      <c r="I4465" s="20">
        <v>0.41216781338875436</v>
      </c>
      <c r="J4465" s="20">
        <v>0.5741825163620019</v>
      </c>
      <c r="K4465" s="20">
        <v>0.44191462618045002</v>
      </c>
      <c r="L4465" s="20">
        <v>0.44158501050393689</v>
      </c>
      <c r="M4465" s="55">
        <v>0.47842339564811498</v>
      </c>
    </row>
    <row r="4466" spans="1:13" x14ac:dyDescent="0.35">
      <c r="A4466" s="19" t="str">
        <f>B4353&amp;C4440&amp;D4466</f>
        <v>CONSUMO PER CAPITA (kg ó litros por individuo)Ternera Ing.BAJA</v>
      </c>
      <c r="B4466" s="19">
        <v>0</v>
      </c>
      <c r="C4466" s="19">
        <v>0</v>
      </c>
      <c r="D4466" s="19" t="s">
        <v>20</v>
      </c>
      <c r="E4466" s="20">
        <v>0.42883353930895485</v>
      </c>
      <c r="F4466" s="20">
        <v>0.5360497980053649</v>
      </c>
      <c r="G4466" s="20">
        <v>0.49727903488445285</v>
      </c>
      <c r="H4466" s="20">
        <v>0.42684208669176449</v>
      </c>
      <c r="I4466" s="20">
        <v>0.55373458172565093</v>
      </c>
      <c r="J4466" s="20">
        <v>0.65696381673386028</v>
      </c>
      <c r="K4466" s="20">
        <v>0.55564515250048241</v>
      </c>
      <c r="L4466" s="20">
        <v>0.41234165591147276</v>
      </c>
      <c r="M4466" s="55">
        <v>0.37865638745578267</v>
      </c>
    </row>
    <row r="4467" spans="1:13" x14ac:dyDescent="0.35">
      <c r="A4467" s="19" t="str">
        <f>B4353&amp;C4440&amp;D4467</f>
        <v>CONSUMO PER CAPITA (kg ó litros por individuo)Ternera Ing.HOMBRE</v>
      </c>
      <c r="B4467" s="19">
        <v>0</v>
      </c>
      <c r="C4467" s="19">
        <v>0</v>
      </c>
      <c r="D4467" s="19" t="s">
        <v>21</v>
      </c>
      <c r="E4467" s="20">
        <v>0.47048891170525292</v>
      </c>
      <c r="F4467" s="20">
        <v>0.71527451432717948</v>
      </c>
      <c r="G4467" s="20">
        <v>0.4961482961212223</v>
      </c>
      <c r="H4467" s="20">
        <v>0.44091911200795425</v>
      </c>
      <c r="I4467" s="20">
        <v>0.5228301373195503</v>
      </c>
      <c r="J4467" s="20">
        <v>0.63931780476116995</v>
      </c>
      <c r="K4467" s="20">
        <v>0.49787067441497834</v>
      </c>
      <c r="L4467" s="20">
        <v>0.46747264330438043</v>
      </c>
      <c r="M4467" s="55">
        <v>0.46639668625390079</v>
      </c>
    </row>
    <row r="4468" spans="1:13" x14ac:dyDescent="0.35">
      <c r="A4468" s="19" t="str">
        <f>B4353&amp;C4440&amp;D4468</f>
        <v>CONSUMO PER CAPITA (kg ó litros por individuo)Ternera Ing.MUJER</v>
      </c>
      <c r="B4468" s="19">
        <v>0</v>
      </c>
      <c r="C4468" s="19">
        <v>0</v>
      </c>
      <c r="D4468" s="19" t="s">
        <v>22</v>
      </c>
      <c r="E4468" s="20">
        <v>0.51080591044740553</v>
      </c>
      <c r="F4468" s="20">
        <v>0.7141498576428873</v>
      </c>
      <c r="G4468" s="20">
        <v>0.56282849150600867</v>
      </c>
      <c r="H4468" s="20">
        <v>0.49326679006331564</v>
      </c>
      <c r="I4468" s="20">
        <v>0.57624776111051024</v>
      </c>
      <c r="J4468" s="20">
        <v>0.73080112357960303</v>
      </c>
      <c r="K4468" s="20">
        <v>0.55750359375519409</v>
      </c>
      <c r="L4468" s="20">
        <v>0.50334627572111001</v>
      </c>
      <c r="M4468" s="55">
        <v>0.47351465456069591</v>
      </c>
    </row>
    <row r="4469" spans="1:13" x14ac:dyDescent="0.35">
      <c r="A4469" s="19" t="str">
        <f>B4353&amp;C4469&amp;D4469</f>
        <v>CONSUMO PER CAPITA (kg ó litros por individuo)Pollo Ing.T.ESPAÑA</v>
      </c>
      <c r="B4469" s="19">
        <v>0</v>
      </c>
      <c r="C4469" s="19" t="s">
        <v>129</v>
      </c>
      <c r="D4469" s="19" t="s">
        <v>36</v>
      </c>
      <c r="E4469" s="20">
        <v>0.55687519021843401</v>
      </c>
      <c r="F4469" s="20">
        <v>0.77269463058994736</v>
      </c>
      <c r="G4469" s="20">
        <v>0.58081463115257603</v>
      </c>
      <c r="H4469" s="20">
        <v>0.55386260621184047</v>
      </c>
      <c r="I4469" s="20">
        <v>0.64193474430933672</v>
      </c>
      <c r="J4469" s="20">
        <v>0.83679666701039956</v>
      </c>
      <c r="K4469" s="20">
        <v>0.60845710343440007</v>
      </c>
      <c r="L4469" s="20">
        <v>0.54621281462048255</v>
      </c>
      <c r="M4469" s="55">
        <v>0.58852506371193891</v>
      </c>
    </row>
    <row r="4470" spans="1:13" x14ac:dyDescent="0.35">
      <c r="A4470" s="19" t="str">
        <f>B4353&amp;C4469&amp;D4470</f>
        <v>CONSUMO PER CAPITA (kg ó litros por individuo)Pollo Ing.BCN AM</v>
      </c>
      <c r="B4470" s="19">
        <v>0</v>
      </c>
      <c r="C4470" s="19">
        <v>0</v>
      </c>
      <c r="D4470" s="19" t="s">
        <v>1</v>
      </c>
      <c r="E4470" s="20">
        <v>0.61137276462390444</v>
      </c>
      <c r="F4470" s="20">
        <v>0.75632694651030896</v>
      </c>
      <c r="G4470" s="20">
        <v>0.46052319754094562</v>
      </c>
      <c r="H4470" s="20">
        <v>0.53452170883617112</v>
      </c>
      <c r="I4470" s="20">
        <v>0.64710506660737577</v>
      </c>
      <c r="J4470" s="20">
        <v>0.90885429943062868</v>
      </c>
      <c r="K4470" s="20">
        <v>0.50326203163759842</v>
      </c>
      <c r="L4470" s="20">
        <v>0.49322406058791274</v>
      </c>
      <c r="M4470" s="55">
        <v>0.67342375212801131</v>
      </c>
    </row>
    <row r="4471" spans="1:13" x14ac:dyDescent="0.35">
      <c r="A4471" s="19" t="str">
        <f>B4353&amp;C4469&amp;D4471</f>
        <v>CONSUMO PER CAPITA (kg ó litros por individuo)Pollo Ing.REST.CAT ARAGON</v>
      </c>
      <c r="B4471" s="19">
        <v>0</v>
      </c>
      <c r="C4471" s="19">
        <v>0</v>
      </c>
      <c r="D4471" s="19" t="s">
        <v>2</v>
      </c>
      <c r="E4471" s="20">
        <v>0.40640411675368604</v>
      </c>
      <c r="F4471" s="20">
        <v>0.63731640039334336</v>
      </c>
      <c r="G4471" s="20">
        <v>0.56262635967439434</v>
      </c>
      <c r="H4471" s="20">
        <v>0.47825144014426374</v>
      </c>
      <c r="I4471" s="20">
        <v>0.64698501836665401</v>
      </c>
      <c r="J4471" s="20">
        <v>0.66802592104888137</v>
      </c>
      <c r="K4471" s="20">
        <v>0.58058548031415935</v>
      </c>
      <c r="L4471" s="20">
        <v>0.46137066771732294</v>
      </c>
      <c r="M4471" s="55">
        <v>0.52895581357963684</v>
      </c>
    </row>
    <row r="4472" spans="1:13" x14ac:dyDescent="0.35">
      <c r="A4472" s="19" t="str">
        <f>B4353&amp;C4469&amp;D4472</f>
        <v>CONSUMO PER CAPITA (kg ó litros por individuo)Pollo Ing.LEVANTE</v>
      </c>
      <c r="B4472" s="19">
        <v>0</v>
      </c>
      <c r="C4472" s="19">
        <v>0</v>
      </c>
      <c r="D4472" s="19" t="s">
        <v>3</v>
      </c>
      <c r="E4472" s="20">
        <v>0.55388690780086558</v>
      </c>
      <c r="F4472" s="20">
        <v>0.85759230807924813</v>
      </c>
      <c r="G4472" s="20">
        <v>0.54099512566517405</v>
      </c>
      <c r="H4472" s="20">
        <v>0.61529417481996773</v>
      </c>
      <c r="I4472" s="20">
        <v>0.6301519186456308</v>
      </c>
      <c r="J4472" s="20">
        <v>0.72354635927953148</v>
      </c>
      <c r="K4472" s="20">
        <v>0.54736755293820305</v>
      </c>
      <c r="L4472" s="20">
        <v>0.48955436035698574</v>
      </c>
      <c r="M4472" s="55">
        <v>0.60368653956684237</v>
      </c>
    </row>
    <row r="4473" spans="1:13" x14ac:dyDescent="0.35">
      <c r="A4473" s="19" t="str">
        <f>B4353&amp;C4469&amp;D4473</f>
        <v>CONSUMO PER CAPITA (kg ó litros por individuo)Pollo Ing.ANDALUCIA</v>
      </c>
      <c r="B4473" s="19">
        <v>0</v>
      </c>
      <c r="C4473" s="19">
        <v>0</v>
      </c>
      <c r="D4473" s="19" t="s">
        <v>4</v>
      </c>
      <c r="E4473" s="20">
        <v>0.58068311304026965</v>
      </c>
      <c r="F4473" s="20">
        <v>0.74458938322274792</v>
      </c>
      <c r="G4473" s="20">
        <v>0.57190401432505222</v>
      </c>
      <c r="H4473" s="20">
        <v>0.52590806765422704</v>
      </c>
      <c r="I4473" s="20">
        <v>0.65014192693172657</v>
      </c>
      <c r="J4473" s="20">
        <v>0.71369254531395443</v>
      </c>
      <c r="K4473" s="20">
        <v>0.66516675720519469</v>
      </c>
      <c r="L4473" s="20">
        <v>0.55772937651298504</v>
      </c>
      <c r="M4473" s="55">
        <v>0.48671490572025816</v>
      </c>
    </row>
    <row r="4474" spans="1:13" x14ac:dyDescent="0.35">
      <c r="A4474" s="19" t="str">
        <f>B4353&amp;C4469&amp;D4474</f>
        <v>CONSUMO PER CAPITA (kg ó litros por individuo)Pollo Ing.MDD AM</v>
      </c>
      <c r="B4474" s="19">
        <v>0</v>
      </c>
      <c r="C4474" s="19">
        <v>0</v>
      </c>
      <c r="D4474" s="19" t="s">
        <v>5</v>
      </c>
      <c r="E4474" s="20">
        <v>0.8336504635191897</v>
      </c>
      <c r="F4474" s="20">
        <v>1.2092556809550443</v>
      </c>
      <c r="G4474" s="20">
        <v>0.89330067018959169</v>
      </c>
      <c r="H4474" s="20">
        <v>0.88823255056366612</v>
      </c>
      <c r="I4474" s="20">
        <v>0.95533178602633317</v>
      </c>
      <c r="J4474" s="20">
        <v>1.5344590080892391</v>
      </c>
      <c r="K4474" s="20">
        <v>0.92179463083046365</v>
      </c>
      <c r="L4474" s="20">
        <v>0.72575330765668344</v>
      </c>
      <c r="M4474" s="55">
        <v>0.87943220820459611</v>
      </c>
    </row>
    <row r="4475" spans="1:13" x14ac:dyDescent="0.35">
      <c r="A4475" s="19" t="str">
        <f>B4353&amp;C4469&amp;D4475</f>
        <v>CONSUMO PER CAPITA (kg ó litros por individuo)Pollo Ing.RTO CENTRO</v>
      </c>
      <c r="B4475" s="19">
        <v>0</v>
      </c>
      <c r="C4475" s="19">
        <v>0</v>
      </c>
      <c r="D4475" s="19" t="s">
        <v>6</v>
      </c>
      <c r="E4475" s="20">
        <v>0.55306345607538865</v>
      </c>
      <c r="F4475" s="20">
        <v>0.74949663372072817</v>
      </c>
      <c r="G4475" s="20">
        <v>0.649768899210864</v>
      </c>
      <c r="H4475" s="20">
        <v>0.52393313550122744</v>
      </c>
      <c r="I4475" s="20">
        <v>0.58239774053676785</v>
      </c>
      <c r="J4475" s="20">
        <v>0.80726390811315563</v>
      </c>
      <c r="K4475" s="20">
        <v>0.61677567293607227</v>
      </c>
      <c r="L4475" s="20">
        <v>0.59119583562931632</v>
      </c>
      <c r="M4475" s="55">
        <v>0.67877894539990968</v>
      </c>
    </row>
    <row r="4476" spans="1:13" x14ac:dyDescent="0.35">
      <c r="A4476" s="19" t="str">
        <f>B4353&amp;C4469&amp;D4476</f>
        <v>CONSUMO PER CAPITA (kg ó litros por individuo)Pollo Ing.NORTE-CENTRO</v>
      </c>
      <c r="B4476" s="19">
        <v>0</v>
      </c>
      <c r="C4476" s="19">
        <v>0</v>
      </c>
      <c r="D4476" s="19" t="s">
        <v>7</v>
      </c>
      <c r="E4476" s="20">
        <v>0.47222233169021821</v>
      </c>
      <c r="F4476" s="20">
        <v>0.5365302616920502</v>
      </c>
      <c r="G4476" s="20">
        <v>0.47588207756093609</v>
      </c>
      <c r="H4476" s="20">
        <v>0.39656405022426927</v>
      </c>
      <c r="I4476" s="20">
        <v>0.40892311790277641</v>
      </c>
      <c r="J4476" s="20">
        <v>0.5826674105230577</v>
      </c>
      <c r="K4476" s="20">
        <v>0.41737347857334983</v>
      </c>
      <c r="L4476" s="20">
        <v>0.49411614181904878</v>
      </c>
      <c r="M4476" s="55">
        <v>0.27867145631132367</v>
      </c>
    </row>
    <row r="4477" spans="1:13" x14ac:dyDescent="0.35">
      <c r="A4477" s="19" t="str">
        <f>B4353&amp;C4469&amp;D4477</f>
        <v>CONSUMO PER CAPITA (kg ó litros por individuo)Pollo Ing.NOROESTE</v>
      </c>
      <c r="B4477" s="19">
        <v>0</v>
      </c>
      <c r="C4477" s="19">
        <v>0</v>
      </c>
      <c r="D4477" s="19" t="s">
        <v>8</v>
      </c>
      <c r="E4477" s="20">
        <v>0.34703974054746195</v>
      </c>
      <c r="F4477" s="20">
        <v>0.51872106785371586</v>
      </c>
      <c r="G4477" s="20">
        <v>0.38924519200644836</v>
      </c>
      <c r="H4477" s="20">
        <v>0.33658026950952064</v>
      </c>
      <c r="I4477" s="20">
        <v>0.46630251266879352</v>
      </c>
      <c r="J4477" s="20">
        <v>0.72738820725325382</v>
      </c>
      <c r="K4477" s="20">
        <v>0.45491601354286626</v>
      </c>
      <c r="L4477" s="20">
        <v>0.53400960874798709</v>
      </c>
      <c r="M4477" s="55">
        <v>0.58131422432194202</v>
      </c>
    </row>
    <row r="4478" spans="1:13" x14ac:dyDescent="0.35">
      <c r="A4478" s="19" t="str">
        <f>B4353&amp;C4469&amp;D4478</f>
        <v>CONSUMO PER CAPITA (kg ó litros por individuo)Pollo Ing.&lt;2MIL</v>
      </c>
      <c r="B4478" s="19">
        <v>0</v>
      </c>
      <c r="C4478" s="19">
        <v>0</v>
      </c>
      <c r="D4478" s="19" t="s">
        <v>9</v>
      </c>
      <c r="E4478" s="20">
        <v>0.34233559138150504</v>
      </c>
      <c r="F4478" s="20">
        <v>0.39698912440892598</v>
      </c>
      <c r="G4478" s="20">
        <v>0.32555750593848398</v>
      </c>
      <c r="H4478" s="20">
        <v>0.36447886018095499</v>
      </c>
      <c r="I4478" s="20">
        <v>0.28731234676278883</v>
      </c>
      <c r="J4478" s="20">
        <v>0.63487032907246022</v>
      </c>
      <c r="K4478" s="20">
        <v>0.49718215811050265</v>
      </c>
      <c r="L4478" s="20">
        <v>0.44092173254151229</v>
      </c>
      <c r="M4478" s="55">
        <v>0.30090845509504299</v>
      </c>
    </row>
    <row r="4479" spans="1:13" x14ac:dyDescent="0.35">
      <c r="A4479" s="19" t="str">
        <f>B4353&amp;C4469&amp;D4479</f>
        <v>CONSUMO PER CAPITA (kg ó litros por individuo)Pollo Ing.2-5MIL</v>
      </c>
      <c r="B4479" s="19">
        <v>0</v>
      </c>
      <c r="C4479" s="19">
        <v>0</v>
      </c>
      <c r="D4479" s="19" t="s">
        <v>10</v>
      </c>
      <c r="E4479" s="20">
        <v>0.44853106793375636</v>
      </c>
      <c r="F4479" s="20">
        <v>0.74285256510303121</v>
      </c>
      <c r="G4479" s="20">
        <v>0.6596336005822897</v>
      </c>
      <c r="H4479" s="20">
        <v>0.53737664058190404</v>
      </c>
      <c r="I4479" s="20">
        <v>0.53702910284429584</v>
      </c>
      <c r="J4479" s="20">
        <v>0.66344443617816662</v>
      </c>
      <c r="K4479" s="20">
        <v>0.71929286156072025</v>
      </c>
      <c r="L4479" s="20">
        <v>0.44280627166900705</v>
      </c>
      <c r="M4479" s="55">
        <v>0.39487198590559636</v>
      </c>
    </row>
    <row r="4480" spans="1:13" x14ac:dyDescent="0.35">
      <c r="A4480" s="19" t="str">
        <f>B4353&amp;C4469&amp;D4480</f>
        <v>CONSUMO PER CAPITA (kg ó litros por individuo)Pollo Ing.5-10MIL</v>
      </c>
      <c r="B4480" s="19">
        <v>0</v>
      </c>
      <c r="C4480" s="19">
        <v>0</v>
      </c>
      <c r="D4480" s="19" t="s">
        <v>11</v>
      </c>
      <c r="E4480" s="20">
        <v>0.41246921658577734</v>
      </c>
      <c r="F4480" s="20">
        <v>0.67520484280961202</v>
      </c>
      <c r="G4480" s="20">
        <v>0.51917467633066716</v>
      </c>
      <c r="H4480" s="20">
        <v>0.40324905056759097</v>
      </c>
      <c r="I4480" s="20">
        <v>0.52085458814985941</v>
      </c>
      <c r="J4480" s="20">
        <v>0.56298622281448574</v>
      </c>
      <c r="K4480" s="20">
        <v>0.39663979094872626</v>
      </c>
      <c r="L4480" s="20">
        <v>0.42439511871384755</v>
      </c>
      <c r="M4480" s="55">
        <v>0.36932144640540526</v>
      </c>
    </row>
    <row r="4481" spans="1:13" x14ac:dyDescent="0.35">
      <c r="A4481" s="19" t="str">
        <f>B4353&amp;C4469&amp;D4481</f>
        <v>CONSUMO PER CAPITA (kg ó litros por individuo)Pollo Ing.10-30MIL</v>
      </c>
      <c r="B4481" s="19">
        <v>0</v>
      </c>
      <c r="C4481" s="19">
        <v>0</v>
      </c>
      <c r="D4481" s="19" t="s">
        <v>12</v>
      </c>
      <c r="E4481" s="20">
        <v>0.51847051985346193</v>
      </c>
      <c r="F4481" s="20">
        <v>0.73561578584844833</v>
      </c>
      <c r="G4481" s="20">
        <v>0.5886349502110283</v>
      </c>
      <c r="H4481" s="20">
        <v>0.50985924870589416</v>
      </c>
      <c r="I4481" s="20">
        <v>0.55904444567609346</v>
      </c>
      <c r="J4481" s="20">
        <v>0.5946586694608853</v>
      </c>
      <c r="K4481" s="20">
        <v>0.49881563050362926</v>
      </c>
      <c r="L4481" s="20">
        <v>0.54133323513455422</v>
      </c>
      <c r="M4481" s="55">
        <v>0.5936114096752203</v>
      </c>
    </row>
    <row r="4482" spans="1:13" x14ac:dyDescent="0.35">
      <c r="A4482" s="19" t="str">
        <f>B4353&amp;C4469&amp;D4482</f>
        <v>CONSUMO PER CAPITA (kg ó litros por individuo)Pollo Ing.30-100MIL</v>
      </c>
      <c r="B4482" s="19">
        <v>0</v>
      </c>
      <c r="C4482" s="19">
        <v>0</v>
      </c>
      <c r="D4482" s="19" t="s">
        <v>13</v>
      </c>
      <c r="E4482" s="20">
        <v>0.612767095644009</v>
      </c>
      <c r="F4482" s="20">
        <v>0.88090627739725458</v>
      </c>
      <c r="G4482" s="20">
        <v>0.59825770743246875</v>
      </c>
      <c r="H4482" s="20">
        <v>0.60149920070440721</v>
      </c>
      <c r="I4482" s="20">
        <v>0.72217436780690136</v>
      </c>
      <c r="J4482" s="20">
        <v>1.0492280679434336</v>
      </c>
      <c r="K4482" s="20">
        <v>0.71802886500729046</v>
      </c>
      <c r="L4482" s="20">
        <v>0.57069589367658147</v>
      </c>
      <c r="M4482" s="55">
        <v>0.7012697667923159</v>
      </c>
    </row>
    <row r="4483" spans="1:13" x14ac:dyDescent="0.35">
      <c r="A4483" s="19" t="str">
        <f>B4353&amp;C4469&amp;D4483</f>
        <v>CONSUMO PER CAPITA (kg ó litros por individuo)Pollo Ing.100-200MIL</v>
      </c>
      <c r="B4483" s="19">
        <v>0</v>
      </c>
      <c r="C4483" s="19">
        <v>0</v>
      </c>
      <c r="D4483" s="19" t="s">
        <v>14</v>
      </c>
      <c r="E4483" s="20">
        <v>0.44774582884335634</v>
      </c>
      <c r="F4483" s="20">
        <v>0.73507749809097467</v>
      </c>
      <c r="G4483" s="20">
        <v>0.51693112936810459</v>
      </c>
      <c r="H4483" s="20">
        <v>0.49819810921208674</v>
      </c>
      <c r="I4483" s="20">
        <v>0.57283854449020155</v>
      </c>
      <c r="J4483" s="20">
        <v>0.59784132555892566</v>
      </c>
      <c r="K4483" s="20">
        <v>0.46584024175659861</v>
      </c>
      <c r="L4483" s="20">
        <v>0.47845959669219185</v>
      </c>
      <c r="M4483" s="55">
        <v>0.37846074105526445</v>
      </c>
    </row>
    <row r="4484" spans="1:13" x14ac:dyDescent="0.35">
      <c r="A4484" s="19" t="str">
        <f>B4353&amp;C4469&amp;D4484</f>
        <v>CONSUMO PER CAPITA (kg ó litros por individuo)Pollo Ing.200-500MIL</v>
      </c>
      <c r="B4484" s="19">
        <v>0</v>
      </c>
      <c r="C4484" s="19">
        <v>0</v>
      </c>
      <c r="D4484" s="19" t="s">
        <v>15</v>
      </c>
      <c r="E4484" s="20">
        <v>0.76664992771748364</v>
      </c>
      <c r="F4484" s="20">
        <v>0.87853060670972039</v>
      </c>
      <c r="G4484" s="20">
        <v>0.6065628046211885</v>
      </c>
      <c r="H4484" s="20">
        <v>0.62902086604770446</v>
      </c>
      <c r="I4484" s="20">
        <v>0.99751048020216526</v>
      </c>
      <c r="J4484" s="20">
        <v>1.2345982440652046</v>
      </c>
      <c r="K4484" s="20">
        <v>0.79113872311437006</v>
      </c>
      <c r="L4484" s="20">
        <v>0.76879443221000443</v>
      </c>
      <c r="M4484" s="55">
        <v>0.85850021335250726</v>
      </c>
    </row>
    <row r="4485" spans="1:13" x14ac:dyDescent="0.35">
      <c r="A4485" s="19" t="str">
        <f>B4353&amp;C4469&amp;D4485</f>
        <v>CONSUMO PER CAPITA (kg ó litros por individuo)Pollo Ing.&gt;500MIL</v>
      </c>
      <c r="B4485" s="19">
        <v>0</v>
      </c>
      <c r="C4485" s="19">
        <v>0</v>
      </c>
      <c r="D4485" s="19" t="s">
        <v>16</v>
      </c>
      <c r="E4485" s="20">
        <v>0.62483780449729776</v>
      </c>
      <c r="F4485" s="20">
        <v>0.80893478933374541</v>
      </c>
      <c r="G4485" s="20">
        <v>0.64818518599506014</v>
      </c>
      <c r="H4485" s="20">
        <v>0.65349852645111028</v>
      </c>
      <c r="I4485" s="20">
        <v>0.62397309481563457</v>
      </c>
      <c r="J4485" s="20">
        <v>0.96449592205195467</v>
      </c>
      <c r="K4485" s="20">
        <v>0.62747576128550353</v>
      </c>
      <c r="L4485" s="20">
        <v>0.53510865003255936</v>
      </c>
      <c r="M4485" s="55">
        <v>0.65451647085165665</v>
      </c>
    </row>
    <row r="4486" spans="1:13" x14ac:dyDescent="0.35">
      <c r="A4486" s="19" t="str">
        <f>B4353&amp;C4469&amp;D4486</f>
        <v>CONSUMO PER CAPITA (kg ó litros por individuo)Pollo Ing.DE 15 A 19 AÑOS</v>
      </c>
      <c r="B4486" s="19">
        <v>0</v>
      </c>
      <c r="C4486" s="19">
        <v>0</v>
      </c>
      <c r="D4486" s="19" t="s">
        <v>39</v>
      </c>
      <c r="E4486" s="20">
        <v>0.45883070510399815</v>
      </c>
      <c r="F4486" s="20">
        <v>0.36481971076256886</v>
      </c>
      <c r="G4486" s="20">
        <v>0.19843433604874045</v>
      </c>
      <c r="H4486" s="20">
        <v>0.34809521022718737</v>
      </c>
      <c r="I4486" s="20">
        <v>0.43983028566696558</v>
      </c>
      <c r="J4486" s="20">
        <v>0.33980787928043132</v>
      </c>
      <c r="K4486" s="20">
        <v>0.23851594502410731</v>
      </c>
      <c r="L4486" s="20">
        <v>0.35782664488513138</v>
      </c>
      <c r="M4486" s="55">
        <v>0.29760425928169865</v>
      </c>
    </row>
    <row r="4487" spans="1:13" x14ac:dyDescent="0.35">
      <c r="A4487" s="19" t="str">
        <f>B4353&amp;C4469&amp;D4487</f>
        <v>CONSUMO PER CAPITA (kg ó litros por individuo)Pollo Ing.DE 20 A 24 AÑOS</v>
      </c>
      <c r="B4487" s="19">
        <v>0</v>
      </c>
      <c r="C4487" s="19">
        <v>0</v>
      </c>
      <c r="D4487" s="19" t="s">
        <v>40</v>
      </c>
      <c r="E4487" s="20">
        <v>0.39635720129957247</v>
      </c>
      <c r="F4487" s="20">
        <v>0.52705558996423074</v>
      </c>
      <c r="G4487" s="20">
        <v>0.44176830467757644</v>
      </c>
      <c r="H4487" s="20">
        <v>0.35929786686059473</v>
      </c>
      <c r="I4487" s="20">
        <v>0.44648303471085149</v>
      </c>
      <c r="J4487" s="20">
        <v>0.69000427641294027</v>
      </c>
      <c r="K4487" s="20">
        <v>0.38355011773977904</v>
      </c>
      <c r="L4487" s="20">
        <v>0.46304149269210337</v>
      </c>
      <c r="M4487" s="55">
        <v>0.2758178194098313</v>
      </c>
    </row>
    <row r="4488" spans="1:13" x14ac:dyDescent="0.35">
      <c r="A4488" s="19" t="str">
        <f>B4353&amp;C4469&amp;D4488</f>
        <v>CONSUMO PER CAPITA (kg ó litros por individuo)Pollo Ing.DE 25 A 34 AÑOS</v>
      </c>
      <c r="B4488" s="19">
        <v>0</v>
      </c>
      <c r="C4488" s="19">
        <v>0</v>
      </c>
      <c r="D4488" s="19" t="s">
        <v>41</v>
      </c>
      <c r="E4488" s="20">
        <v>0.57468931822278124</v>
      </c>
      <c r="F4488" s="20">
        <v>0.85001280736913642</v>
      </c>
      <c r="G4488" s="20">
        <v>0.66868925849661143</v>
      </c>
      <c r="H4488" s="20">
        <v>0.64697250764956271</v>
      </c>
      <c r="I4488" s="20">
        <v>0.60075759284119279</v>
      </c>
      <c r="J4488" s="20">
        <v>0.90278669479505158</v>
      </c>
      <c r="K4488" s="20">
        <v>0.81722612906810577</v>
      </c>
      <c r="L4488" s="20">
        <v>0.6488949474098139</v>
      </c>
      <c r="M4488" s="55">
        <v>0.62387647554946468</v>
      </c>
    </row>
    <row r="4489" spans="1:13" x14ac:dyDescent="0.35">
      <c r="A4489" s="19" t="str">
        <f>B4353&amp;C4469&amp;D4489</f>
        <v>CONSUMO PER CAPITA (kg ó litros por individuo)Pollo Ing.DE 35 A 49 AÑOS</v>
      </c>
      <c r="B4489" s="19">
        <v>0</v>
      </c>
      <c r="C4489" s="19">
        <v>0</v>
      </c>
      <c r="D4489" s="19" t="s">
        <v>42</v>
      </c>
      <c r="E4489" s="20">
        <v>0.67629243521757842</v>
      </c>
      <c r="F4489" s="20">
        <v>0.93790600672612723</v>
      </c>
      <c r="G4489" s="20">
        <v>0.72973440056554661</v>
      </c>
      <c r="H4489" s="20">
        <v>0.72408612627460389</v>
      </c>
      <c r="I4489" s="20">
        <v>0.78312692842269993</v>
      </c>
      <c r="J4489" s="20">
        <v>0.99051931145674255</v>
      </c>
      <c r="K4489" s="20">
        <v>0.71811479321815097</v>
      </c>
      <c r="L4489" s="20">
        <v>0.6410794694695936</v>
      </c>
      <c r="M4489" s="55">
        <v>0.72026249444772128</v>
      </c>
    </row>
    <row r="4490" spans="1:13" x14ac:dyDescent="0.35">
      <c r="A4490" s="19" t="str">
        <f>B4353&amp;C4469&amp;D4490</f>
        <v>CONSUMO PER CAPITA (kg ó litros por individuo)Pollo Ing.DE 50 A 59 AÑOS</v>
      </c>
      <c r="B4490" s="19">
        <v>0</v>
      </c>
      <c r="C4490" s="19">
        <v>0</v>
      </c>
      <c r="D4490" s="19" t="s">
        <v>43</v>
      </c>
      <c r="E4490" s="20">
        <v>0.66639458947542229</v>
      </c>
      <c r="F4490" s="20">
        <v>0.95281289276991743</v>
      </c>
      <c r="G4490" s="20">
        <v>0.72811276429134431</v>
      </c>
      <c r="H4490" s="20">
        <v>0.57110187689498015</v>
      </c>
      <c r="I4490" s="20">
        <v>0.77795251429151069</v>
      </c>
      <c r="J4490" s="20">
        <v>0.94757341043218901</v>
      </c>
      <c r="K4490" s="20">
        <v>0.72920733549351213</v>
      </c>
      <c r="L4490" s="20">
        <v>0.63523601983441713</v>
      </c>
      <c r="M4490" s="55">
        <v>0.72289977521693405</v>
      </c>
    </row>
    <row r="4491" spans="1:13" x14ac:dyDescent="0.35">
      <c r="A4491" s="19" t="str">
        <f>B4353&amp;C4469&amp;D4491</f>
        <v>CONSUMO PER CAPITA (kg ó litros por individuo)Pollo Ing.DE 60 A 75 AÑOS</v>
      </c>
      <c r="B4491" s="19">
        <v>0</v>
      </c>
      <c r="C4491" s="19">
        <v>0</v>
      </c>
      <c r="D4491" s="19" t="s">
        <v>44</v>
      </c>
      <c r="E4491" s="20">
        <v>0.36597018782510371</v>
      </c>
      <c r="F4491" s="20">
        <v>0.53775235998675142</v>
      </c>
      <c r="G4491" s="20">
        <v>0.35110648278734952</v>
      </c>
      <c r="H4491" s="20">
        <v>0.3783476692743547</v>
      </c>
      <c r="I4491" s="20">
        <v>0.48316409419820305</v>
      </c>
      <c r="J4491" s="20">
        <v>0.69132042001471217</v>
      </c>
      <c r="K4491" s="20">
        <v>0.40736461808810792</v>
      </c>
      <c r="L4491" s="20">
        <v>0.3687759519116719</v>
      </c>
      <c r="M4491" s="55">
        <v>0.46528638259082833</v>
      </c>
    </row>
    <row r="4492" spans="1:13" x14ac:dyDescent="0.35">
      <c r="A4492" s="19" t="str">
        <f>B4353&amp;C4469&amp;D4492</f>
        <v>CONSUMO PER CAPITA (kg ó litros por individuo)Pollo Ing.ALTA Y MEDIA ALTA</v>
      </c>
      <c r="B4492" s="19">
        <v>0</v>
      </c>
      <c r="C4492" s="19">
        <v>0</v>
      </c>
      <c r="D4492" s="19" t="s">
        <v>17</v>
      </c>
      <c r="E4492" s="20">
        <v>0.66374119603594162</v>
      </c>
      <c r="F4492" s="20">
        <v>0.9690423916451113</v>
      </c>
      <c r="G4492" s="20">
        <v>0.67990829580784318</v>
      </c>
      <c r="H4492" s="20">
        <v>0.68510386811639123</v>
      </c>
      <c r="I4492" s="20">
        <v>0.7612594348016104</v>
      </c>
      <c r="J4492" s="20">
        <v>0.87199307027058792</v>
      </c>
      <c r="K4492" s="20">
        <v>0.66422545709967129</v>
      </c>
      <c r="L4492" s="20">
        <v>0.58130259975708154</v>
      </c>
      <c r="M4492" s="55">
        <v>0.54551759525471777</v>
      </c>
    </row>
    <row r="4493" spans="1:13" x14ac:dyDescent="0.35">
      <c r="A4493" s="19" t="str">
        <f>B4353&amp;C4469&amp;D4493</f>
        <v>CONSUMO PER CAPITA (kg ó litros por individuo)Pollo Ing.MEDIA</v>
      </c>
      <c r="B4493" s="19">
        <v>0</v>
      </c>
      <c r="C4493" s="19">
        <v>0</v>
      </c>
      <c r="D4493" s="19" t="s">
        <v>18</v>
      </c>
      <c r="E4493" s="20">
        <v>0.48634320977361323</v>
      </c>
      <c r="F4493" s="20">
        <v>0.71702353592006218</v>
      </c>
      <c r="G4493" s="20">
        <v>0.48750001522802849</v>
      </c>
      <c r="H4493" s="20">
        <v>0.43124453206800645</v>
      </c>
      <c r="I4493" s="20">
        <v>0.53916042953313414</v>
      </c>
      <c r="J4493" s="20">
        <v>0.66148339383072707</v>
      </c>
      <c r="K4493" s="20">
        <v>0.58025239454277422</v>
      </c>
      <c r="L4493" s="20">
        <v>0.49886007072342359</v>
      </c>
      <c r="M4493" s="55">
        <v>0.52686423805164273</v>
      </c>
    </row>
    <row r="4494" spans="1:13" x14ac:dyDescent="0.35">
      <c r="A4494" s="19" t="str">
        <f>B4353&amp;C4469&amp;D4494</f>
        <v>CONSUMO PER CAPITA (kg ó litros por individuo)Pollo Ing.MEDIA BAJA</v>
      </c>
      <c r="B4494" s="19">
        <v>0</v>
      </c>
      <c r="C4494" s="19">
        <v>0</v>
      </c>
      <c r="D4494" s="19" t="s">
        <v>19</v>
      </c>
      <c r="E4494" s="20">
        <v>0.48982254888516275</v>
      </c>
      <c r="F4494" s="20">
        <v>0.65283884742572762</v>
      </c>
      <c r="G4494" s="20">
        <v>0.58936001896498336</v>
      </c>
      <c r="H4494" s="20">
        <v>0.53790594923581136</v>
      </c>
      <c r="I4494" s="20">
        <v>0.58776303023568754</v>
      </c>
      <c r="J4494" s="20">
        <v>0.811802910761941</v>
      </c>
      <c r="K4494" s="20">
        <v>0.5383949986635449</v>
      </c>
      <c r="L4494" s="20">
        <v>0.52392224692117839</v>
      </c>
      <c r="M4494" s="55">
        <v>0.65818489524584589</v>
      </c>
    </row>
    <row r="4495" spans="1:13" x14ac:dyDescent="0.35">
      <c r="A4495" s="19" t="str">
        <f>B4353&amp;C4469&amp;D4495</f>
        <v>CONSUMO PER CAPITA (kg ó litros por individuo)Pollo Ing.BAJA</v>
      </c>
      <c r="B4495" s="19">
        <v>0</v>
      </c>
      <c r="C4495" s="19">
        <v>0</v>
      </c>
      <c r="D4495" s="19" t="s">
        <v>20</v>
      </c>
      <c r="E4495" s="20">
        <v>0.64743077406839356</v>
      </c>
      <c r="F4495" s="20">
        <v>0.81373568035922739</v>
      </c>
      <c r="G4495" s="20">
        <v>0.61846135709144978</v>
      </c>
      <c r="H4495" s="20">
        <v>0.63822452327538082</v>
      </c>
      <c r="I4495" s="20">
        <v>0.75734428968856649</v>
      </c>
      <c r="J4495" s="20">
        <v>1.1296482334594065</v>
      </c>
      <c r="K4495" s="20">
        <v>0.68973631310511974</v>
      </c>
      <c r="L4495" s="20">
        <v>0.61836428918536657</v>
      </c>
      <c r="M4495" s="55">
        <v>0.64723794276177038</v>
      </c>
    </row>
    <row r="4496" spans="1:13" x14ac:dyDescent="0.35">
      <c r="A4496" s="19" t="str">
        <f>B4353&amp;C4469&amp;D4496</f>
        <v>CONSUMO PER CAPITA (kg ó litros por individuo)Pollo Ing.HOMBRE</v>
      </c>
      <c r="B4496" s="19">
        <v>0</v>
      </c>
      <c r="C4496" s="19">
        <v>0</v>
      </c>
      <c r="D4496" s="19" t="s">
        <v>21</v>
      </c>
      <c r="E4496" s="20">
        <v>0.41787443488576154</v>
      </c>
      <c r="F4496" s="20">
        <v>0.62004175182734667</v>
      </c>
      <c r="G4496" s="20">
        <v>0.49157310941748422</v>
      </c>
      <c r="H4496" s="20">
        <v>0.46746422564654827</v>
      </c>
      <c r="I4496" s="20">
        <v>0.54900042754100231</v>
      </c>
      <c r="J4496" s="20">
        <v>0.67232130252346445</v>
      </c>
      <c r="K4496" s="20">
        <v>0.48853812369357486</v>
      </c>
      <c r="L4496" s="20">
        <v>0.426324599569324</v>
      </c>
      <c r="M4496" s="55">
        <v>0.54125316198683948</v>
      </c>
    </row>
    <row r="4497" spans="1:13" x14ac:dyDescent="0.35">
      <c r="A4497" s="19" t="str">
        <f>B4353&amp;C4469&amp;D4497</f>
        <v>CONSUMO PER CAPITA (kg ó litros por individuo)Pollo Ing.MUJER</v>
      </c>
      <c r="B4497" s="19">
        <v>0</v>
      </c>
      <c r="C4497" s="19">
        <v>0</v>
      </c>
      <c r="D4497" s="19" t="s">
        <v>22</v>
      </c>
      <c r="E4497" s="20">
        <v>0.69385472026130768</v>
      </c>
      <c r="F4497" s="20">
        <v>0.92312681863342116</v>
      </c>
      <c r="G4497" s="20">
        <v>0.6687584072162539</v>
      </c>
      <c r="H4497" s="20">
        <v>0.63900350316460752</v>
      </c>
      <c r="I4497" s="20">
        <v>0.73351761248308611</v>
      </c>
      <c r="J4497" s="20">
        <v>0.99888017459113954</v>
      </c>
      <c r="K4497" s="20">
        <v>0.72716128942182845</v>
      </c>
      <c r="L4497" s="20">
        <v>0.66420064779514232</v>
      </c>
      <c r="M4497" s="55">
        <v>0.63504800399140704</v>
      </c>
    </row>
    <row r="4498" spans="1:13" x14ac:dyDescent="0.35">
      <c r="A4498" s="19" t="str">
        <f>B4353&amp;C4498&amp;D4498</f>
        <v>CONSUMO PER CAPITA (kg ó litros por individuo)Porcino Ing.T.ESPAÑA</v>
      </c>
      <c r="B4498" s="19">
        <v>0</v>
      </c>
      <c r="C4498" s="19" t="s">
        <v>130</v>
      </c>
      <c r="D4498" s="19" t="s">
        <v>36</v>
      </c>
      <c r="E4498" s="20">
        <v>0.20438105725379133</v>
      </c>
      <c r="F4498" s="20">
        <v>0.2858342258555257</v>
      </c>
      <c r="G4498" s="20">
        <v>0.22365929177397575</v>
      </c>
      <c r="H4498" s="20">
        <v>0.1853556731163466</v>
      </c>
      <c r="I4498" s="20">
        <v>0.20907599583199182</v>
      </c>
      <c r="J4498" s="20">
        <v>0.29123205425044185</v>
      </c>
      <c r="K4498" s="20">
        <v>0.1949469905999123</v>
      </c>
      <c r="L4498" s="20">
        <v>0.19476314438553163</v>
      </c>
      <c r="M4498" s="55">
        <v>0.20511949675152036</v>
      </c>
    </row>
    <row r="4499" spans="1:13" x14ac:dyDescent="0.35">
      <c r="A4499" s="19" t="str">
        <f>B4353&amp;C4498&amp;D4499</f>
        <v>CONSUMO PER CAPITA (kg ó litros por individuo)Porcino Ing.BCN AM</v>
      </c>
      <c r="B4499" s="19">
        <v>0</v>
      </c>
      <c r="C4499" s="19">
        <v>0</v>
      </c>
      <c r="D4499" s="19" t="s">
        <v>1</v>
      </c>
      <c r="E4499" s="20">
        <v>0.23756432911896563</v>
      </c>
      <c r="F4499" s="20">
        <v>0.25920312580109611</v>
      </c>
      <c r="G4499" s="20">
        <v>0.20138795522966527</v>
      </c>
      <c r="H4499" s="20">
        <v>0.16591469477557824</v>
      </c>
      <c r="I4499" s="20">
        <v>0.1734891426196262</v>
      </c>
      <c r="J4499" s="20">
        <v>0.25385432042094891</v>
      </c>
      <c r="K4499" s="20">
        <v>0.17902381737584633</v>
      </c>
      <c r="L4499" s="20">
        <v>0.16290362817591081</v>
      </c>
      <c r="M4499" s="55">
        <v>0.23052227225412683</v>
      </c>
    </row>
    <row r="4500" spans="1:13" x14ac:dyDescent="0.35">
      <c r="A4500" s="19" t="str">
        <f>B4353&amp;C4498&amp;D4500</f>
        <v>CONSUMO PER CAPITA (kg ó litros por individuo)Porcino Ing.REST.CAT ARAGON</v>
      </c>
      <c r="B4500" s="19">
        <v>0</v>
      </c>
      <c r="C4500" s="19">
        <v>0</v>
      </c>
      <c r="D4500" s="19" t="s">
        <v>2</v>
      </c>
      <c r="E4500" s="20">
        <v>0.12422763549303596</v>
      </c>
      <c r="F4500" s="20">
        <v>0.21063441097795313</v>
      </c>
      <c r="G4500" s="20">
        <v>0.18897390985794918</v>
      </c>
      <c r="H4500" s="20">
        <v>0.13548608083565442</v>
      </c>
      <c r="I4500" s="20">
        <v>0.12520165375417258</v>
      </c>
      <c r="J4500" s="20">
        <v>0.24418825145389375</v>
      </c>
      <c r="K4500" s="20">
        <v>0.16950571313052995</v>
      </c>
      <c r="L4500" s="20">
        <v>0.1371939720054855</v>
      </c>
      <c r="M4500" s="55">
        <v>0.15622473563325895</v>
      </c>
    </row>
    <row r="4501" spans="1:13" x14ac:dyDescent="0.35">
      <c r="A4501" s="19" t="str">
        <f>B4353&amp;C4498&amp;D4501</f>
        <v>CONSUMO PER CAPITA (kg ó litros por individuo)Porcino Ing.LEVANTE</v>
      </c>
      <c r="B4501" s="19">
        <v>0</v>
      </c>
      <c r="C4501" s="19">
        <v>0</v>
      </c>
      <c r="D4501" s="19" t="s">
        <v>3</v>
      </c>
      <c r="E4501" s="20">
        <v>0.22210345935425327</v>
      </c>
      <c r="F4501" s="20">
        <v>0.28733560504872135</v>
      </c>
      <c r="G4501" s="20">
        <v>0.24166843740950561</v>
      </c>
      <c r="H4501" s="20">
        <v>0.15781317591602964</v>
      </c>
      <c r="I4501" s="20">
        <v>0.184701301282505</v>
      </c>
      <c r="J4501" s="20">
        <v>0.26863899357011944</v>
      </c>
      <c r="K4501" s="20">
        <v>0.19712380576088537</v>
      </c>
      <c r="L4501" s="20">
        <v>0.16279565566858109</v>
      </c>
      <c r="M4501" s="55">
        <v>0.15805612748321762</v>
      </c>
    </row>
    <row r="4502" spans="1:13" x14ac:dyDescent="0.35">
      <c r="A4502" s="19" t="str">
        <f>B4353&amp;C4498&amp;D4502</f>
        <v>CONSUMO PER CAPITA (kg ó litros por individuo)Porcino Ing.ANDALUCIA</v>
      </c>
      <c r="B4502" s="19">
        <v>0</v>
      </c>
      <c r="C4502" s="19">
        <v>0</v>
      </c>
      <c r="D4502" s="19" t="s">
        <v>4</v>
      </c>
      <c r="E4502" s="20">
        <v>0.29192557102370997</v>
      </c>
      <c r="F4502" s="20">
        <v>0.3786910730924325</v>
      </c>
      <c r="G4502" s="20">
        <v>0.27778154261143295</v>
      </c>
      <c r="H4502" s="20">
        <v>0.26030616540879192</v>
      </c>
      <c r="I4502" s="20">
        <v>0.27871743394784559</v>
      </c>
      <c r="J4502" s="20">
        <v>0.39826332151037619</v>
      </c>
      <c r="K4502" s="20">
        <v>0.25484638855158287</v>
      </c>
      <c r="L4502" s="20">
        <v>0.26176100282935993</v>
      </c>
      <c r="M4502" s="55">
        <v>0.25640690221257162</v>
      </c>
    </row>
    <row r="4503" spans="1:13" x14ac:dyDescent="0.35">
      <c r="A4503" s="19" t="str">
        <f>B4353&amp;C4498&amp;D4503</f>
        <v>CONSUMO PER CAPITA (kg ó litros por individuo)Porcino Ing.MDD AM</v>
      </c>
      <c r="B4503" s="19">
        <v>0</v>
      </c>
      <c r="C4503" s="19">
        <v>0</v>
      </c>
      <c r="D4503" s="19" t="s">
        <v>5</v>
      </c>
      <c r="E4503" s="20">
        <v>0.17252981630147063</v>
      </c>
      <c r="F4503" s="20">
        <v>0.30838737584588594</v>
      </c>
      <c r="G4503" s="20">
        <v>0.22759425957609608</v>
      </c>
      <c r="H4503" s="20">
        <v>0.18895602897598815</v>
      </c>
      <c r="I4503" s="20">
        <v>0.21089939715662695</v>
      </c>
      <c r="J4503" s="20">
        <v>0.29100942881825398</v>
      </c>
      <c r="K4503" s="20">
        <v>0.17871013872495414</v>
      </c>
      <c r="L4503" s="20">
        <v>0.19785673783135352</v>
      </c>
      <c r="M4503" s="55">
        <v>0.17441262678363037</v>
      </c>
    </row>
    <row r="4504" spans="1:13" x14ac:dyDescent="0.35">
      <c r="A4504" s="19" t="str">
        <f>B4353&amp;C4498&amp;D4504</f>
        <v>CONSUMO PER CAPITA (kg ó litros por individuo)Porcino Ing.RTO CENTRO</v>
      </c>
      <c r="B4504" s="19">
        <v>0</v>
      </c>
      <c r="C4504" s="19">
        <v>0</v>
      </c>
      <c r="D4504" s="19" t="s">
        <v>6</v>
      </c>
      <c r="E4504" s="20">
        <v>0.13012150652186011</v>
      </c>
      <c r="F4504" s="20">
        <v>0.24992355164464719</v>
      </c>
      <c r="G4504" s="20">
        <v>0.20091043423559982</v>
      </c>
      <c r="H4504" s="20">
        <v>0.15611291246236916</v>
      </c>
      <c r="I4504" s="20">
        <v>0.24169683918700111</v>
      </c>
      <c r="J4504" s="20">
        <v>0.26513145173633934</v>
      </c>
      <c r="K4504" s="20">
        <v>0.1672993911047562</v>
      </c>
      <c r="L4504" s="20">
        <v>0.15319804639135373</v>
      </c>
      <c r="M4504" s="55">
        <v>0.18919332106119013</v>
      </c>
    </row>
    <row r="4505" spans="1:13" x14ac:dyDescent="0.35">
      <c r="A4505" s="19" t="str">
        <f>B4353&amp;C4498&amp;D4505</f>
        <v>CONSUMO PER CAPITA (kg ó litros por individuo)Porcino Ing.NORTE-CENTRO</v>
      </c>
      <c r="B4505" s="19">
        <v>0</v>
      </c>
      <c r="C4505" s="19">
        <v>0</v>
      </c>
      <c r="D4505" s="19" t="s">
        <v>7</v>
      </c>
      <c r="E4505" s="20">
        <v>0.18766854606593122</v>
      </c>
      <c r="F4505" s="20">
        <v>0.24458028173156182</v>
      </c>
      <c r="G4505" s="20">
        <v>0.24595504547289451</v>
      </c>
      <c r="H4505" s="20">
        <v>0.19091646068739337</v>
      </c>
      <c r="I4505" s="20">
        <v>0.15341502681448604</v>
      </c>
      <c r="J4505" s="20">
        <v>0.1887480255208985</v>
      </c>
      <c r="K4505" s="20">
        <v>0.16271754457967746</v>
      </c>
      <c r="L4505" s="20">
        <v>0.17017211201349558</v>
      </c>
      <c r="M4505" s="55">
        <v>0.12148842420306946</v>
      </c>
    </row>
    <row r="4506" spans="1:13" x14ac:dyDescent="0.35">
      <c r="A4506" s="19" t="str">
        <f>B4353&amp;C4498&amp;D4506</f>
        <v>CONSUMO PER CAPITA (kg ó litros por individuo)Porcino Ing.NOROESTE</v>
      </c>
      <c r="B4506" s="19">
        <v>0</v>
      </c>
      <c r="C4506" s="19">
        <v>0</v>
      </c>
      <c r="D4506" s="19" t="s">
        <v>8</v>
      </c>
      <c r="E4506" s="20">
        <v>0.19967576156696804</v>
      </c>
      <c r="F4506" s="20">
        <v>0.2556015796077169</v>
      </c>
      <c r="G4506" s="20">
        <v>0.13944134914634929</v>
      </c>
      <c r="H4506" s="20">
        <v>0.17495677909731103</v>
      </c>
      <c r="I4506" s="20">
        <v>0.27167137459537399</v>
      </c>
      <c r="J4506" s="20">
        <v>0.3281735529364328</v>
      </c>
      <c r="K4506" s="20">
        <v>0.1958389872890427</v>
      </c>
      <c r="L4506" s="20">
        <v>0.27896819222450303</v>
      </c>
      <c r="M4506" s="55">
        <v>0.36338162608695518</v>
      </c>
    </row>
    <row r="4507" spans="1:13" x14ac:dyDescent="0.35">
      <c r="A4507" s="19" t="str">
        <f>B4353&amp;C4498&amp;D4507</f>
        <v>CONSUMO PER CAPITA (kg ó litros por individuo)Porcino Ing.&lt;2MIL</v>
      </c>
      <c r="B4507" s="19">
        <v>0</v>
      </c>
      <c r="C4507" s="19">
        <v>0</v>
      </c>
      <c r="D4507" s="19" t="s">
        <v>9</v>
      </c>
      <c r="E4507" s="20">
        <v>8.5995009246987483E-2</v>
      </c>
      <c r="F4507" s="20">
        <v>0.15746334753646188</v>
      </c>
      <c r="G4507" s="20">
        <v>0.11869676945546331</v>
      </c>
      <c r="H4507" s="20">
        <v>0.11882195455630623</v>
      </c>
      <c r="I4507" s="20">
        <v>0.11999375882931967</v>
      </c>
      <c r="J4507" s="20">
        <v>0.14595239117510972</v>
      </c>
      <c r="K4507" s="20">
        <v>8.8848817054280951E-2</v>
      </c>
      <c r="L4507" s="20">
        <v>0.12519623686638726</v>
      </c>
      <c r="M4507" s="55">
        <v>0.13247999589554552</v>
      </c>
    </row>
    <row r="4508" spans="1:13" x14ac:dyDescent="0.35">
      <c r="A4508" s="19" t="str">
        <f>B4353&amp;C4498&amp;D4508</f>
        <v>CONSUMO PER CAPITA (kg ó litros por individuo)Porcino Ing.2-5MIL</v>
      </c>
      <c r="B4508" s="19">
        <v>0</v>
      </c>
      <c r="C4508" s="19">
        <v>0</v>
      </c>
      <c r="D4508" s="19" t="s">
        <v>10</v>
      </c>
      <c r="E4508" s="20">
        <v>0.23147730512450918</v>
      </c>
      <c r="F4508" s="20">
        <v>0.19220387910834191</v>
      </c>
      <c r="G4508" s="20">
        <v>0.13634208595685976</v>
      </c>
      <c r="H4508" s="20">
        <v>0.23176907201127386</v>
      </c>
      <c r="I4508" s="20">
        <v>0.27034558840204587</v>
      </c>
      <c r="J4508" s="20">
        <v>0.44597347048196656</v>
      </c>
      <c r="K4508" s="20">
        <v>0.18431517894957372</v>
      </c>
      <c r="L4508" s="20">
        <v>0.2216659635998281</v>
      </c>
      <c r="M4508" s="55">
        <v>0.19551104453455362</v>
      </c>
    </row>
    <row r="4509" spans="1:13" x14ac:dyDescent="0.35">
      <c r="A4509" s="19" t="str">
        <f>B4353&amp;C4498&amp;D4509</f>
        <v>CONSUMO PER CAPITA (kg ó litros por individuo)Porcino Ing.5-10MIL</v>
      </c>
      <c r="B4509" s="19">
        <v>0</v>
      </c>
      <c r="C4509" s="19">
        <v>0</v>
      </c>
      <c r="D4509" s="19" t="s">
        <v>11</v>
      </c>
      <c r="E4509" s="20">
        <v>0.25975786888959523</v>
      </c>
      <c r="F4509" s="20">
        <v>0.35756610524137633</v>
      </c>
      <c r="G4509" s="20">
        <v>0.2662523993580132</v>
      </c>
      <c r="H4509" s="20">
        <v>0.17233541557663487</v>
      </c>
      <c r="I4509" s="20">
        <v>0.24996109369510008</v>
      </c>
      <c r="J4509" s="20">
        <v>0.30812454737778677</v>
      </c>
      <c r="K4509" s="20">
        <v>0.32463728451804735</v>
      </c>
      <c r="L4509" s="20">
        <v>0.22955661032465571</v>
      </c>
      <c r="M4509" s="55">
        <v>0.27528525419119693</v>
      </c>
    </row>
    <row r="4510" spans="1:13" x14ac:dyDescent="0.35">
      <c r="A4510" s="19" t="str">
        <f>B4353&amp;C4498&amp;D4510</f>
        <v>CONSUMO PER CAPITA (kg ó litros por individuo)Porcino Ing.10-30MIL</v>
      </c>
      <c r="B4510" s="19">
        <v>0</v>
      </c>
      <c r="C4510" s="19">
        <v>0</v>
      </c>
      <c r="D4510" s="19" t="s">
        <v>12</v>
      </c>
      <c r="E4510" s="20">
        <v>0.215710502929645</v>
      </c>
      <c r="F4510" s="20">
        <v>0.33431456249219266</v>
      </c>
      <c r="G4510" s="20">
        <v>0.27888915699662808</v>
      </c>
      <c r="H4510" s="20">
        <v>0.18275197691859327</v>
      </c>
      <c r="I4510" s="20">
        <v>0.23410836797332576</v>
      </c>
      <c r="J4510" s="20">
        <v>0.28401276829534228</v>
      </c>
      <c r="K4510" s="20">
        <v>0.20953599562276978</v>
      </c>
      <c r="L4510" s="20">
        <v>0.21332764962934728</v>
      </c>
      <c r="M4510" s="55">
        <v>0.24608119272388948</v>
      </c>
    </row>
    <row r="4511" spans="1:13" x14ac:dyDescent="0.35">
      <c r="A4511" s="19" t="str">
        <f>B4353&amp;C4498&amp;D4511</f>
        <v>CONSUMO PER CAPITA (kg ó litros por individuo)Porcino Ing.30-100MIL</v>
      </c>
      <c r="B4511" s="19">
        <v>0</v>
      </c>
      <c r="C4511" s="19">
        <v>0</v>
      </c>
      <c r="D4511" s="19" t="s">
        <v>13</v>
      </c>
      <c r="E4511" s="20">
        <v>0.19452137267245601</v>
      </c>
      <c r="F4511" s="20">
        <v>0.28163982169708779</v>
      </c>
      <c r="G4511" s="20">
        <v>0.2157354090101759</v>
      </c>
      <c r="H4511" s="20">
        <v>0.1892154491489392</v>
      </c>
      <c r="I4511" s="20">
        <v>0.19216213296225049</v>
      </c>
      <c r="J4511" s="20">
        <v>0.25159434789471036</v>
      </c>
      <c r="K4511" s="20">
        <v>0.186296302067536</v>
      </c>
      <c r="L4511" s="20">
        <v>0.19800268475135066</v>
      </c>
      <c r="M4511" s="55">
        <v>0.21141296071848301</v>
      </c>
    </row>
    <row r="4512" spans="1:13" x14ac:dyDescent="0.35">
      <c r="A4512" s="19" t="str">
        <f>B4353&amp;C4498&amp;D4512</f>
        <v>CONSUMO PER CAPITA (kg ó litros por individuo)Porcino Ing.100-200MIL</v>
      </c>
      <c r="B4512" s="19">
        <v>0</v>
      </c>
      <c r="C4512" s="19">
        <v>0</v>
      </c>
      <c r="D4512" s="19" t="s">
        <v>14</v>
      </c>
      <c r="E4512" s="20">
        <v>0.19205740120591533</v>
      </c>
      <c r="F4512" s="20">
        <v>0.33223729259844192</v>
      </c>
      <c r="G4512" s="20">
        <v>0.22304467560682159</v>
      </c>
      <c r="H4512" s="20">
        <v>0.18112954229986114</v>
      </c>
      <c r="I4512" s="20">
        <v>0.20018428211180445</v>
      </c>
      <c r="J4512" s="20">
        <v>0.40110516822434406</v>
      </c>
      <c r="K4512" s="20">
        <v>0.18820772431032307</v>
      </c>
      <c r="L4512" s="20">
        <v>0.18119365701965423</v>
      </c>
      <c r="M4512" s="55">
        <v>0.15652325605353118</v>
      </c>
    </row>
    <row r="4513" spans="1:13" x14ac:dyDescent="0.35">
      <c r="A4513" s="19" t="str">
        <f>B4353&amp;C4498&amp;D4513</f>
        <v>CONSUMO PER CAPITA (kg ó litros por individuo)Porcino Ing.200-500MIL</v>
      </c>
      <c r="B4513" s="19">
        <v>0</v>
      </c>
      <c r="C4513" s="19">
        <v>0</v>
      </c>
      <c r="D4513" s="19" t="s">
        <v>15</v>
      </c>
      <c r="E4513" s="20">
        <v>0.16862796837120578</v>
      </c>
      <c r="F4513" s="20">
        <v>0.24275431250514637</v>
      </c>
      <c r="G4513" s="20">
        <v>0.20852850630056577</v>
      </c>
      <c r="H4513" s="20">
        <v>0.20321210094128273</v>
      </c>
      <c r="I4513" s="20">
        <v>0.16793433937464788</v>
      </c>
      <c r="J4513" s="20">
        <v>0.22901847923779398</v>
      </c>
      <c r="K4513" s="20">
        <v>0.18035641615756856</v>
      </c>
      <c r="L4513" s="20">
        <v>0.14772487387774727</v>
      </c>
      <c r="M4513" s="55">
        <v>0.15475104841870571</v>
      </c>
    </row>
    <row r="4514" spans="1:13" x14ac:dyDescent="0.35">
      <c r="A4514" s="19" t="str">
        <f>B4353&amp;C4498&amp;D4514</f>
        <v>CONSUMO PER CAPITA (kg ó litros por individuo)Porcino Ing.&gt;500MIL</v>
      </c>
      <c r="B4514" s="19">
        <v>0</v>
      </c>
      <c r="C4514" s="19">
        <v>0</v>
      </c>
      <c r="D4514" s="19" t="s">
        <v>16</v>
      </c>
      <c r="E4514" s="20">
        <v>0.2370224234710939</v>
      </c>
      <c r="F4514" s="20">
        <v>0.28912340608583786</v>
      </c>
      <c r="G4514" s="20">
        <v>0.23488863871113108</v>
      </c>
      <c r="H4514" s="20">
        <v>0.17520865835606167</v>
      </c>
      <c r="I4514" s="20">
        <v>0.21457740647217288</v>
      </c>
      <c r="J4514" s="20">
        <v>0.28777786130004496</v>
      </c>
      <c r="K4514" s="20">
        <v>0.17606351437238404</v>
      </c>
      <c r="L4514" s="20">
        <v>0.20297012459212019</v>
      </c>
      <c r="M4514" s="55">
        <v>0.21192514607289017</v>
      </c>
    </row>
    <row r="4515" spans="1:13" x14ac:dyDescent="0.35">
      <c r="A4515" s="19" t="str">
        <f>B4353&amp;C4498&amp;D4515</f>
        <v>CONSUMO PER CAPITA (kg ó litros por individuo)Porcino Ing.DE 15 A 19 AÑOS</v>
      </c>
      <c r="B4515" s="19">
        <v>0</v>
      </c>
      <c r="C4515" s="19">
        <v>0</v>
      </c>
      <c r="D4515" s="19" t="s">
        <v>39</v>
      </c>
      <c r="E4515" s="20">
        <v>7.7701597160173691E-2</v>
      </c>
      <c r="F4515" s="20">
        <v>1.7726428176254673E-2</v>
      </c>
      <c r="G4515" s="20">
        <v>6.3619026151837607E-2</v>
      </c>
      <c r="H4515" s="20">
        <v>2.7934077439381394E-2</v>
      </c>
      <c r="I4515" s="20">
        <v>8.0238498691186017E-2</v>
      </c>
      <c r="J4515" s="20">
        <v>0.21969425953075422</v>
      </c>
      <c r="K4515" s="20">
        <v>6.4941967639660786E-2</v>
      </c>
      <c r="L4515" s="20">
        <v>6.8717366040691591E-2</v>
      </c>
      <c r="M4515" s="55">
        <v>9.5257885323305549E-2</v>
      </c>
    </row>
    <row r="4516" spans="1:13" x14ac:dyDescent="0.35">
      <c r="A4516" s="19" t="str">
        <f>B4353&amp;C4498&amp;D4516</f>
        <v>CONSUMO PER CAPITA (kg ó litros por individuo)Porcino Ing.DE 20 A 24 AÑOS</v>
      </c>
      <c r="B4516" s="19">
        <v>0</v>
      </c>
      <c r="C4516" s="19">
        <v>0</v>
      </c>
      <c r="D4516" s="19" t="s">
        <v>40</v>
      </c>
      <c r="E4516" s="20">
        <v>9.2681963070855411E-2</v>
      </c>
      <c r="F4516" s="20">
        <v>0.14227189053962261</v>
      </c>
      <c r="G4516" s="20">
        <v>8.9160544117203533E-2</v>
      </c>
      <c r="H4516" s="20">
        <v>9.7536565605854955E-2</v>
      </c>
      <c r="I4516" s="20">
        <v>6.0015523849927081E-2</v>
      </c>
      <c r="J4516" s="20">
        <v>9.621334700784584E-2</v>
      </c>
      <c r="K4516" s="20">
        <v>3.0406316372407986E-2</v>
      </c>
      <c r="L4516" s="20">
        <v>2.4345697218989618E-2</v>
      </c>
      <c r="M4516" s="55">
        <v>4.1162200173431862E-2</v>
      </c>
    </row>
    <row r="4517" spans="1:13" x14ac:dyDescent="0.35">
      <c r="A4517" s="19" t="str">
        <f>B4353&amp;C4498&amp;D4517</f>
        <v>CONSUMO PER CAPITA (kg ó litros por individuo)Porcino Ing.DE 25 A 34 AÑOS</v>
      </c>
      <c r="B4517" s="19">
        <v>0</v>
      </c>
      <c r="C4517" s="19">
        <v>0</v>
      </c>
      <c r="D4517" s="19" t="s">
        <v>41</v>
      </c>
      <c r="E4517" s="20">
        <v>0.14363857747307063</v>
      </c>
      <c r="F4517" s="20">
        <v>0.17085408675017472</v>
      </c>
      <c r="G4517" s="20">
        <v>0.15453084003128695</v>
      </c>
      <c r="H4517" s="20">
        <v>0.12109852906133241</v>
      </c>
      <c r="I4517" s="20">
        <v>9.8469726766409763E-2</v>
      </c>
      <c r="J4517" s="20">
        <v>0.18912881360890269</v>
      </c>
      <c r="K4517" s="20">
        <v>0.12089286430482983</v>
      </c>
      <c r="L4517" s="20">
        <v>0.13555966104479727</v>
      </c>
      <c r="M4517" s="55">
        <v>0.13520562222654314</v>
      </c>
    </row>
    <row r="4518" spans="1:13" x14ac:dyDescent="0.35">
      <c r="A4518" s="19" t="str">
        <f>B4353&amp;C4498&amp;D4518</f>
        <v>CONSUMO PER CAPITA (kg ó litros por individuo)Porcino Ing.DE 35 A 49 AÑOS</v>
      </c>
      <c r="B4518" s="19">
        <v>0</v>
      </c>
      <c r="C4518" s="19">
        <v>0</v>
      </c>
      <c r="D4518" s="19" t="s">
        <v>42</v>
      </c>
      <c r="E4518" s="20">
        <v>0.16769369754462929</v>
      </c>
      <c r="F4518" s="20">
        <v>0.25231626372171689</v>
      </c>
      <c r="G4518" s="20">
        <v>0.18898576311671333</v>
      </c>
      <c r="H4518" s="20">
        <v>0.15903491472053968</v>
      </c>
      <c r="I4518" s="20">
        <v>0.22443872513499297</v>
      </c>
      <c r="J4518" s="20">
        <v>0.31719525439381147</v>
      </c>
      <c r="K4518" s="20">
        <v>0.18624881869652357</v>
      </c>
      <c r="L4518" s="20">
        <v>0.15538167041662265</v>
      </c>
      <c r="M4518" s="55">
        <v>0.17116195877522558</v>
      </c>
    </row>
    <row r="4519" spans="1:13" x14ac:dyDescent="0.35">
      <c r="A4519" s="19" t="str">
        <f>B4353&amp;C4498&amp;D4519</f>
        <v>CONSUMO PER CAPITA (kg ó litros por individuo)Porcino Ing.DE 50 A 59 AÑOS</v>
      </c>
      <c r="B4519" s="19">
        <v>0</v>
      </c>
      <c r="C4519" s="19">
        <v>0</v>
      </c>
      <c r="D4519" s="19" t="s">
        <v>43</v>
      </c>
      <c r="E4519" s="20">
        <v>0.25852605289949759</v>
      </c>
      <c r="F4519" s="20">
        <v>0.42251114049815497</v>
      </c>
      <c r="G4519" s="20">
        <v>0.27731028324815926</v>
      </c>
      <c r="H4519" s="20">
        <v>0.25676061790323201</v>
      </c>
      <c r="I4519" s="20">
        <v>0.25962419033921413</v>
      </c>
      <c r="J4519" s="20">
        <v>0.32509701050618162</v>
      </c>
      <c r="K4519" s="20">
        <v>0.26464513155321873</v>
      </c>
      <c r="L4519" s="20">
        <v>0.26843394377884033</v>
      </c>
      <c r="M4519" s="55">
        <v>0.28915014412797813</v>
      </c>
    </row>
    <row r="4520" spans="1:13" x14ac:dyDescent="0.35">
      <c r="A4520" s="19" t="str">
        <f>B4353&amp;C4498&amp;D4520</f>
        <v>CONSUMO PER CAPITA (kg ó litros por individuo)Porcino Ing.DE 60 A 75 AÑOS</v>
      </c>
      <c r="B4520" s="19">
        <v>0</v>
      </c>
      <c r="C4520" s="19">
        <v>0</v>
      </c>
      <c r="D4520" s="19" t="s">
        <v>44</v>
      </c>
      <c r="E4520" s="20">
        <v>0.31505014695975697</v>
      </c>
      <c r="F4520" s="20">
        <v>0.40624655587798542</v>
      </c>
      <c r="G4520" s="20">
        <v>0.35388558686743132</v>
      </c>
      <c r="H4520" s="20">
        <v>0.26930116996066578</v>
      </c>
      <c r="I4520" s="20">
        <v>0.29476933008213929</v>
      </c>
      <c r="J4520" s="20">
        <v>0.3685012574448856</v>
      </c>
      <c r="K4520" s="20">
        <v>0.27747823091423651</v>
      </c>
      <c r="L4520" s="20">
        <v>0.3054555598210964</v>
      </c>
      <c r="M4520" s="55">
        <v>0.29971951036602223</v>
      </c>
    </row>
    <row r="4521" spans="1:13" x14ac:dyDescent="0.35">
      <c r="A4521" s="19" t="str">
        <f>B4353&amp;C4498&amp;D4521</f>
        <v>CONSUMO PER CAPITA (kg ó litros por individuo)Porcino Ing.ALTA Y MEDIA ALTA</v>
      </c>
      <c r="B4521" s="19">
        <v>0</v>
      </c>
      <c r="C4521" s="19">
        <v>0</v>
      </c>
      <c r="D4521" s="19" t="s">
        <v>17</v>
      </c>
      <c r="E4521" s="20">
        <v>0.26535383141330487</v>
      </c>
      <c r="F4521" s="20">
        <v>0.4073174311231933</v>
      </c>
      <c r="G4521" s="20">
        <v>0.31079405094461493</v>
      </c>
      <c r="H4521" s="20">
        <v>0.30697848868450678</v>
      </c>
      <c r="I4521" s="20">
        <v>0.32343393350777622</v>
      </c>
      <c r="J4521" s="20">
        <v>0.41079110668842922</v>
      </c>
      <c r="K4521" s="20">
        <v>0.25801763696214669</v>
      </c>
      <c r="L4521" s="20">
        <v>0.28338432892529242</v>
      </c>
      <c r="M4521" s="55">
        <v>0.28844682873028432</v>
      </c>
    </row>
    <row r="4522" spans="1:13" x14ac:dyDescent="0.35">
      <c r="A4522" s="19" t="str">
        <f>B4353&amp;C4498&amp;D4522</f>
        <v>CONSUMO PER CAPITA (kg ó litros por individuo)Porcino Ing.MEDIA</v>
      </c>
      <c r="B4522" s="19">
        <v>0</v>
      </c>
      <c r="C4522" s="19">
        <v>0</v>
      </c>
      <c r="D4522" s="19" t="s">
        <v>18</v>
      </c>
      <c r="E4522" s="20">
        <v>0.1873551107170762</v>
      </c>
      <c r="F4522" s="20">
        <v>0.30347315256922125</v>
      </c>
      <c r="G4522" s="20">
        <v>0.22983834113314205</v>
      </c>
      <c r="H4522" s="20">
        <v>0.17180608174501247</v>
      </c>
      <c r="I4522" s="20">
        <v>0.22018990806781838</v>
      </c>
      <c r="J4522" s="20">
        <v>0.27383361156707919</v>
      </c>
      <c r="K4522" s="20">
        <v>0.20654494249960839</v>
      </c>
      <c r="L4522" s="20">
        <v>0.19605147806015177</v>
      </c>
      <c r="M4522" s="55">
        <v>0.19679949528630386</v>
      </c>
    </row>
    <row r="4523" spans="1:13" x14ac:dyDescent="0.35">
      <c r="A4523" s="19" t="str">
        <f>B4353&amp;C4498&amp;D4523</f>
        <v>CONSUMO PER CAPITA (kg ó litros por individuo)Porcino Ing.MEDIA BAJA</v>
      </c>
      <c r="B4523" s="19">
        <v>0</v>
      </c>
      <c r="C4523" s="19">
        <v>0</v>
      </c>
      <c r="D4523" s="19" t="s">
        <v>19</v>
      </c>
      <c r="E4523" s="20">
        <v>0.19391910403847565</v>
      </c>
      <c r="F4523" s="20">
        <v>0.22004670875912996</v>
      </c>
      <c r="G4523" s="20">
        <v>0.18808633536978281</v>
      </c>
      <c r="H4523" s="20">
        <v>0.15501907750701702</v>
      </c>
      <c r="I4523" s="20">
        <v>0.15050021093163862</v>
      </c>
      <c r="J4523" s="20">
        <v>0.22836926178367961</v>
      </c>
      <c r="K4523" s="20">
        <v>0.14646142513218774</v>
      </c>
      <c r="L4523" s="20">
        <v>0.16954055075738331</v>
      </c>
      <c r="M4523" s="55">
        <v>0.17148283301465503</v>
      </c>
    </row>
    <row r="4524" spans="1:13" x14ac:dyDescent="0.35">
      <c r="A4524" s="19" t="str">
        <f>B4353&amp;C4498&amp;D4524</f>
        <v>CONSUMO PER CAPITA (kg ó litros por individuo)Porcino Ing.BAJA</v>
      </c>
      <c r="B4524" s="19">
        <v>0</v>
      </c>
      <c r="C4524" s="19">
        <v>0</v>
      </c>
      <c r="D4524" s="19" t="s">
        <v>20</v>
      </c>
      <c r="E4524" s="20">
        <v>0.1794790173444295</v>
      </c>
      <c r="F4524" s="20">
        <v>0.21104561316078654</v>
      </c>
      <c r="G4524" s="20">
        <v>0.16486947418147926</v>
      </c>
      <c r="H4524" s="20">
        <v>0.11557408890105368</v>
      </c>
      <c r="I4524" s="20">
        <v>0.14345800266207848</v>
      </c>
      <c r="J4524" s="20">
        <v>0.27352811648239939</v>
      </c>
      <c r="K4524" s="20">
        <v>0.17092183599151828</v>
      </c>
      <c r="L4524" s="20">
        <v>0.12854980200730065</v>
      </c>
      <c r="M4524" s="55">
        <v>0.17293379563552849</v>
      </c>
    </row>
    <row r="4525" spans="1:13" x14ac:dyDescent="0.35">
      <c r="A4525" s="19" t="str">
        <f>B4353&amp;C4498&amp;D4525</f>
        <v>CONSUMO PER CAPITA (kg ó litros por individuo)Porcino Ing.HOMBRE</v>
      </c>
      <c r="B4525" s="19">
        <v>0</v>
      </c>
      <c r="C4525" s="19">
        <v>0</v>
      </c>
      <c r="D4525" s="19" t="s">
        <v>21</v>
      </c>
      <c r="E4525" s="20">
        <v>0.22083758630002981</v>
      </c>
      <c r="F4525" s="20">
        <v>0.31884380909421306</v>
      </c>
      <c r="G4525" s="20">
        <v>0.26501366608145138</v>
      </c>
      <c r="H4525" s="20">
        <v>0.19867106450752531</v>
      </c>
      <c r="I4525" s="20">
        <v>0.25635258956135282</v>
      </c>
      <c r="J4525" s="20">
        <v>0.32224952298164206</v>
      </c>
      <c r="K4525" s="20">
        <v>0.20217006356657305</v>
      </c>
      <c r="L4525" s="20">
        <v>0.21651288467150889</v>
      </c>
      <c r="M4525" s="55">
        <v>0.24807811390045365</v>
      </c>
    </row>
    <row r="4526" spans="1:13" x14ac:dyDescent="0.35">
      <c r="A4526" s="19" t="str">
        <f>B4353&amp;C4498&amp;D4526</f>
        <v>CONSUMO PER CAPITA (kg ó litros por individuo)Porcino Ing.MUJER</v>
      </c>
      <c r="B4526" s="19">
        <v>0</v>
      </c>
      <c r="C4526" s="19">
        <v>0</v>
      </c>
      <c r="D4526" s="19" t="s">
        <v>22</v>
      </c>
      <c r="E4526" s="20">
        <v>0.1881639908324157</v>
      </c>
      <c r="F4526" s="20">
        <v>0.25330480780305625</v>
      </c>
      <c r="G4526" s="20">
        <v>0.18290608024491592</v>
      </c>
      <c r="H4526" s="20">
        <v>0.17223430174049506</v>
      </c>
      <c r="I4526" s="20">
        <v>0.1624868778945556</v>
      </c>
      <c r="J4526" s="20">
        <v>0.26066561617268524</v>
      </c>
      <c r="K4526" s="20">
        <v>0.18779691829798004</v>
      </c>
      <c r="L4526" s="20">
        <v>0.17335819269596714</v>
      </c>
      <c r="M4526" s="55">
        <v>0.16284180019610897</v>
      </c>
    </row>
    <row r="4527" spans="1:13" x14ac:dyDescent="0.35">
      <c r="A4527" s="19" t="str">
        <f>B4353&amp;C4527&amp;D4527</f>
        <v>CONSUMO PER CAPITA (kg ó litros por individuo)Ovino Ing.T.ESPAÑA</v>
      </c>
      <c r="B4527" s="19">
        <v>0</v>
      </c>
      <c r="C4527" s="19" t="s">
        <v>131</v>
      </c>
      <c r="D4527" s="19" t="s">
        <v>36</v>
      </c>
      <c r="E4527" s="20">
        <v>5.635827686422324E-2</v>
      </c>
      <c r="F4527" s="20">
        <v>7.8416764127572036E-2</v>
      </c>
      <c r="G4527" s="20">
        <v>7.2218265779385046E-2</v>
      </c>
      <c r="H4527" s="20">
        <v>5.0766483179836515E-2</v>
      </c>
      <c r="I4527" s="20">
        <v>4.481164505495204E-2</v>
      </c>
      <c r="J4527" s="20">
        <v>5.9449974774821016E-2</v>
      </c>
      <c r="K4527" s="20">
        <v>5.4354246509847499E-2</v>
      </c>
      <c r="L4527" s="20">
        <v>4.2509428249835772E-2</v>
      </c>
      <c r="M4527" s="55">
        <v>6.051036864018447E-2</v>
      </c>
    </row>
    <row r="4528" spans="1:13" x14ac:dyDescent="0.35">
      <c r="A4528" s="19" t="str">
        <f>B4353&amp;C4527&amp;D4528</f>
        <v>CONSUMO PER CAPITA (kg ó litros por individuo)Ovino Ing.BCN AM</v>
      </c>
      <c r="B4528" s="19">
        <v>0</v>
      </c>
      <c r="C4528" s="19">
        <v>0</v>
      </c>
      <c r="D4528" s="19" t="s">
        <v>1</v>
      </c>
      <c r="E4528" s="20">
        <v>7.8920718480852164E-2</v>
      </c>
      <c r="F4528" s="20">
        <v>5.337012834880548E-2</v>
      </c>
      <c r="G4528" s="20">
        <v>7.5945267377098988E-2</v>
      </c>
      <c r="H4528" s="20">
        <v>2.4395279387774516E-2</v>
      </c>
      <c r="I4528" s="20">
        <v>5.5830419617872745E-2</v>
      </c>
      <c r="J4528" s="20">
        <v>6.0227099225697488E-2</v>
      </c>
      <c r="K4528" s="20">
        <v>2.1097776705207957E-2</v>
      </c>
      <c r="L4528" s="20">
        <v>1.7679569158625355E-2</v>
      </c>
      <c r="M4528" s="55">
        <v>5.597554811326045E-2</v>
      </c>
    </row>
    <row r="4529" spans="1:13" x14ac:dyDescent="0.35">
      <c r="A4529" s="19" t="str">
        <f>B4353&amp;C4527&amp;D4529</f>
        <v>CONSUMO PER CAPITA (kg ó litros por individuo)Ovino Ing.REST.CAT ARAGON</v>
      </c>
      <c r="B4529" s="19">
        <v>0</v>
      </c>
      <c r="C4529" s="19">
        <v>0</v>
      </c>
      <c r="D4529" s="19" t="s">
        <v>2</v>
      </c>
      <c r="E4529" s="20">
        <v>3.6560537372493644E-2</v>
      </c>
      <c r="F4529" s="20">
        <v>0.19960367533815754</v>
      </c>
      <c r="G4529" s="20">
        <v>0.11214482489269635</v>
      </c>
      <c r="H4529" s="20">
        <v>5.4640060493155181E-2</v>
      </c>
      <c r="I4529" s="20">
        <v>4.1053379896705815E-2</v>
      </c>
      <c r="J4529" s="20">
        <v>6.0705482928145267E-2</v>
      </c>
      <c r="K4529" s="20">
        <v>6.2902132601369495E-2</v>
      </c>
      <c r="L4529" s="20">
        <v>8.984581123334795E-2</v>
      </c>
      <c r="M4529" s="55">
        <v>9.1324118222358655E-2</v>
      </c>
    </row>
    <row r="4530" spans="1:13" x14ac:dyDescent="0.35">
      <c r="A4530" s="19" t="str">
        <f>B4353&amp;C4527&amp;D4530</f>
        <v>CONSUMO PER CAPITA (kg ó litros por individuo)Ovino Ing.LEVANTE</v>
      </c>
      <c r="B4530" s="19">
        <v>0</v>
      </c>
      <c r="C4530" s="19">
        <v>0</v>
      </c>
      <c r="D4530" s="19" t="s">
        <v>3</v>
      </c>
      <c r="E4530" s="20">
        <v>3.2229899064903443E-2</v>
      </c>
      <c r="F4530" s="20">
        <v>6.7373441685244007E-2</v>
      </c>
      <c r="G4530" s="20">
        <v>6.6136050129976851E-2</v>
      </c>
      <c r="H4530" s="20">
        <v>4.240846928848508E-2</v>
      </c>
      <c r="I4530" s="20">
        <v>5.4505508361037909E-2</v>
      </c>
      <c r="J4530" s="20">
        <v>7.8365054205559989E-2</v>
      </c>
      <c r="K4530" s="20">
        <v>5.2798178886398477E-2</v>
      </c>
      <c r="L4530" s="20">
        <v>2.6256030022987934E-2</v>
      </c>
      <c r="M4530" s="55">
        <v>4.439859120685568E-2</v>
      </c>
    </row>
    <row r="4531" spans="1:13" x14ac:dyDescent="0.35">
      <c r="A4531" s="19" t="str">
        <f>B4353&amp;C4527&amp;D4531</f>
        <v>CONSUMO PER CAPITA (kg ó litros por individuo)Ovino Ing.ANDALUCIA</v>
      </c>
      <c r="B4531" s="19">
        <v>0</v>
      </c>
      <c r="C4531" s="19">
        <v>0</v>
      </c>
      <c r="D4531" s="19" t="s">
        <v>4</v>
      </c>
      <c r="E4531" s="20">
        <v>1.4587724111885421E-2</v>
      </c>
      <c r="F4531" s="20">
        <v>2.857596161427256E-2</v>
      </c>
      <c r="G4531" s="20">
        <v>3.2408368389180181E-2</v>
      </c>
      <c r="H4531" s="20">
        <v>1.9695714020082161E-2</v>
      </c>
      <c r="I4531" s="20">
        <v>1.6223922004428789E-2</v>
      </c>
      <c r="J4531" s="20">
        <v>1.7495315301011942E-2</v>
      </c>
      <c r="K4531" s="20">
        <v>2.2097315237063642E-2</v>
      </c>
      <c r="L4531" s="20">
        <v>1.257234553089309E-2</v>
      </c>
      <c r="M4531" s="55">
        <v>1.5424820347892089E-2</v>
      </c>
    </row>
    <row r="4532" spans="1:13" x14ac:dyDescent="0.35">
      <c r="A4532" s="19" t="str">
        <f>B4353&amp;C4527&amp;D4532</f>
        <v>CONSUMO PER CAPITA (kg ó litros por individuo)Ovino Ing.MDD AM</v>
      </c>
      <c r="B4532" s="19">
        <v>0</v>
      </c>
      <c r="C4532" s="19">
        <v>0</v>
      </c>
      <c r="D4532" s="19" t="s">
        <v>5</v>
      </c>
      <c r="E4532" s="20">
        <v>0.1123189580763256</v>
      </c>
      <c r="F4532" s="20">
        <v>9.2806358715796608E-2</v>
      </c>
      <c r="G4532" s="20">
        <v>0.11433713273057138</v>
      </c>
      <c r="H4532" s="20">
        <v>8.1900861814367759E-2</v>
      </c>
      <c r="I4532" s="20">
        <v>8.994375787221591E-2</v>
      </c>
      <c r="J4532" s="20">
        <v>7.5657331700216629E-2</v>
      </c>
      <c r="K4532" s="20">
        <v>7.5761691805153838E-2</v>
      </c>
      <c r="L4532" s="20">
        <v>7.1153049535622792E-2</v>
      </c>
      <c r="M4532" s="55">
        <v>7.6424894689999898E-2</v>
      </c>
    </row>
    <row r="4533" spans="1:13" x14ac:dyDescent="0.35">
      <c r="A4533" s="19" t="str">
        <f>B4353&amp;C4527&amp;D4533</f>
        <v>CONSUMO PER CAPITA (kg ó litros por individuo)Ovino Ing.RTO CENTRO</v>
      </c>
      <c r="B4533" s="19">
        <v>0</v>
      </c>
      <c r="C4533" s="19">
        <v>0</v>
      </c>
      <c r="D4533" s="19" t="s">
        <v>6</v>
      </c>
      <c r="E4533" s="20">
        <v>6.1447585547140728E-2</v>
      </c>
      <c r="F4533" s="20">
        <v>6.4752467290561985E-2</v>
      </c>
      <c r="G4533" s="20">
        <v>4.1249658287565528E-2</v>
      </c>
      <c r="H4533" s="20">
        <v>3.2698050279786742E-2</v>
      </c>
      <c r="I4533" s="20">
        <v>4.2889774053852234E-2</v>
      </c>
      <c r="J4533" s="20">
        <v>3.1844173672640391E-2</v>
      </c>
      <c r="K4533" s="20">
        <v>3.7929807596103926E-2</v>
      </c>
      <c r="L4533" s="20">
        <v>3.3729575862348683E-2</v>
      </c>
      <c r="M4533" s="55">
        <v>2.8292693398943983E-2</v>
      </c>
    </row>
    <row r="4534" spans="1:13" x14ac:dyDescent="0.35">
      <c r="A4534" s="19" t="str">
        <f>B4353&amp;C4527&amp;D4534</f>
        <v>CONSUMO PER CAPITA (kg ó litros por individuo)Ovino Ing.NORTE-CENTRO</v>
      </c>
      <c r="B4534" s="19">
        <v>0</v>
      </c>
      <c r="C4534" s="19">
        <v>0</v>
      </c>
      <c r="D4534" s="19" t="s">
        <v>7</v>
      </c>
      <c r="E4534" s="20">
        <v>0.13574414035248919</v>
      </c>
      <c r="F4534" s="20">
        <v>9.0189153897242066E-2</v>
      </c>
      <c r="G4534" s="20">
        <v>0.12848698661444075</v>
      </c>
      <c r="H4534" s="20">
        <v>0.10967087663328365</v>
      </c>
      <c r="I4534" s="20">
        <v>3.8334941292385252E-2</v>
      </c>
      <c r="J4534" s="20">
        <v>0.15152101860818898</v>
      </c>
      <c r="K4534" s="20">
        <v>0.15826171335884287</v>
      </c>
      <c r="L4534" s="20">
        <v>9.0046501752925653E-2</v>
      </c>
      <c r="M4534" s="55">
        <v>0.16110003349457197</v>
      </c>
    </row>
    <row r="4535" spans="1:13" x14ac:dyDescent="0.35">
      <c r="A4535" s="19" t="str">
        <f>B4353&amp;C4527&amp;D4535</f>
        <v>CONSUMO PER CAPITA (kg ó litros por individuo)Ovino Ing.NOROESTE</v>
      </c>
      <c r="B4535" s="19">
        <v>0</v>
      </c>
      <c r="C4535" s="19">
        <v>0</v>
      </c>
      <c r="D4535" s="19" t="s">
        <v>8</v>
      </c>
      <c r="E4535" s="20">
        <v>2.6196804714739487E-2</v>
      </c>
      <c r="F4535" s="20">
        <v>4.2066522642932105E-2</v>
      </c>
      <c r="G4535" s="20">
        <v>2.2590750610747591E-2</v>
      </c>
      <c r="H4535" s="20">
        <v>6.8265277527965254E-2</v>
      </c>
      <c r="I4535" s="20">
        <v>2.8104937850025068E-2</v>
      </c>
      <c r="J4535" s="20">
        <v>2.9054937404042268E-2</v>
      </c>
      <c r="K4535" s="20">
        <v>2.9976266025152229E-2</v>
      </c>
      <c r="L4535" s="20">
        <v>1.3081056880987232E-2</v>
      </c>
      <c r="M4535" s="55">
        <v>5.7385890955482369E-2</v>
      </c>
    </row>
    <row r="4536" spans="1:13" x14ac:dyDescent="0.35">
      <c r="A4536" s="19" t="str">
        <f>B4353&amp;C4527&amp;D4536</f>
        <v>CONSUMO PER CAPITA (kg ó litros por individuo)Ovino Ing.&lt;2MIL</v>
      </c>
      <c r="B4536" s="19">
        <v>0</v>
      </c>
      <c r="C4536" s="19">
        <v>0</v>
      </c>
      <c r="D4536" s="19" t="s">
        <v>9</v>
      </c>
      <c r="E4536" s="20">
        <v>4.3421366734367917E-2</v>
      </c>
      <c r="F4536" s="20">
        <v>1.4650745883502313E-2</v>
      </c>
      <c r="G4536" s="20">
        <v>1.5961515912942117E-2</v>
      </c>
      <c r="H4536" s="20">
        <v>6.3815151916375337E-2</v>
      </c>
      <c r="I4536" s="20">
        <v>1.5379307737391972E-2</v>
      </c>
      <c r="J4536" s="20">
        <v>2.3458576211578111E-2</v>
      </c>
      <c r="K4536" s="20">
        <v>6.0061928821486732E-3</v>
      </c>
      <c r="L4536" s="20">
        <v>5.9225340301757336E-2</v>
      </c>
      <c r="M4536" s="55">
        <v>4.0772043961335727E-2</v>
      </c>
    </row>
    <row r="4537" spans="1:13" x14ac:dyDescent="0.35">
      <c r="A4537" s="19" t="str">
        <f>B4353&amp;C4527&amp;D4537</f>
        <v>CONSUMO PER CAPITA (kg ó litros por individuo)Ovino Ing.2-5MIL</v>
      </c>
      <c r="B4537" s="19">
        <v>0</v>
      </c>
      <c r="C4537" s="19">
        <v>0</v>
      </c>
      <c r="D4537" s="19" t="s">
        <v>10</v>
      </c>
      <c r="E4537" s="20">
        <v>3.7629868041088886E-2</v>
      </c>
      <c r="F4537" s="20">
        <v>6.5629793257233796E-2</v>
      </c>
      <c r="G4537" s="20">
        <v>2.0380633379804832E-2</v>
      </c>
      <c r="H4537" s="20">
        <v>1.6753956076208835E-2</v>
      </c>
      <c r="I4537" s="20">
        <v>3.9290574933092015E-2</v>
      </c>
      <c r="J4537" s="20">
        <v>8.1507776212972838E-2</v>
      </c>
      <c r="K4537" s="20">
        <v>0.11226374293046941</v>
      </c>
      <c r="L4537" s="20">
        <v>6.8763641671929138E-2</v>
      </c>
      <c r="M4537" s="55">
        <v>0.12214656572247448</v>
      </c>
    </row>
    <row r="4538" spans="1:13" x14ac:dyDescent="0.35">
      <c r="A4538" s="19" t="str">
        <f>B4353&amp;C4527&amp;D4538</f>
        <v>CONSUMO PER CAPITA (kg ó litros por individuo)Ovino Ing.5-10MIL</v>
      </c>
      <c r="B4538" s="19">
        <v>0</v>
      </c>
      <c r="C4538" s="19">
        <v>0</v>
      </c>
      <c r="D4538" s="19" t="s">
        <v>11</v>
      </c>
      <c r="E4538" s="20">
        <v>4.6562766656083963E-2</v>
      </c>
      <c r="F4538" s="20">
        <v>0.21957574064286695</v>
      </c>
      <c r="G4538" s="20">
        <v>0.15571432055165196</v>
      </c>
      <c r="H4538" s="20">
        <v>5.0510398156888361E-2</v>
      </c>
      <c r="I4538" s="20">
        <v>1.2037255234963603E-2</v>
      </c>
      <c r="J4538" s="20">
        <v>3.4914359563809477E-2</v>
      </c>
      <c r="K4538" s="20">
        <v>2.7506581345679661E-2</v>
      </c>
      <c r="L4538" s="20">
        <v>0.12087973357311785</v>
      </c>
      <c r="M4538" s="55">
        <v>4.5229048547767985E-2</v>
      </c>
    </row>
    <row r="4539" spans="1:13" x14ac:dyDescent="0.35">
      <c r="A4539" s="19" t="str">
        <f>B4353&amp;C4527&amp;D4539</f>
        <v>CONSUMO PER CAPITA (kg ó litros por individuo)Ovino Ing.10-30MIL</v>
      </c>
      <c r="B4539" s="19">
        <v>0</v>
      </c>
      <c r="C4539" s="19">
        <v>0</v>
      </c>
      <c r="D4539" s="19" t="s">
        <v>12</v>
      </c>
      <c r="E4539" s="20">
        <v>5.6293586351059556E-2</v>
      </c>
      <c r="F4539" s="20">
        <v>8.426233700188053E-2</v>
      </c>
      <c r="G4539" s="20">
        <v>7.8837557368651778E-2</v>
      </c>
      <c r="H4539" s="20">
        <v>3.1615175318456229E-2</v>
      </c>
      <c r="I4539" s="20">
        <v>3.9936108096306745E-2</v>
      </c>
      <c r="J4539" s="20">
        <v>6.3452361088556689E-2</v>
      </c>
      <c r="K4539" s="20">
        <v>3.9724895186026864E-2</v>
      </c>
      <c r="L4539" s="20">
        <v>2.28527464089077E-2</v>
      </c>
      <c r="M4539" s="55">
        <v>5.0666388091173083E-2</v>
      </c>
    </row>
    <row r="4540" spans="1:13" x14ac:dyDescent="0.35">
      <c r="A4540" s="19" t="str">
        <f>B4353&amp;C4527&amp;D4540</f>
        <v>CONSUMO PER CAPITA (kg ó litros por individuo)Ovino Ing.30-100MIL</v>
      </c>
      <c r="B4540" s="19">
        <v>0</v>
      </c>
      <c r="C4540" s="19">
        <v>0</v>
      </c>
      <c r="D4540" s="19" t="s">
        <v>13</v>
      </c>
      <c r="E4540" s="20">
        <v>5.3431283242041223E-2</v>
      </c>
      <c r="F4540" s="20">
        <v>5.0362071716642823E-2</v>
      </c>
      <c r="G4540" s="20">
        <v>4.634011306395578E-2</v>
      </c>
      <c r="H4540" s="20">
        <v>4.8650198778129879E-2</v>
      </c>
      <c r="I4540" s="20">
        <v>4.4115589762627715E-2</v>
      </c>
      <c r="J4540" s="20">
        <v>3.5215328600121824E-2</v>
      </c>
      <c r="K4540" s="20">
        <v>5.5203081684153561E-2</v>
      </c>
      <c r="L4540" s="20">
        <v>1.8715828067549047E-2</v>
      </c>
      <c r="M4540" s="55">
        <v>2.1920244772208278E-2</v>
      </c>
    </row>
    <row r="4541" spans="1:13" x14ac:dyDescent="0.35">
      <c r="A4541" s="19" t="str">
        <f>B4353&amp;C4527&amp;D4541</f>
        <v>CONSUMO PER CAPITA (kg ó litros por individuo)Ovino Ing.100-200MIL</v>
      </c>
      <c r="B4541" s="19">
        <v>0</v>
      </c>
      <c r="C4541" s="19">
        <v>0</v>
      </c>
      <c r="D4541" s="19" t="s">
        <v>14</v>
      </c>
      <c r="E4541" s="20">
        <v>3.6778434338268808E-2</v>
      </c>
      <c r="F4541" s="20">
        <v>5.3400162307365232E-2</v>
      </c>
      <c r="G4541" s="20">
        <v>6.5954411779059946E-2</v>
      </c>
      <c r="H4541" s="20">
        <v>6.223038092685379E-2</v>
      </c>
      <c r="I4541" s="20">
        <v>2.6940972663276885E-2</v>
      </c>
      <c r="J4541" s="20">
        <v>8.2195727235902682E-2</v>
      </c>
      <c r="K4541" s="20">
        <v>8.1262652048206957E-2</v>
      </c>
      <c r="L4541" s="20">
        <v>3.2248780192048618E-2</v>
      </c>
      <c r="M4541" s="55">
        <v>0.11094695038835081</v>
      </c>
    </row>
    <row r="4542" spans="1:13" x14ac:dyDescent="0.35">
      <c r="A4542" s="19" t="str">
        <f>B4353&amp;C4527&amp;D4542</f>
        <v>CONSUMO PER CAPITA (kg ó litros por individuo)Ovino Ing.200-500MIL</v>
      </c>
      <c r="B4542" s="19">
        <v>0</v>
      </c>
      <c r="C4542" s="19">
        <v>0</v>
      </c>
      <c r="D4542" s="19" t="s">
        <v>15</v>
      </c>
      <c r="E4542" s="20">
        <v>2.0420696364969571E-2</v>
      </c>
      <c r="F4542" s="20">
        <v>5.4037788146931769E-2</v>
      </c>
      <c r="G4542" s="20">
        <v>5.8304137718953576E-2</v>
      </c>
      <c r="H4542" s="20">
        <v>6.4104628284998563E-2</v>
      </c>
      <c r="I4542" s="20">
        <v>5.9260781144843136E-2</v>
      </c>
      <c r="J4542" s="20">
        <v>7.0978361442250518E-2</v>
      </c>
      <c r="K4542" s="20">
        <v>5.2100673525974951E-2</v>
      </c>
      <c r="L4542" s="20">
        <v>2.1648677974755219E-2</v>
      </c>
      <c r="M4542" s="55">
        <v>5.748959062688181E-2</v>
      </c>
    </row>
    <row r="4543" spans="1:13" x14ac:dyDescent="0.35">
      <c r="A4543" s="19" t="str">
        <f>B4353&amp;C4527&amp;D4543</f>
        <v>CONSUMO PER CAPITA (kg ó litros por individuo)Ovino Ing.&gt;500MIL</v>
      </c>
      <c r="B4543" s="19">
        <v>0</v>
      </c>
      <c r="C4543" s="19">
        <v>0</v>
      </c>
      <c r="D4543" s="19" t="s">
        <v>16</v>
      </c>
      <c r="E4543" s="20">
        <v>0.11418891823384746</v>
      </c>
      <c r="F4543" s="20">
        <v>9.8274881668337755E-2</v>
      </c>
      <c r="G4543" s="20">
        <v>0.1101459684516153</v>
      </c>
      <c r="H4543" s="20">
        <v>6.962856868635528E-2</v>
      </c>
      <c r="I4543" s="20">
        <v>7.7247208952072474E-2</v>
      </c>
      <c r="J4543" s="20">
        <v>7.3382909823666659E-2</v>
      </c>
      <c r="K4543" s="20">
        <v>5.3059887758060101E-2</v>
      </c>
      <c r="L4543" s="20">
        <v>5.8366489905879879E-2</v>
      </c>
      <c r="M4543" s="55">
        <v>7.3086870163736883E-2</v>
      </c>
    </row>
    <row r="4544" spans="1:13" x14ac:dyDescent="0.35">
      <c r="A4544" s="19" t="str">
        <f>B4353&amp;C4527&amp;D4544</f>
        <v>CONSUMO PER CAPITA (kg ó litros por individuo)Ovino Ing.DE 15 A 19 AÑOS</v>
      </c>
      <c r="B4544" s="19">
        <v>0</v>
      </c>
      <c r="C4544" s="19">
        <v>0</v>
      </c>
      <c r="D4544" s="19" t="s">
        <v>39</v>
      </c>
      <c r="E4544" s="20" t="s">
        <v>278</v>
      </c>
      <c r="F4544" s="20">
        <v>4.7108842657365806E-3</v>
      </c>
      <c r="G4544" s="20">
        <v>1.5325587870847188E-2</v>
      </c>
      <c r="H4544" s="20">
        <v>7.0288277161051436E-3</v>
      </c>
      <c r="I4544" s="20" t="s">
        <v>278</v>
      </c>
      <c r="J4544" s="20">
        <v>9.502135116731255E-3</v>
      </c>
      <c r="K4544" s="20" t="s">
        <v>278</v>
      </c>
      <c r="L4544" s="20" t="s">
        <v>278</v>
      </c>
      <c r="M4544" s="55" t="s">
        <v>278</v>
      </c>
    </row>
    <row r="4545" spans="1:13" x14ac:dyDescent="0.35">
      <c r="A4545" s="19" t="str">
        <f>B4353&amp;C4527&amp;D4545</f>
        <v>CONSUMO PER CAPITA (kg ó litros por individuo)Ovino Ing.DE 20 A 24 AÑOS</v>
      </c>
      <c r="B4545" s="19">
        <v>0</v>
      </c>
      <c r="C4545" s="19">
        <v>0</v>
      </c>
      <c r="D4545" s="19" t="s">
        <v>40</v>
      </c>
      <c r="E4545" s="20">
        <v>8.7827433093716472E-3</v>
      </c>
      <c r="F4545" s="20">
        <v>9.2034732235245897E-3</v>
      </c>
      <c r="G4545" s="20">
        <v>3.3078315850638479E-3</v>
      </c>
      <c r="H4545" s="20">
        <v>5.2956803412274852E-3</v>
      </c>
      <c r="I4545" s="20">
        <v>1.154147709903207E-2</v>
      </c>
      <c r="J4545" s="20">
        <v>4.2358106191530366E-3</v>
      </c>
      <c r="K4545" s="20">
        <v>1.6993871457861008E-3</v>
      </c>
      <c r="L4545" s="20">
        <v>2.1069463235710274E-2</v>
      </c>
      <c r="M4545" s="55" t="s">
        <v>278</v>
      </c>
    </row>
    <row r="4546" spans="1:13" x14ac:dyDescent="0.35">
      <c r="A4546" s="19" t="str">
        <f>B4353&amp;C4527&amp;D4546</f>
        <v>CONSUMO PER CAPITA (kg ó litros por individuo)Ovino Ing.DE 25 A 34 AÑOS</v>
      </c>
      <c r="B4546" s="19">
        <v>0</v>
      </c>
      <c r="C4546" s="19">
        <v>0</v>
      </c>
      <c r="D4546" s="19" t="s">
        <v>41</v>
      </c>
      <c r="E4546" s="20">
        <v>2.9133127131864448E-2</v>
      </c>
      <c r="F4546" s="20">
        <v>9.4255392089966968E-3</v>
      </c>
      <c r="G4546" s="20">
        <v>2.7972877711254115E-2</v>
      </c>
      <c r="H4546" s="20">
        <v>1.2126961598349674E-2</v>
      </c>
      <c r="I4546" s="20">
        <v>1.7872023119107471E-2</v>
      </c>
      <c r="J4546" s="20">
        <v>3.52366591084355E-2</v>
      </c>
      <c r="K4546" s="20">
        <v>1.2394995863096496E-2</v>
      </c>
      <c r="L4546" s="20">
        <v>5.9285429538861777E-3</v>
      </c>
      <c r="M4546" s="55">
        <v>1.4617137117068779E-2</v>
      </c>
    </row>
    <row r="4547" spans="1:13" x14ac:dyDescent="0.35">
      <c r="A4547" s="19" t="str">
        <f>B4353&amp;C4527&amp;D4547</f>
        <v>CONSUMO PER CAPITA (kg ó litros por individuo)Ovino Ing.DE 35 A 49 AÑOS</v>
      </c>
      <c r="B4547" s="19">
        <v>0</v>
      </c>
      <c r="C4547" s="19">
        <v>0</v>
      </c>
      <c r="D4547" s="19" t="s">
        <v>42</v>
      </c>
      <c r="E4547" s="20">
        <v>3.4320104865785517E-2</v>
      </c>
      <c r="F4547" s="20">
        <v>6.3604260254287628E-2</v>
      </c>
      <c r="G4547" s="20">
        <v>5.2378239882264158E-2</v>
      </c>
      <c r="H4547" s="20">
        <v>2.5695902198805604E-2</v>
      </c>
      <c r="I4547" s="20">
        <v>2.9273710536824815E-2</v>
      </c>
      <c r="J4547" s="20">
        <v>1.9810473118977177E-2</v>
      </c>
      <c r="K4547" s="20">
        <v>4.489173051136576E-2</v>
      </c>
      <c r="L4547" s="20">
        <v>1.4830077851678608E-2</v>
      </c>
      <c r="M4547" s="55">
        <v>1.2469625146115692E-2</v>
      </c>
    </row>
    <row r="4548" spans="1:13" x14ac:dyDescent="0.35">
      <c r="A4548" s="19" t="str">
        <f>B4353&amp;C4527&amp;D4548</f>
        <v>CONSUMO PER CAPITA (kg ó litros por individuo)Ovino Ing.DE 50 A 59 AÑOS</v>
      </c>
      <c r="B4548" s="19">
        <v>0</v>
      </c>
      <c r="C4548" s="19">
        <v>0</v>
      </c>
      <c r="D4548" s="19" t="s">
        <v>43</v>
      </c>
      <c r="E4548" s="20">
        <v>7.3589644148261288E-2</v>
      </c>
      <c r="F4548" s="20">
        <v>9.5126796355890969E-2</v>
      </c>
      <c r="G4548" s="20">
        <v>7.4946419455097113E-2</v>
      </c>
      <c r="H4548" s="20">
        <v>6.1248432672256187E-2</v>
      </c>
      <c r="I4548" s="20">
        <v>4.6798302540294504E-2</v>
      </c>
      <c r="J4548" s="20">
        <v>0.10346357077300972</v>
      </c>
      <c r="K4548" s="20">
        <v>9.976817586622809E-2</v>
      </c>
      <c r="L4548" s="20">
        <v>6.7898455894310941E-2</v>
      </c>
      <c r="M4548" s="55">
        <v>6.9153605981515112E-2</v>
      </c>
    </row>
    <row r="4549" spans="1:13" x14ac:dyDescent="0.35">
      <c r="A4549" s="19" t="str">
        <f>B4353&amp;C4527&amp;D4549</f>
        <v>CONSUMO PER CAPITA (kg ó litros por individuo)Ovino Ing.DE 60 A 75 AÑOS</v>
      </c>
      <c r="B4549" s="19">
        <v>0</v>
      </c>
      <c r="C4549" s="19">
        <v>0</v>
      </c>
      <c r="D4549" s="19" t="s">
        <v>44</v>
      </c>
      <c r="E4549" s="20">
        <v>0.1187222453362769</v>
      </c>
      <c r="F4549" s="20">
        <v>0.16953750189346395</v>
      </c>
      <c r="G4549" s="20">
        <v>0.16139655540058892</v>
      </c>
      <c r="H4549" s="20">
        <v>0.12401223856662598</v>
      </c>
      <c r="I4549" s="20">
        <v>0.10267788256873646</v>
      </c>
      <c r="J4549" s="20">
        <v>0.11827267959758522</v>
      </c>
      <c r="K4549" s="20">
        <v>8.4497607355173851E-2</v>
      </c>
      <c r="L4549" s="20">
        <v>9.7066048039026492E-2</v>
      </c>
      <c r="M4549" s="55">
        <v>0.17763199483969927</v>
      </c>
    </row>
    <row r="4550" spans="1:13" x14ac:dyDescent="0.35">
      <c r="A4550" s="19" t="str">
        <f>B4353&amp;C4527&amp;D4550</f>
        <v>CONSUMO PER CAPITA (kg ó litros por individuo)Ovino Ing.ALTA Y MEDIA ALTA</v>
      </c>
      <c r="B4550" s="19">
        <v>0</v>
      </c>
      <c r="C4550" s="19">
        <v>0</v>
      </c>
      <c r="D4550" s="19" t="s">
        <v>17</v>
      </c>
      <c r="E4550" s="20">
        <v>0.10271271190290829</v>
      </c>
      <c r="F4550" s="20">
        <v>0.14246979901961024</v>
      </c>
      <c r="G4550" s="20">
        <v>8.6133527559543954E-2</v>
      </c>
      <c r="H4550" s="20">
        <v>0.1130395911748132</v>
      </c>
      <c r="I4550" s="20">
        <v>8.4647163143222237E-2</v>
      </c>
      <c r="J4550" s="20">
        <v>6.9690134843061372E-2</v>
      </c>
      <c r="K4550" s="20">
        <v>0.10649973541662253</v>
      </c>
      <c r="L4550" s="20">
        <v>9.5949241611338706E-2</v>
      </c>
      <c r="M4550" s="55">
        <v>9.4748703068977772E-2</v>
      </c>
    </row>
    <row r="4551" spans="1:13" x14ac:dyDescent="0.35">
      <c r="A4551" s="19" t="str">
        <f>B4353&amp;C4527&amp;D4551</f>
        <v>CONSUMO PER CAPITA (kg ó litros por individuo)Ovino Ing.MEDIA</v>
      </c>
      <c r="B4551" s="19">
        <v>0</v>
      </c>
      <c r="C4551" s="19">
        <v>0</v>
      </c>
      <c r="D4551" s="19" t="s">
        <v>18</v>
      </c>
      <c r="E4551" s="20">
        <v>5.6521867051382187E-2</v>
      </c>
      <c r="F4551" s="20">
        <v>6.2499103239758151E-2</v>
      </c>
      <c r="G4551" s="20">
        <v>7.4245246036161922E-2</v>
      </c>
      <c r="H4551" s="20">
        <v>3.7737426601091945E-2</v>
      </c>
      <c r="I4551" s="20">
        <v>4.3496378843097372E-2</v>
      </c>
      <c r="J4551" s="20">
        <v>6.8671572000475536E-2</v>
      </c>
      <c r="K4551" s="20">
        <v>4.6484682267557351E-2</v>
      </c>
      <c r="L4551" s="20">
        <v>2.4206566946704675E-2</v>
      </c>
      <c r="M4551" s="55">
        <v>5.8206559173592902E-2</v>
      </c>
    </row>
    <row r="4552" spans="1:13" x14ac:dyDescent="0.35">
      <c r="A4552" s="19" t="str">
        <f>B4353&amp;C4527&amp;D4552</f>
        <v>CONSUMO PER CAPITA (kg ó litros por individuo)Ovino Ing.MEDIA BAJA</v>
      </c>
      <c r="B4552" s="19">
        <v>0</v>
      </c>
      <c r="C4552" s="19">
        <v>0</v>
      </c>
      <c r="D4552" s="19" t="s">
        <v>19</v>
      </c>
      <c r="E4552" s="20">
        <v>5.1690521889738848E-2</v>
      </c>
      <c r="F4552" s="20">
        <v>7.3966351836103519E-2</v>
      </c>
      <c r="G4552" s="20">
        <v>9.7310699749091442E-2</v>
      </c>
      <c r="H4552" s="20">
        <v>3.3348090360419198E-2</v>
      </c>
      <c r="I4552" s="20">
        <v>3.0826192378065876E-2</v>
      </c>
      <c r="J4552" s="20">
        <v>4.6959828882964821E-2</v>
      </c>
      <c r="K4552" s="20">
        <v>5.0507050100509106E-2</v>
      </c>
      <c r="L4552" s="20">
        <v>2.1147665820890078E-2</v>
      </c>
      <c r="M4552" s="55">
        <v>7.0257832494826311E-2</v>
      </c>
    </row>
    <row r="4553" spans="1:13" x14ac:dyDescent="0.35">
      <c r="A4553" s="19" t="str">
        <f>B4353&amp;C4527&amp;D4553</f>
        <v>CONSUMO PER CAPITA (kg ó litros por individuo)Ovino Ing.BAJA</v>
      </c>
      <c r="B4553" s="19">
        <v>0</v>
      </c>
      <c r="C4553" s="19">
        <v>0</v>
      </c>
      <c r="D4553" s="19" t="s">
        <v>20</v>
      </c>
      <c r="E4553" s="20">
        <v>1.0816358651757165E-2</v>
      </c>
      <c r="F4553" s="20">
        <v>4.0874666555359519E-2</v>
      </c>
      <c r="G4553" s="20">
        <v>1.9257297960122956E-2</v>
      </c>
      <c r="H4553" s="20">
        <v>2.7847136721630077E-2</v>
      </c>
      <c r="I4553" s="20">
        <v>2.212883595028747E-2</v>
      </c>
      <c r="J4553" s="20">
        <v>4.9263368964414883E-2</v>
      </c>
      <c r="K4553" s="20">
        <v>1.5169040323071906E-2</v>
      </c>
      <c r="L4553" s="20">
        <v>4.3488340902672763E-2</v>
      </c>
      <c r="M4553" s="55">
        <v>1.3208329227937127E-2</v>
      </c>
    </row>
    <row r="4554" spans="1:13" x14ac:dyDescent="0.35">
      <c r="A4554" s="19" t="str">
        <f>B4353&amp;C4527&amp;D4554</f>
        <v>CONSUMO PER CAPITA (kg ó litros por individuo)Ovino Ing.HOMBRE</v>
      </c>
      <c r="B4554" s="19">
        <v>0</v>
      </c>
      <c r="C4554" s="19">
        <v>0</v>
      </c>
      <c r="D4554" s="19" t="s">
        <v>21</v>
      </c>
      <c r="E4554" s="20">
        <v>6.4418599454527992E-2</v>
      </c>
      <c r="F4554" s="20">
        <v>9.6762177599497803E-2</v>
      </c>
      <c r="G4554" s="20">
        <v>8.8422360979983322E-2</v>
      </c>
      <c r="H4554" s="20">
        <v>5.0537186009918689E-2</v>
      </c>
      <c r="I4554" s="20">
        <v>4.6895699018961103E-2</v>
      </c>
      <c r="J4554" s="20">
        <v>6.4403512470805113E-2</v>
      </c>
      <c r="K4554" s="20">
        <v>5.7430490794489156E-2</v>
      </c>
      <c r="L4554" s="20">
        <v>5.5338389126895753E-2</v>
      </c>
      <c r="M4554" s="55">
        <v>8.7677393106253221E-2</v>
      </c>
    </row>
    <row r="4555" spans="1:13" x14ac:dyDescent="0.35">
      <c r="A4555" s="19" t="str">
        <f>B4353&amp;C4527&amp;D4555</f>
        <v>CONSUMO PER CAPITA (kg ó litros por individuo)Ovino Ing.MUJER</v>
      </c>
      <c r="B4555" s="19">
        <v>0</v>
      </c>
      <c r="C4555" s="19">
        <v>0</v>
      </c>
      <c r="D4555" s="19" t="s">
        <v>22</v>
      </c>
      <c r="E4555" s="20">
        <v>4.8415184666852303E-2</v>
      </c>
      <c r="F4555" s="20">
        <v>6.0338299635336184E-2</v>
      </c>
      <c r="G4555" s="20">
        <v>5.6249747501460404E-2</v>
      </c>
      <c r="H4555" s="20">
        <v>5.0992398956812658E-2</v>
      </c>
      <c r="I4555" s="20">
        <v>4.2757941945578207E-2</v>
      </c>
      <c r="J4555" s="20">
        <v>5.4568494551932772E-2</v>
      </c>
      <c r="K4555" s="20">
        <v>5.1309183875210801E-2</v>
      </c>
      <c r="L4555" s="20">
        <v>2.9883808046440342E-2</v>
      </c>
      <c r="M4555" s="55">
        <v>3.3773872479021805E-2</v>
      </c>
    </row>
    <row r="4556" spans="1:13" x14ac:dyDescent="0.35">
      <c r="A4556" s="19" t="str">
        <f>B4353&amp;C4556&amp;D4556</f>
        <v>CONSUMO PER CAPITA (kg ó litros por individuo)Resto Carne Ing.T.ESPAÑA</v>
      </c>
      <c r="B4556" s="19">
        <v>0</v>
      </c>
      <c r="C4556" s="19" t="s">
        <v>132</v>
      </c>
      <c r="D4556" s="19" t="s">
        <v>36</v>
      </c>
      <c r="E4556" s="20">
        <v>0.14780078992864071</v>
      </c>
      <c r="F4556" s="20">
        <v>0.22532157045614309</v>
      </c>
      <c r="G4556" s="20">
        <v>0.16993591476755016</v>
      </c>
      <c r="H4556" s="20">
        <v>0.1749401953290102</v>
      </c>
      <c r="I4556" s="20">
        <v>0.14994981188428916</v>
      </c>
      <c r="J4556" s="20">
        <v>0.20121374676505632</v>
      </c>
      <c r="K4556" s="20">
        <v>0.15970771133728698</v>
      </c>
      <c r="L4556" s="20">
        <v>0.15433643723429244</v>
      </c>
      <c r="M4556" s="55">
        <v>0.15880473758355146</v>
      </c>
    </row>
    <row r="4557" spans="1:13" x14ac:dyDescent="0.35">
      <c r="A4557" s="19" t="str">
        <f>B4353&amp;C4556&amp;D4557</f>
        <v>CONSUMO PER CAPITA (kg ó litros por individuo)Resto Carne Ing.BCN AM</v>
      </c>
      <c r="B4557" s="19">
        <v>0</v>
      </c>
      <c r="C4557" s="19">
        <v>0</v>
      </c>
      <c r="D4557" s="19" t="s">
        <v>1</v>
      </c>
      <c r="E4557" s="20">
        <v>0.14379669503380846</v>
      </c>
      <c r="F4557" s="20">
        <v>0.19237518905127349</v>
      </c>
      <c r="G4557" s="20">
        <v>0.15650003912544047</v>
      </c>
      <c r="H4557" s="20">
        <v>0.15117049269559912</v>
      </c>
      <c r="I4557" s="20">
        <v>0.16456315897775409</v>
      </c>
      <c r="J4557" s="20">
        <v>0.22062110262177667</v>
      </c>
      <c r="K4557" s="20">
        <v>8.3886253536668842E-2</v>
      </c>
      <c r="L4557" s="20">
        <v>8.4965176532266498E-2</v>
      </c>
      <c r="M4557" s="55">
        <v>0.17648497832184989</v>
      </c>
    </row>
    <row r="4558" spans="1:13" x14ac:dyDescent="0.35">
      <c r="A4558" s="19" t="str">
        <f>B4353&amp;C4556&amp;D4558</f>
        <v>CONSUMO PER CAPITA (kg ó litros por individuo)Resto Carne Ing.REST.CAT ARAGON</v>
      </c>
      <c r="B4558" s="19">
        <v>0</v>
      </c>
      <c r="C4558" s="19">
        <v>0</v>
      </c>
      <c r="D4558" s="19" t="s">
        <v>2</v>
      </c>
      <c r="E4558" s="20">
        <v>0.14262311073223305</v>
      </c>
      <c r="F4558" s="20">
        <v>0.30311468358133642</v>
      </c>
      <c r="G4558" s="20">
        <v>0.2294252662296081</v>
      </c>
      <c r="H4558" s="20">
        <v>0.26999617139143189</v>
      </c>
      <c r="I4558" s="20">
        <v>0.16517542568974961</v>
      </c>
      <c r="J4558" s="20">
        <v>0.25322048564915295</v>
      </c>
      <c r="K4558" s="20">
        <v>0.22639295332334344</v>
      </c>
      <c r="L4558" s="20">
        <v>0.18825930918318545</v>
      </c>
      <c r="M4558" s="55">
        <v>0.25814426908494748</v>
      </c>
    </row>
    <row r="4559" spans="1:13" x14ac:dyDescent="0.35">
      <c r="A4559" s="19" t="str">
        <f>B4353&amp;C4556&amp;D4559</f>
        <v>CONSUMO PER CAPITA (kg ó litros por individuo)Resto Carne Ing.LEVANTE</v>
      </c>
      <c r="B4559" s="19">
        <v>0</v>
      </c>
      <c r="C4559" s="19">
        <v>0</v>
      </c>
      <c r="D4559" s="19" t="s">
        <v>3</v>
      </c>
      <c r="E4559" s="20">
        <v>0.17444963265130037</v>
      </c>
      <c r="F4559" s="20">
        <v>0.2633302657436824</v>
      </c>
      <c r="G4559" s="20">
        <v>0.18373610313859171</v>
      </c>
      <c r="H4559" s="20">
        <v>0.20297756225792626</v>
      </c>
      <c r="I4559" s="20">
        <v>0.17375765501607718</v>
      </c>
      <c r="J4559" s="20">
        <v>0.22541932438653539</v>
      </c>
      <c r="K4559" s="20">
        <v>0.15602482180196656</v>
      </c>
      <c r="L4559" s="20">
        <v>0.15095535649084305</v>
      </c>
      <c r="M4559" s="55">
        <v>0.15923401000541129</v>
      </c>
    </row>
    <row r="4560" spans="1:13" x14ac:dyDescent="0.35">
      <c r="A4560" s="19" t="str">
        <f>B4353&amp;C4556&amp;D4560</f>
        <v>CONSUMO PER CAPITA (kg ó litros por individuo)Resto Carne Ing.ANDALUCIA</v>
      </c>
      <c r="B4560" s="19">
        <v>0</v>
      </c>
      <c r="C4560" s="19">
        <v>0</v>
      </c>
      <c r="D4560" s="19" t="s">
        <v>4</v>
      </c>
      <c r="E4560" s="20">
        <v>0.11053654850802463</v>
      </c>
      <c r="F4560" s="20">
        <v>0.14584411372417344</v>
      </c>
      <c r="G4560" s="20">
        <v>0.10902577356509754</v>
      </c>
      <c r="H4560" s="20">
        <v>0.12589492102249195</v>
      </c>
      <c r="I4560" s="20">
        <v>0.14706158256627447</v>
      </c>
      <c r="J4560" s="20">
        <v>0.16605619726422749</v>
      </c>
      <c r="K4560" s="20">
        <v>0.14915225701924933</v>
      </c>
      <c r="L4560" s="20">
        <v>0.18528946645967026</v>
      </c>
      <c r="M4560" s="55">
        <v>0.10863721480103666</v>
      </c>
    </row>
    <row r="4561" spans="1:13" x14ac:dyDescent="0.35">
      <c r="A4561" s="19" t="str">
        <f>B4353&amp;C4556&amp;D4561</f>
        <v>CONSUMO PER CAPITA (kg ó litros por individuo)Resto Carne Ing.MDD AM</v>
      </c>
      <c r="B4561" s="19">
        <v>0</v>
      </c>
      <c r="C4561" s="19">
        <v>0</v>
      </c>
      <c r="D4561" s="19" t="s">
        <v>5</v>
      </c>
      <c r="E4561" s="20">
        <v>0.20295415811390952</v>
      </c>
      <c r="F4561" s="20">
        <v>0.25394642488912045</v>
      </c>
      <c r="G4561" s="20">
        <v>0.16548459642753174</v>
      </c>
      <c r="H4561" s="20">
        <v>0.22218079043148473</v>
      </c>
      <c r="I4561" s="20">
        <v>0.14741491882544611</v>
      </c>
      <c r="J4561" s="20">
        <v>0.25273952162003971</v>
      </c>
      <c r="K4561" s="20">
        <v>0.22502116921798124</v>
      </c>
      <c r="L4561" s="20">
        <v>0.17348668210637852</v>
      </c>
      <c r="M4561" s="55">
        <v>0.17777106020978101</v>
      </c>
    </row>
    <row r="4562" spans="1:13" x14ac:dyDescent="0.35">
      <c r="A4562" s="19" t="str">
        <f>B4353&amp;C4556&amp;D4562</f>
        <v>CONSUMO PER CAPITA (kg ó litros por individuo)Resto Carne Ing.RTO CENTRO</v>
      </c>
      <c r="B4562" s="19">
        <v>0</v>
      </c>
      <c r="C4562" s="19">
        <v>0</v>
      </c>
      <c r="D4562" s="19" t="s">
        <v>6</v>
      </c>
      <c r="E4562" s="20">
        <v>0.13253379572519977</v>
      </c>
      <c r="F4562" s="20">
        <v>0.21787549631311362</v>
      </c>
      <c r="G4562" s="20">
        <v>0.16630188271135757</v>
      </c>
      <c r="H4562" s="20">
        <v>0.12403763433661885</v>
      </c>
      <c r="I4562" s="20">
        <v>0.14233282970736089</v>
      </c>
      <c r="J4562" s="20">
        <v>0.14011271998729824</v>
      </c>
      <c r="K4562" s="20">
        <v>0.116934352906471</v>
      </c>
      <c r="L4562" s="20">
        <v>0.1408123460283289</v>
      </c>
      <c r="M4562" s="55">
        <v>9.3251507845142037E-2</v>
      </c>
    </row>
    <row r="4563" spans="1:13" x14ac:dyDescent="0.35">
      <c r="A4563" s="19" t="str">
        <f>B4353&amp;C4556&amp;D4563</f>
        <v>CONSUMO PER CAPITA (kg ó litros por individuo)Resto Carne Ing.NORTE-CENTRO</v>
      </c>
      <c r="B4563" s="19">
        <v>0</v>
      </c>
      <c r="C4563" s="19">
        <v>0</v>
      </c>
      <c r="D4563" s="19" t="s">
        <v>7</v>
      </c>
      <c r="E4563" s="20">
        <v>0.17243299692653696</v>
      </c>
      <c r="F4563" s="20">
        <v>0.29009653908634481</v>
      </c>
      <c r="G4563" s="20">
        <v>0.22779290153805376</v>
      </c>
      <c r="H4563" s="20">
        <v>0.16602020099595832</v>
      </c>
      <c r="I4563" s="20">
        <v>0.13242702829736958</v>
      </c>
      <c r="J4563" s="20">
        <v>0.19644460529499858</v>
      </c>
      <c r="K4563" s="20">
        <v>0.11894859746480496</v>
      </c>
      <c r="L4563" s="20">
        <v>0.12066264456992705</v>
      </c>
      <c r="M4563" s="55">
        <v>0.10691771984618098</v>
      </c>
    </row>
    <row r="4564" spans="1:13" x14ac:dyDescent="0.35">
      <c r="A4564" s="19" t="str">
        <f>B4353&amp;C4556&amp;D4564</f>
        <v>CONSUMO PER CAPITA (kg ó litros por individuo)Resto Carne Ing.NOROESTE</v>
      </c>
      <c r="B4564" s="19">
        <v>0</v>
      </c>
      <c r="C4564" s="19">
        <v>0</v>
      </c>
      <c r="D4564" s="19" t="s">
        <v>8</v>
      </c>
      <c r="E4564" s="20">
        <v>0.1062539731736292</v>
      </c>
      <c r="F4564" s="20">
        <v>0.16079531722140908</v>
      </c>
      <c r="G4564" s="20">
        <v>0.16305038435774308</v>
      </c>
      <c r="H4564" s="20">
        <v>0.11740135155034835</v>
      </c>
      <c r="I4564" s="20">
        <v>0.10888447373117262</v>
      </c>
      <c r="J4564" s="20">
        <v>0.13635456475780366</v>
      </c>
      <c r="K4564" s="20">
        <v>0.16125341210905234</v>
      </c>
      <c r="L4564" s="20">
        <v>0.13274329384786632</v>
      </c>
      <c r="M4564" s="55">
        <v>0.20360475105347423</v>
      </c>
    </row>
    <row r="4565" spans="1:13" x14ac:dyDescent="0.35">
      <c r="A4565" s="19" t="str">
        <f>B4353&amp;C4556&amp;D4565</f>
        <v>CONSUMO PER CAPITA (kg ó litros por individuo)Resto Carne Ing.&lt;2MIL</v>
      </c>
      <c r="B4565" s="19">
        <v>0</v>
      </c>
      <c r="C4565" s="19">
        <v>0</v>
      </c>
      <c r="D4565" s="19" t="s">
        <v>9</v>
      </c>
      <c r="E4565" s="20">
        <v>6.9989332767880247E-2</v>
      </c>
      <c r="F4565" s="20">
        <v>0.10344334989112768</v>
      </c>
      <c r="G4565" s="20">
        <v>0.13678523749346924</v>
      </c>
      <c r="H4565" s="20">
        <v>0.11250000450495078</v>
      </c>
      <c r="I4565" s="20">
        <v>0.11133559299380424</v>
      </c>
      <c r="J4565" s="20">
        <v>9.9833150094624026E-2</v>
      </c>
      <c r="K4565" s="20">
        <v>8.3808011790580311E-2</v>
      </c>
      <c r="L4565" s="20">
        <v>8.3590705230591478E-2</v>
      </c>
      <c r="M4565" s="55">
        <v>7.2265103321523846E-2</v>
      </c>
    </row>
    <row r="4566" spans="1:13" x14ac:dyDescent="0.35">
      <c r="A4566" s="19" t="str">
        <f>B4353&amp;C4556&amp;D4566</f>
        <v>CONSUMO PER CAPITA (kg ó litros por individuo)Resto Carne Ing.2-5MIL</v>
      </c>
      <c r="B4566" s="19">
        <v>0</v>
      </c>
      <c r="C4566" s="19">
        <v>0</v>
      </c>
      <c r="D4566" s="19" t="s">
        <v>10</v>
      </c>
      <c r="E4566" s="20">
        <v>0.17776549629463365</v>
      </c>
      <c r="F4566" s="20">
        <v>0.13156665338049278</v>
      </c>
      <c r="G4566" s="20">
        <v>0.10645640316870802</v>
      </c>
      <c r="H4566" s="20">
        <v>0.15574988597918618</v>
      </c>
      <c r="I4566" s="20">
        <v>0.12553103758310369</v>
      </c>
      <c r="J4566" s="20">
        <v>0.12938370846594496</v>
      </c>
      <c r="K4566" s="20">
        <v>0.23681741170381249</v>
      </c>
      <c r="L4566" s="20">
        <v>0.26554832743355716</v>
      </c>
      <c r="M4566" s="55">
        <v>0.13130126349963583</v>
      </c>
    </row>
    <row r="4567" spans="1:13" x14ac:dyDescent="0.35">
      <c r="A4567" s="19" t="str">
        <f>B4353&amp;C4556&amp;D4567</f>
        <v>CONSUMO PER CAPITA (kg ó litros por individuo)Resto Carne Ing.5-10MIL</v>
      </c>
      <c r="B4567" s="19">
        <v>0</v>
      </c>
      <c r="C4567" s="19">
        <v>0</v>
      </c>
      <c r="D4567" s="19" t="s">
        <v>11</v>
      </c>
      <c r="E4567" s="20">
        <v>9.5185568310635738E-2</v>
      </c>
      <c r="F4567" s="20">
        <v>0.25039431234633436</v>
      </c>
      <c r="G4567" s="20">
        <v>0.22498262167166672</v>
      </c>
      <c r="H4567" s="20">
        <v>0.1457716906244744</v>
      </c>
      <c r="I4567" s="20">
        <v>0.11985110606470399</v>
      </c>
      <c r="J4567" s="20">
        <v>0.17841815047829862</v>
      </c>
      <c r="K4567" s="20">
        <v>9.5602332838064019E-2</v>
      </c>
      <c r="L4567" s="20">
        <v>0.1322576965402873</v>
      </c>
      <c r="M4567" s="55">
        <v>0.24012548169381936</v>
      </c>
    </row>
    <row r="4568" spans="1:13" x14ac:dyDescent="0.35">
      <c r="A4568" s="19" t="str">
        <f>B4353&amp;C4556&amp;D4568</f>
        <v>CONSUMO PER CAPITA (kg ó litros por individuo)Resto Carne Ing.10-30MIL</v>
      </c>
      <c r="B4568" s="19">
        <v>0</v>
      </c>
      <c r="C4568" s="19">
        <v>0</v>
      </c>
      <c r="D4568" s="19" t="s">
        <v>12</v>
      </c>
      <c r="E4568" s="20">
        <v>0.12741216003935615</v>
      </c>
      <c r="F4568" s="20">
        <v>0.31166253533688637</v>
      </c>
      <c r="G4568" s="20">
        <v>0.17917709500929074</v>
      </c>
      <c r="H4568" s="20">
        <v>0.1916716376849151</v>
      </c>
      <c r="I4568" s="20">
        <v>0.17116121690824673</v>
      </c>
      <c r="J4568" s="20">
        <v>0.21560834693093883</v>
      </c>
      <c r="K4568" s="20">
        <v>0.16799081762092219</v>
      </c>
      <c r="L4568" s="20">
        <v>0.13741096001682837</v>
      </c>
      <c r="M4568" s="55">
        <v>0.14152985649639033</v>
      </c>
    </row>
    <row r="4569" spans="1:13" x14ac:dyDescent="0.35">
      <c r="A4569" s="19" t="str">
        <f>B4353&amp;C4556&amp;D4569</f>
        <v>CONSUMO PER CAPITA (kg ó litros por individuo)Resto Carne Ing.30-100MIL</v>
      </c>
      <c r="B4569" s="19">
        <v>0</v>
      </c>
      <c r="C4569" s="19">
        <v>0</v>
      </c>
      <c r="D4569" s="19" t="s">
        <v>13</v>
      </c>
      <c r="E4569" s="20">
        <v>0.13667314768299399</v>
      </c>
      <c r="F4569" s="20">
        <v>0.23172650770725053</v>
      </c>
      <c r="G4569" s="20">
        <v>0.1624724817624317</v>
      </c>
      <c r="H4569" s="20">
        <v>0.17628777538022719</v>
      </c>
      <c r="I4569" s="20">
        <v>0.17106283016019433</v>
      </c>
      <c r="J4569" s="20">
        <v>0.21182996722167372</v>
      </c>
      <c r="K4569" s="20">
        <v>0.14671892366279191</v>
      </c>
      <c r="L4569" s="20">
        <v>0.13996786615016404</v>
      </c>
      <c r="M4569" s="55">
        <v>0.14153589032163638</v>
      </c>
    </row>
    <row r="4570" spans="1:13" x14ac:dyDescent="0.35">
      <c r="A4570" s="19" t="str">
        <f>B4353&amp;C4556&amp;D4570</f>
        <v>CONSUMO PER CAPITA (kg ó litros por individuo)Resto Carne Ing.100-200MIL</v>
      </c>
      <c r="B4570" s="19">
        <v>0</v>
      </c>
      <c r="C4570" s="19">
        <v>0</v>
      </c>
      <c r="D4570" s="19" t="s">
        <v>14</v>
      </c>
      <c r="E4570" s="20">
        <v>0.14838564554391903</v>
      </c>
      <c r="F4570" s="20">
        <v>0.2042724290968331</v>
      </c>
      <c r="G4570" s="20">
        <v>0.20265479380148935</v>
      </c>
      <c r="H4570" s="20">
        <v>0.2611808690178381</v>
      </c>
      <c r="I4570" s="20">
        <v>0.1875536646848277</v>
      </c>
      <c r="J4570" s="20">
        <v>0.28636159758795332</v>
      </c>
      <c r="K4570" s="20">
        <v>0.18018976714190416</v>
      </c>
      <c r="L4570" s="20">
        <v>0.17338610561299339</v>
      </c>
      <c r="M4570" s="55">
        <v>0.18275769516660442</v>
      </c>
    </row>
    <row r="4571" spans="1:13" x14ac:dyDescent="0.35">
      <c r="A4571" s="19" t="str">
        <f>B4353&amp;C4556&amp;D4571</f>
        <v>CONSUMO PER CAPITA (kg ó litros por individuo)Resto Carne Ing.200-500MIL</v>
      </c>
      <c r="B4571" s="19">
        <v>0</v>
      </c>
      <c r="C4571" s="19">
        <v>0</v>
      </c>
      <c r="D4571" s="19" t="s">
        <v>15</v>
      </c>
      <c r="E4571" s="20">
        <v>0.18749968844626644</v>
      </c>
      <c r="F4571" s="20">
        <v>0.22124774301092706</v>
      </c>
      <c r="G4571" s="20">
        <v>0.17750478800230521</v>
      </c>
      <c r="H4571" s="20">
        <v>0.1186787182409372</v>
      </c>
      <c r="I4571" s="20">
        <v>0.14050452056915655</v>
      </c>
      <c r="J4571" s="20">
        <v>0.17070376740137358</v>
      </c>
      <c r="K4571" s="20">
        <v>0.18002609021234572</v>
      </c>
      <c r="L4571" s="20">
        <v>0.17323664836358899</v>
      </c>
      <c r="M4571" s="55">
        <v>0.19123265272559134</v>
      </c>
    </row>
    <row r="4572" spans="1:13" x14ac:dyDescent="0.35">
      <c r="A4572" s="19" t="str">
        <f>B4353&amp;C4556&amp;D4572</f>
        <v>CONSUMO PER CAPITA (kg ó litros por individuo)Resto Carne Ing.&gt;500MIL</v>
      </c>
      <c r="B4572" s="19">
        <v>0</v>
      </c>
      <c r="C4572" s="19">
        <v>0</v>
      </c>
      <c r="D4572" s="19" t="s">
        <v>16</v>
      </c>
      <c r="E4572" s="20">
        <v>0.19086271100637911</v>
      </c>
      <c r="F4572" s="20">
        <v>0.20658656283658156</v>
      </c>
      <c r="G4572" s="20">
        <v>0.15515162736994353</v>
      </c>
      <c r="H4572" s="20">
        <v>0.18543200459175677</v>
      </c>
      <c r="I4572" s="20">
        <v>0.12388569692474452</v>
      </c>
      <c r="J4572" s="20">
        <v>0.21816658466239933</v>
      </c>
      <c r="K4572" s="20">
        <v>0.15375427617132728</v>
      </c>
      <c r="L4572" s="20">
        <v>0.1409818494021744</v>
      </c>
      <c r="M4572" s="55">
        <v>0.15789861024273513</v>
      </c>
    </row>
    <row r="4573" spans="1:13" x14ac:dyDescent="0.35">
      <c r="A4573" s="19" t="str">
        <f>B4353&amp;C4556&amp;D4573</f>
        <v>CONSUMO PER CAPITA (kg ó litros por individuo)Resto Carne Ing.DE 15 A 19 AÑOS</v>
      </c>
      <c r="B4573" s="19">
        <v>0</v>
      </c>
      <c r="C4573" s="19">
        <v>0</v>
      </c>
      <c r="D4573" s="19" t="s">
        <v>39</v>
      </c>
      <c r="E4573" s="20">
        <v>6.0224146339509038E-2</v>
      </c>
      <c r="F4573" s="20">
        <v>4.2226982070415184E-2</v>
      </c>
      <c r="G4573" s="20">
        <v>5.4650313464195695E-2</v>
      </c>
      <c r="H4573" s="20">
        <v>3.0844181037780489E-2</v>
      </c>
      <c r="I4573" s="20">
        <v>7.3973216431091449E-2</v>
      </c>
      <c r="J4573" s="20">
        <v>3.4926354515443896E-2</v>
      </c>
      <c r="K4573" s="20">
        <v>2.527245363494213E-2</v>
      </c>
      <c r="L4573" s="20">
        <v>3.2910717584036062E-2</v>
      </c>
      <c r="M4573" s="55">
        <v>4.3108378603256919E-2</v>
      </c>
    </row>
    <row r="4574" spans="1:13" x14ac:dyDescent="0.35">
      <c r="A4574" s="19" t="str">
        <f>B4353&amp;C4556&amp;D4574</f>
        <v>CONSUMO PER CAPITA (kg ó litros por individuo)Resto Carne Ing.DE 20 A 24 AÑOS</v>
      </c>
      <c r="B4574" s="19">
        <v>0</v>
      </c>
      <c r="C4574" s="19">
        <v>0</v>
      </c>
      <c r="D4574" s="19" t="s">
        <v>40</v>
      </c>
      <c r="E4574" s="20">
        <v>0.10691990700862875</v>
      </c>
      <c r="F4574" s="20">
        <v>0.16822759235049059</v>
      </c>
      <c r="G4574" s="20">
        <v>9.05998806756248E-2</v>
      </c>
      <c r="H4574" s="20">
        <v>0.11639840388646644</v>
      </c>
      <c r="I4574" s="20">
        <v>4.2090560678170304E-2</v>
      </c>
      <c r="J4574" s="20">
        <v>4.7855926306150785E-2</v>
      </c>
      <c r="K4574" s="20">
        <v>2.3340236834533363E-2</v>
      </c>
      <c r="L4574" s="20">
        <v>2.7058384248086816E-2</v>
      </c>
      <c r="M4574" s="55">
        <v>6.6232508484885363E-2</v>
      </c>
    </row>
    <row r="4575" spans="1:13" x14ac:dyDescent="0.35">
      <c r="A4575" s="19" t="str">
        <f>B4353&amp;C4556&amp;D4575</f>
        <v>CONSUMO PER CAPITA (kg ó litros por individuo)Resto Carne Ing.DE 25 A 34 AÑOS</v>
      </c>
      <c r="B4575" s="19">
        <v>0</v>
      </c>
      <c r="C4575" s="19">
        <v>0</v>
      </c>
      <c r="D4575" s="19" t="s">
        <v>41</v>
      </c>
      <c r="E4575" s="20">
        <v>0.1582187428947063</v>
      </c>
      <c r="F4575" s="20">
        <v>0.16087167657898921</v>
      </c>
      <c r="G4575" s="20">
        <v>0.1534484550504075</v>
      </c>
      <c r="H4575" s="20">
        <v>0.12967960443476928</v>
      </c>
      <c r="I4575" s="20">
        <v>0.11262901030607984</v>
      </c>
      <c r="J4575" s="20">
        <v>0.16237942633920974</v>
      </c>
      <c r="K4575" s="20">
        <v>0.15707420379531431</v>
      </c>
      <c r="L4575" s="20">
        <v>0.16158095414159385</v>
      </c>
      <c r="M4575" s="55">
        <v>9.6197742184300952E-2</v>
      </c>
    </row>
    <row r="4576" spans="1:13" x14ac:dyDescent="0.35">
      <c r="A4576" s="19" t="str">
        <f>B4353&amp;C4556&amp;D4576</f>
        <v>CONSUMO PER CAPITA (kg ó litros por individuo)Resto Carne Ing.DE 35 A 49 AÑOS</v>
      </c>
      <c r="B4576" s="19">
        <v>0</v>
      </c>
      <c r="C4576" s="19">
        <v>0</v>
      </c>
      <c r="D4576" s="19" t="s">
        <v>42</v>
      </c>
      <c r="E4576" s="20">
        <v>0.11492620666270249</v>
      </c>
      <c r="F4576" s="20">
        <v>0.2043004189294795</v>
      </c>
      <c r="G4576" s="20">
        <v>0.1498937003662254</v>
      </c>
      <c r="H4576" s="20">
        <v>0.15480012176968469</v>
      </c>
      <c r="I4576" s="20">
        <v>0.14698431689418023</v>
      </c>
      <c r="J4576" s="20">
        <v>0.14715745401797817</v>
      </c>
      <c r="K4576" s="20">
        <v>0.14998018243447961</v>
      </c>
      <c r="L4576" s="20">
        <v>0.1397732889967748</v>
      </c>
      <c r="M4576" s="55">
        <v>0.13037249750500371</v>
      </c>
    </row>
    <row r="4577" spans="1:13" x14ac:dyDescent="0.35">
      <c r="A4577" s="19" t="str">
        <f>B4353&amp;C4556&amp;D4577</f>
        <v>CONSUMO PER CAPITA (kg ó litros por individuo)Resto Carne Ing.DE 50 A 59 AÑOS</v>
      </c>
      <c r="B4577" s="19">
        <v>0</v>
      </c>
      <c r="C4577" s="19">
        <v>0</v>
      </c>
      <c r="D4577" s="19" t="s">
        <v>43</v>
      </c>
      <c r="E4577" s="20">
        <v>0.26005184721825203</v>
      </c>
      <c r="F4577" s="20">
        <v>0.3510128484542635</v>
      </c>
      <c r="G4577" s="20">
        <v>0.24916661709193025</v>
      </c>
      <c r="H4577" s="20">
        <v>0.23599322139412165</v>
      </c>
      <c r="I4577" s="20">
        <v>0.21009348528206664</v>
      </c>
      <c r="J4577" s="20">
        <v>0.28853437553549544</v>
      </c>
      <c r="K4577" s="20">
        <v>0.21948665425112793</v>
      </c>
      <c r="L4577" s="20">
        <v>0.21246323485759758</v>
      </c>
      <c r="M4577" s="55">
        <v>0.27287060130087376</v>
      </c>
    </row>
    <row r="4578" spans="1:13" x14ac:dyDescent="0.35">
      <c r="A4578" s="19" t="str">
        <f>B4353&amp;C4556&amp;D4578</f>
        <v>CONSUMO PER CAPITA (kg ó litros por individuo)Resto Carne Ing.DE 60 A 75 AÑOS</v>
      </c>
      <c r="B4578" s="19">
        <v>0</v>
      </c>
      <c r="C4578" s="19">
        <v>0</v>
      </c>
      <c r="D4578" s="19" t="s">
        <v>44</v>
      </c>
      <c r="E4578" s="20">
        <v>0.12551580604469889</v>
      </c>
      <c r="F4578" s="20">
        <v>0.25614763439175742</v>
      </c>
      <c r="G4578" s="20">
        <v>0.19560988204724025</v>
      </c>
      <c r="H4578" s="20">
        <v>0.23576421190991523</v>
      </c>
      <c r="I4578" s="20">
        <v>0.17828157800563402</v>
      </c>
      <c r="J4578" s="20">
        <v>0.31296299111347875</v>
      </c>
      <c r="K4578" s="20">
        <v>0.20127027653365928</v>
      </c>
      <c r="L4578" s="20">
        <v>0.19217050186668655</v>
      </c>
      <c r="M4578" s="55">
        <v>0.19701976917794339</v>
      </c>
    </row>
    <row r="4579" spans="1:13" x14ac:dyDescent="0.35">
      <c r="A4579" s="19" t="str">
        <f>B4353&amp;C4556&amp;D4579</f>
        <v>CONSUMO PER CAPITA (kg ó litros por individuo)Resto Carne Ing.ALTA Y MEDIA ALTA</v>
      </c>
      <c r="B4579" s="19">
        <v>0</v>
      </c>
      <c r="C4579" s="19">
        <v>0</v>
      </c>
      <c r="D4579" s="19" t="s">
        <v>17</v>
      </c>
      <c r="E4579" s="20">
        <v>0.20972731483222529</v>
      </c>
      <c r="F4579" s="20">
        <v>0.29916547311084951</v>
      </c>
      <c r="G4579" s="20">
        <v>0.23171740375540956</v>
      </c>
      <c r="H4579" s="20">
        <v>0.2912247136966446</v>
      </c>
      <c r="I4579" s="20">
        <v>0.27273312357002222</v>
      </c>
      <c r="J4579" s="20">
        <v>0.30343804594573254</v>
      </c>
      <c r="K4579" s="20">
        <v>0.21669651783007324</v>
      </c>
      <c r="L4579" s="20">
        <v>0.23647045237460496</v>
      </c>
      <c r="M4579" s="55">
        <v>0.21540375112194649</v>
      </c>
    </row>
    <row r="4580" spans="1:13" x14ac:dyDescent="0.35">
      <c r="A4580" s="19" t="str">
        <f>B4353&amp;C4556&amp;D4580</f>
        <v>CONSUMO PER CAPITA (kg ó litros por individuo)Resto Carne Ing.MEDIA</v>
      </c>
      <c r="B4580" s="19">
        <v>0</v>
      </c>
      <c r="C4580" s="19">
        <v>0</v>
      </c>
      <c r="D4580" s="19" t="s">
        <v>18</v>
      </c>
      <c r="E4580" s="20">
        <v>0.13492114554306447</v>
      </c>
      <c r="F4580" s="20">
        <v>0.17887111928795538</v>
      </c>
      <c r="G4580" s="20">
        <v>0.1477428314832466</v>
      </c>
      <c r="H4580" s="20">
        <v>0.15139594543802987</v>
      </c>
      <c r="I4580" s="20">
        <v>0.13087590960107584</v>
      </c>
      <c r="J4580" s="20">
        <v>0.18458592492407783</v>
      </c>
      <c r="K4580" s="20">
        <v>0.1426579362559621</v>
      </c>
      <c r="L4580" s="20">
        <v>0.13254851497423142</v>
      </c>
      <c r="M4580" s="55">
        <v>0.13591003857533795</v>
      </c>
    </row>
    <row r="4581" spans="1:13" x14ac:dyDescent="0.35">
      <c r="A4581" s="19" t="str">
        <f>B4353&amp;C4556&amp;D4581</f>
        <v>CONSUMO PER CAPITA (kg ó litros por individuo)Resto Carne Ing.MEDIA BAJA</v>
      </c>
      <c r="B4581" s="19">
        <v>0</v>
      </c>
      <c r="C4581" s="19">
        <v>0</v>
      </c>
      <c r="D4581" s="19" t="s">
        <v>19</v>
      </c>
      <c r="E4581" s="20">
        <v>0.14053647140389891</v>
      </c>
      <c r="F4581" s="20">
        <v>0.24801021481943203</v>
      </c>
      <c r="G4581" s="20">
        <v>0.19578564097620965</v>
      </c>
      <c r="H4581" s="20">
        <v>0.1561327006121343</v>
      </c>
      <c r="I4581" s="20">
        <v>0.11007424320966469</v>
      </c>
      <c r="J4581" s="20">
        <v>0.1785768146279732</v>
      </c>
      <c r="K4581" s="20">
        <v>0.18133766160742651</v>
      </c>
      <c r="L4581" s="20">
        <v>0.12612641656465481</v>
      </c>
      <c r="M4581" s="55">
        <v>0.13385119675686366</v>
      </c>
    </row>
    <row r="4582" spans="1:13" x14ac:dyDescent="0.35">
      <c r="A4582" s="19" t="str">
        <f>B4353&amp;C4556&amp;D4582</f>
        <v>CONSUMO PER CAPITA (kg ó litros por individuo)Resto Carne Ing.BAJA</v>
      </c>
      <c r="B4582" s="19">
        <v>0</v>
      </c>
      <c r="C4582" s="19">
        <v>0</v>
      </c>
      <c r="D4582" s="19" t="s">
        <v>20</v>
      </c>
      <c r="E4582" s="20">
        <v>0.11053002425011241</v>
      </c>
      <c r="F4582" s="20">
        <v>0.19213117689650086</v>
      </c>
      <c r="G4582" s="20">
        <v>0.10418519704027429</v>
      </c>
      <c r="H4582" s="20">
        <v>0.11238551974484094</v>
      </c>
      <c r="I4582" s="20">
        <v>0.10108179972216132</v>
      </c>
      <c r="J4582" s="20">
        <v>0.14728099179275286</v>
      </c>
      <c r="K4582" s="20">
        <v>9.6285249118207586E-2</v>
      </c>
      <c r="L4582" s="20">
        <v>0.13874480951732468</v>
      </c>
      <c r="M4582" s="55">
        <v>0.1694803658661605</v>
      </c>
    </row>
    <row r="4583" spans="1:13" x14ac:dyDescent="0.35">
      <c r="A4583" s="19" t="str">
        <f>B4353&amp;C4556&amp;D4583</f>
        <v>CONSUMO PER CAPITA (kg ó litros por individuo)Resto Carne Ing.HOMBRE</v>
      </c>
      <c r="B4583" s="19">
        <v>0</v>
      </c>
      <c r="C4583" s="19">
        <v>0</v>
      </c>
      <c r="D4583" s="19" t="s">
        <v>21</v>
      </c>
      <c r="E4583" s="20">
        <v>0.12657387382309493</v>
      </c>
      <c r="F4583" s="20">
        <v>0.2168229462667845</v>
      </c>
      <c r="G4583" s="20">
        <v>0.18889481816078327</v>
      </c>
      <c r="H4583" s="20">
        <v>0.16978567680549433</v>
      </c>
      <c r="I4583" s="20">
        <v>0.14617922440775186</v>
      </c>
      <c r="J4583" s="20">
        <v>0.2064587562494723</v>
      </c>
      <c r="K4583" s="20">
        <v>0.15828013892010656</v>
      </c>
      <c r="L4583" s="20">
        <v>0.13975553980825861</v>
      </c>
      <c r="M4583" s="55">
        <v>0.14933998781146113</v>
      </c>
    </row>
    <row r="4584" spans="1:13" x14ac:dyDescent="0.35">
      <c r="A4584" s="19" t="str">
        <f>B4353&amp;C4556&amp;D4584</f>
        <v>CONSUMO PER CAPITA (kg ó litros por individuo)Resto Carne Ing.MUJER</v>
      </c>
      <c r="B4584" s="19">
        <v>0</v>
      </c>
      <c r="C4584" s="19">
        <v>0</v>
      </c>
      <c r="D4584" s="19" t="s">
        <v>22</v>
      </c>
      <c r="E4584" s="20">
        <v>0.16871897453625365</v>
      </c>
      <c r="F4584" s="20">
        <v>0.23369637868108653</v>
      </c>
      <c r="G4584" s="20">
        <v>0.15125260268116339</v>
      </c>
      <c r="H4584" s="20">
        <v>0.18001971307393272</v>
      </c>
      <c r="I4584" s="20">
        <v>0.15366545387458663</v>
      </c>
      <c r="J4584" s="20">
        <v>0.19604479582596701</v>
      </c>
      <c r="K4584" s="20">
        <v>0.16112088827602822</v>
      </c>
      <c r="L4584" s="20">
        <v>0.16868616625282207</v>
      </c>
      <c r="M4584" s="55">
        <v>0.16811945450533083</v>
      </c>
    </row>
    <row r="4585" spans="1:13" x14ac:dyDescent="0.35">
      <c r="A4585" s="19" t="str">
        <f>B4353&amp;C4585&amp;D4585</f>
        <v>CONSUMO PER CAPITA (kg ó litros por individuo)Carnes Transform.IngT.ESPAÑA</v>
      </c>
      <c r="B4585" s="19">
        <v>0</v>
      </c>
      <c r="C4585" s="19" t="s">
        <v>177</v>
      </c>
      <c r="D4585" s="19" t="s">
        <v>36</v>
      </c>
      <c r="E4585" s="20">
        <v>0.19160248326946949</v>
      </c>
      <c r="F4585" s="20">
        <v>0.2780244780965917</v>
      </c>
      <c r="G4585" s="20">
        <v>0.20927557410390757</v>
      </c>
      <c r="H4585" s="20">
        <v>0.20523849666456848</v>
      </c>
      <c r="I4585" s="20">
        <v>0.2122038850533523</v>
      </c>
      <c r="J4585" s="20">
        <v>0.26887427908356765</v>
      </c>
      <c r="K4585" s="20">
        <v>0.19642060616814577</v>
      </c>
      <c r="L4585" s="20">
        <v>0.17844116563258905</v>
      </c>
      <c r="M4585" s="55">
        <v>0.18818462896393781</v>
      </c>
    </row>
    <row r="4586" spans="1:13" x14ac:dyDescent="0.35">
      <c r="A4586" s="19" t="str">
        <f>B4353&amp;C4585&amp;D4586</f>
        <v>CONSUMO PER CAPITA (kg ó litros por individuo)Carnes Transform.IngBCN AM</v>
      </c>
      <c r="B4586" s="19">
        <v>0</v>
      </c>
      <c r="C4586" s="19">
        <v>0</v>
      </c>
      <c r="D4586" s="19" t="s">
        <v>1</v>
      </c>
      <c r="E4586" s="20">
        <v>0.21754764059363044</v>
      </c>
      <c r="F4586" s="20">
        <v>0.31440147537290952</v>
      </c>
      <c r="G4586" s="20">
        <v>0.2209293891877098</v>
      </c>
      <c r="H4586" s="20">
        <v>0.22423528943358229</v>
      </c>
      <c r="I4586" s="20">
        <v>0.29601967480206337</v>
      </c>
      <c r="J4586" s="20">
        <v>0.26505948435621934</v>
      </c>
      <c r="K4586" s="20">
        <v>0.18924285564257051</v>
      </c>
      <c r="L4586" s="20">
        <v>0.15869841261329046</v>
      </c>
      <c r="M4586" s="55">
        <v>0.21419263522727908</v>
      </c>
    </row>
    <row r="4587" spans="1:13" x14ac:dyDescent="0.35">
      <c r="A4587" s="19" t="str">
        <f>B4353&amp;C4585&amp;D4587</f>
        <v>CONSUMO PER CAPITA (kg ó litros por individuo)Carnes Transform.IngREST.CAT ARAGON</v>
      </c>
      <c r="B4587" s="19">
        <v>0</v>
      </c>
      <c r="C4587" s="19">
        <v>0</v>
      </c>
      <c r="D4587" s="19" t="s">
        <v>2</v>
      </c>
      <c r="E4587" s="20">
        <v>0.1987177177240956</v>
      </c>
      <c r="F4587" s="20">
        <v>0.25911035441406677</v>
      </c>
      <c r="G4587" s="20">
        <v>0.2101367503785164</v>
      </c>
      <c r="H4587" s="20">
        <v>0.18546318018245406</v>
      </c>
      <c r="I4587" s="20">
        <v>0.15793231780577283</v>
      </c>
      <c r="J4587" s="20">
        <v>0.22993443982057896</v>
      </c>
      <c r="K4587" s="20">
        <v>0.13259294732910604</v>
      </c>
      <c r="L4587" s="20">
        <v>0.14096055770987609</v>
      </c>
      <c r="M4587" s="55">
        <v>0.15927014738449488</v>
      </c>
    </row>
    <row r="4588" spans="1:13" x14ac:dyDescent="0.35">
      <c r="A4588" s="19" t="str">
        <f>B4353&amp;C4585&amp;D4588</f>
        <v>CONSUMO PER CAPITA (kg ó litros por individuo)Carnes Transform.IngLEVANTE</v>
      </c>
      <c r="B4588" s="19">
        <v>0</v>
      </c>
      <c r="C4588" s="19">
        <v>0</v>
      </c>
      <c r="D4588" s="19" t="s">
        <v>3</v>
      </c>
      <c r="E4588" s="20">
        <v>0.18733251971016943</v>
      </c>
      <c r="F4588" s="20">
        <v>0.28133456664796153</v>
      </c>
      <c r="G4588" s="20">
        <v>0.26313129444050032</v>
      </c>
      <c r="H4588" s="20">
        <v>0.2481187225526523</v>
      </c>
      <c r="I4588" s="20">
        <v>0.26358958889422862</v>
      </c>
      <c r="J4588" s="20">
        <v>0.29119957899380955</v>
      </c>
      <c r="K4588" s="20">
        <v>0.25325909792733164</v>
      </c>
      <c r="L4588" s="20">
        <v>0.21487191101519332</v>
      </c>
      <c r="M4588" s="55">
        <v>0.19005348046576134</v>
      </c>
    </row>
    <row r="4589" spans="1:13" x14ac:dyDescent="0.35">
      <c r="A4589" s="19" t="str">
        <f>B4353&amp;C4585&amp;D4589</f>
        <v>CONSUMO PER CAPITA (kg ó litros por individuo)Carnes Transform.IngANDALUCIA</v>
      </c>
      <c r="B4589" s="19">
        <v>0</v>
      </c>
      <c r="C4589" s="19">
        <v>0</v>
      </c>
      <c r="D4589" s="19" t="s">
        <v>4</v>
      </c>
      <c r="E4589" s="20">
        <v>0.20075489821140108</v>
      </c>
      <c r="F4589" s="20">
        <v>0.27813306839382834</v>
      </c>
      <c r="G4589" s="20">
        <v>0.21897675361660951</v>
      </c>
      <c r="H4589" s="20">
        <v>0.22163212369246116</v>
      </c>
      <c r="I4589" s="20">
        <v>0.21952003126491076</v>
      </c>
      <c r="J4589" s="20">
        <v>0.30734489985704155</v>
      </c>
      <c r="K4589" s="20">
        <v>0.2268401116511263</v>
      </c>
      <c r="L4589" s="20">
        <v>0.20011071244121664</v>
      </c>
      <c r="M4589" s="55">
        <v>0.1844681909552322</v>
      </c>
    </row>
    <row r="4590" spans="1:13" x14ac:dyDescent="0.35">
      <c r="A4590" s="19" t="str">
        <f>B4353&amp;C4585&amp;D4590</f>
        <v>CONSUMO PER CAPITA (kg ó litros por individuo)Carnes Transform.IngMDD AM</v>
      </c>
      <c r="B4590" s="19">
        <v>0</v>
      </c>
      <c r="C4590" s="19">
        <v>0</v>
      </c>
      <c r="D4590" s="19" t="s">
        <v>5</v>
      </c>
      <c r="E4590" s="20">
        <v>0.22176532630796689</v>
      </c>
      <c r="F4590" s="20">
        <v>0.32227081594061857</v>
      </c>
      <c r="G4590" s="20">
        <v>0.25159589083681883</v>
      </c>
      <c r="H4590" s="20">
        <v>0.24540834445223406</v>
      </c>
      <c r="I4590" s="20">
        <v>0.22218549329524995</v>
      </c>
      <c r="J4590" s="20">
        <v>0.31069502661430831</v>
      </c>
      <c r="K4590" s="20">
        <v>0.24600902791580775</v>
      </c>
      <c r="L4590" s="20">
        <v>0.19639696294978864</v>
      </c>
      <c r="M4590" s="55">
        <v>0.25429311473528804</v>
      </c>
    </row>
    <row r="4591" spans="1:13" x14ac:dyDescent="0.35">
      <c r="A4591" s="19" t="str">
        <f>B4353&amp;C4585&amp;D4591</f>
        <v>CONSUMO PER CAPITA (kg ó litros por individuo)Carnes Transform.IngRTO CENTRO</v>
      </c>
      <c r="B4591" s="19">
        <v>0</v>
      </c>
      <c r="C4591" s="19">
        <v>0</v>
      </c>
      <c r="D4591" s="19" t="s">
        <v>6</v>
      </c>
      <c r="E4591" s="20">
        <v>0.1620986813680233</v>
      </c>
      <c r="F4591" s="20">
        <v>0.26465208632801429</v>
      </c>
      <c r="G4591" s="20">
        <v>0.18871905714318785</v>
      </c>
      <c r="H4591" s="20">
        <v>0.21244286588963809</v>
      </c>
      <c r="I4591" s="20">
        <v>0.18887701927744696</v>
      </c>
      <c r="J4591" s="20">
        <v>0.24637001675466608</v>
      </c>
      <c r="K4591" s="20">
        <v>0.16486976342585347</v>
      </c>
      <c r="L4591" s="20">
        <v>0.19329889391253247</v>
      </c>
      <c r="M4591" s="55">
        <v>0.18139970478509998</v>
      </c>
    </row>
    <row r="4592" spans="1:13" x14ac:dyDescent="0.35">
      <c r="A4592" s="19" t="str">
        <f>B4353&amp;C4585&amp;D4592</f>
        <v>CONSUMO PER CAPITA (kg ó litros por individuo)Carnes Transform.IngNORTE-CENTRO</v>
      </c>
      <c r="B4592" s="19">
        <v>0</v>
      </c>
      <c r="C4592" s="19">
        <v>0</v>
      </c>
      <c r="D4592" s="19" t="s">
        <v>7</v>
      </c>
      <c r="E4592" s="20">
        <v>0.20547712176102501</v>
      </c>
      <c r="F4592" s="20">
        <v>0.28703818556972854</v>
      </c>
      <c r="G4592" s="20">
        <v>0.15017141541262663</v>
      </c>
      <c r="H4592" s="20">
        <v>0.1407377738065895</v>
      </c>
      <c r="I4592" s="20">
        <v>0.16132204797146998</v>
      </c>
      <c r="J4592" s="20">
        <v>0.21398920478633907</v>
      </c>
      <c r="K4592" s="20">
        <v>0.16011658687329849</v>
      </c>
      <c r="L4592" s="20">
        <v>0.14255302110213741</v>
      </c>
      <c r="M4592" s="55">
        <v>0.11806547826924813</v>
      </c>
    </row>
    <row r="4593" spans="1:13" x14ac:dyDescent="0.35">
      <c r="A4593" s="19" t="str">
        <f>B4353&amp;C4585&amp;D4593</f>
        <v>CONSUMO PER CAPITA (kg ó litros por individuo)Carnes Transform.IngNOROESTE</v>
      </c>
      <c r="B4593" s="19">
        <v>0</v>
      </c>
      <c r="C4593" s="19">
        <v>0</v>
      </c>
      <c r="D4593" s="19" t="s">
        <v>8</v>
      </c>
      <c r="E4593" s="20">
        <v>0.11319437392136471</v>
      </c>
      <c r="F4593" s="20">
        <v>0.20096009103334306</v>
      </c>
      <c r="G4593" s="20">
        <v>0.10250149150484433</v>
      </c>
      <c r="H4593" s="20">
        <v>0.10368513413499215</v>
      </c>
      <c r="I4593" s="20">
        <v>0.16198905104486688</v>
      </c>
      <c r="J4593" s="20">
        <v>0.22221854337415042</v>
      </c>
      <c r="K4593" s="20">
        <v>0.12731691424113922</v>
      </c>
      <c r="L4593" s="20">
        <v>0.13565231301823266</v>
      </c>
      <c r="M4593" s="55">
        <v>0.18902525668341028</v>
      </c>
    </row>
    <row r="4594" spans="1:13" x14ac:dyDescent="0.35">
      <c r="A4594" s="19" t="str">
        <f>B4353&amp;C4585&amp;D4594</f>
        <v>CONSUMO PER CAPITA (kg ó litros por individuo)Carnes Transform.Ing&lt;2MIL</v>
      </c>
      <c r="B4594" s="19">
        <v>0</v>
      </c>
      <c r="C4594" s="19">
        <v>0</v>
      </c>
      <c r="D4594" s="19" t="s">
        <v>9</v>
      </c>
      <c r="E4594" s="20">
        <v>0.13082874366227348</v>
      </c>
      <c r="F4594" s="20">
        <v>0.16383953559136188</v>
      </c>
      <c r="G4594" s="20">
        <v>0.1267023479301638</v>
      </c>
      <c r="H4594" s="20">
        <v>0.13879023791793108</v>
      </c>
      <c r="I4594" s="20">
        <v>0.11153314796480242</v>
      </c>
      <c r="J4594" s="20">
        <v>0.23177314391056383</v>
      </c>
      <c r="K4594" s="20">
        <v>0.14407402745148351</v>
      </c>
      <c r="L4594" s="20">
        <v>0.2055328411910218</v>
      </c>
      <c r="M4594" s="55">
        <v>0.12430455102642815</v>
      </c>
    </row>
    <row r="4595" spans="1:13" x14ac:dyDescent="0.35">
      <c r="A4595" s="19" t="str">
        <f>B4353&amp;C4585&amp;D4595</f>
        <v>CONSUMO PER CAPITA (kg ó litros por individuo)Carnes Transform.Ing2-5MIL</v>
      </c>
      <c r="B4595" s="19">
        <v>0</v>
      </c>
      <c r="C4595" s="19">
        <v>0</v>
      </c>
      <c r="D4595" s="19" t="s">
        <v>10</v>
      </c>
      <c r="E4595" s="20">
        <v>0.26405112050167429</v>
      </c>
      <c r="F4595" s="20">
        <v>0.43549863418016749</v>
      </c>
      <c r="G4595" s="20">
        <v>0.21476670444133936</v>
      </c>
      <c r="H4595" s="20">
        <v>0.26502691513657906</v>
      </c>
      <c r="I4595" s="20">
        <v>0.28417163055281219</v>
      </c>
      <c r="J4595" s="20">
        <v>0.2823990396029557</v>
      </c>
      <c r="K4595" s="20">
        <v>0.21994565016295939</v>
      </c>
      <c r="L4595" s="20">
        <v>0.12952423657955026</v>
      </c>
      <c r="M4595" s="55">
        <v>0.1506382023189792</v>
      </c>
    </row>
    <row r="4596" spans="1:13" x14ac:dyDescent="0.35">
      <c r="A4596" s="19" t="str">
        <f>B4353&amp;C4585&amp;D4596</f>
        <v>CONSUMO PER CAPITA (kg ó litros por individuo)Carnes Transform.Ing5-10MIL</v>
      </c>
      <c r="B4596" s="19">
        <v>0</v>
      </c>
      <c r="C4596" s="19">
        <v>0</v>
      </c>
      <c r="D4596" s="19" t="s">
        <v>11</v>
      </c>
      <c r="E4596" s="20">
        <v>0.16786102333892242</v>
      </c>
      <c r="F4596" s="20">
        <v>0.21766517602357568</v>
      </c>
      <c r="G4596" s="20">
        <v>0.16672385571314949</v>
      </c>
      <c r="H4596" s="20">
        <v>0.16301698947925342</v>
      </c>
      <c r="I4596" s="20">
        <v>0.14999726174918074</v>
      </c>
      <c r="J4596" s="20">
        <v>0.27227251947523218</v>
      </c>
      <c r="K4596" s="20">
        <v>0.20147419108451733</v>
      </c>
      <c r="L4596" s="20">
        <v>0.18120281358613663</v>
      </c>
      <c r="M4596" s="55">
        <v>0.1526753465842341</v>
      </c>
    </row>
    <row r="4597" spans="1:13" x14ac:dyDescent="0.35">
      <c r="A4597" s="19" t="str">
        <f>B4353&amp;C4585&amp;D4597</f>
        <v>CONSUMO PER CAPITA (kg ó litros por individuo)Carnes Transform.Ing10-30MIL</v>
      </c>
      <c r="B4597" s="19">
        <v>0</v>
      </c>
      <c r="C4597" s="19">
        <v>0</v>
      </c>
      <c r="D4597" s="19" t="s">
        <v>12</v>
      </c>
      <c r="E4597" s="20">
        <v>0.17404199117835145</v>
      </c>
      <c r="F4597" s="20">
        <v>0.273725560123106</v>
      </c>
      <c r="G4597" s="20">
        <v>0.22566888278891395</v>
      </c>
      <c r="H4597" s="20">
        <v>0.19733883645761116</v>
      </c>
      <c r="I4597" s="20">
        <v>0.21666184966481417</v>
      </c>
      <c r="J4597" s="20">
        <v>0.25169592365111704</v>
      </c>
      <c r="K4597" s="20">
        <v>0.17900280384019543</v>
      </c>
      <c r="L4597" s="20">
        <v>0.18817126661952088</v>
      </c>
      <c r="M4597" s="55">
        <v>0.20302671276482534</v>
      </c>
    </row>
    <row r="4598" spans="1:13" x14ac:dyDescent="0.35">
      <c r="A4598" s="19" t="str">
        <f>B4353&amp;C4585&amp;D4598</f>
        <v>CONSUMO PER CAPITA (kg ó litros por individuo)Carnes Transform.Ing30-100MIL</v>
      </c>
      <c r="B4598" s="19">
        <v>0</v>
      </c>
      <c r="C4598" s="19">
        <v>0</v>
      </c>
      <c r="D4598" s="19" t="s">
        <v>13</v>
      </c>
      <c r="E4598" s="20">
        <v>0.19082378078481721</v>
      </c>
      <c r="F4598" s="20">
        <v>0.29230260006912673</v>
      </c>
      <c r="G4598" s="20">
        <v>0.21267229897705031</v>
      </c>
      <c r="H4598" s="20">
        <v>0.21603887635630209</v>
      </c>
      <c r="I4598" s="20">
        <v>0.23276478594455691</v>
      </c>
      <c r="J4598" s="20">
        <v>0.25748578418850981</v>
      </c>
      <c r="K4598" s="20">
        <v>0.21918685767390098</v>
      </c>
      <c r="L4598" s="20">
        <v>0.18087523460925645</v>
      </c>
      <c r="M4598" s="55">
        <v>0.18236158223230081</v>
      </c>
    </row>
    <row r="4599" spans="1:13" x14ac:dyDescent="0.35">
      <c r="A4599" s="19" t="str">
        <f>B4353&amp;C4585&amp;D4599</f>
        <v>CONSUMO PER CAPITA (kg ó litros por individuo)Carnes Transform.Ing100-200MIL</v>
      </c>
      <c r="B4599" s="19">
        <v>0</v>
      </c>
      <c r="C4599" s="19">
        <v>0</v>
      </c>
      <c r="D4599" s="19" t="s">
        <v>14</v>
      </c>
      <c r="E4599" s="20">
        <v>0.20321722980834142</v>
      </c>
      <c r="F4599" s="20">
        <v>0.2956157875097164</v>
      </c>
      <c r="G4599" s="20">
        <v>0.23589272121629778</v>
      </c>
      <c r="H4599" s="20">
        <v>0.20295656275574139</v>
      </c>
      <c r="I4599" s="20">
        <v>0.21571364333968043</v>
      </c>
      <c r="J4599" s="20">
        <v>0.29246523603195729</v>
      </c>
      <c r="K4599" s="20">
        <v>0.16808747136178923</v>
      </c>
      <c r="L4599" s="20">
        <v>0.19542260346541943</v>
      </c>
      <c r="M4599" s="55">
        <v>0.21308697828437392</v>
      </c>
    </row>
    <row r="4600" spans="1:13" x14ac:dyDescent="0.35">
      <c r="A4600" s="19" t="str">
        <f>B4353&amp;C4585&amp;D4600</f>
        <v>CONSUMO PER CAPITA (kg ó litros por individuo)Carnes Transform.Ing200-500MIL</v>
      </c>
      <c r="B4600" s="19">
        <v>0</v>
      </c>
      <c r="C4600" s="19">
        <v>0</v>
      </c>
      <c r="D4600" s="19" t="s">
        <v>15</v>
      </c>
      <c r="E4600" s="20">
        <v>0.1968155906501346</v>
      </c>
      <c r="F4600" s="20">
        <v>0.26495652025117783</v>
      </c>
      <c r="G4600" s="20">
        <v>0.1859156073072015</v>
      </c>
      <c r="H4600" s="20">
        <v>0.18996165839668802</v>
      </c>
      <c r="I4600" s="20">
        <v>0.20323677802622381</v>
      </c>
      <c r="J4600" s="20">
        <v>0.28122433483344378</v>
      </c>
      <c r="K4600" s="20">
        <v>0.20870664309779821</v>
      </c>
      <c r="L4600" s="20">
        <v>0.18389210248718632</v>
      </c>
      <c r="M4600" s="55">
        <v>0.19703448765207746</v>
      </c>
    </row>
    <row r="4601" spans="1:13" x14ac:dyDescent="0.35">
      <c r="A4601" s="19" t="str">
        <f>B4353&amp;C4585&amp;D4601</f>
        <v>CONSUMO PER CAPITA (kg ó litros por individuo)Carnes Transform.Ing&gt;500MIL</v>
      </c>
      <c r="B4601" s="19">
        <v>0</v>
      </c>
      <c r="C4601" s="19">
        <v>0</v>
      </c>
      <c r="D4601" s="19" t="s">
        <v>16</v>
      </c>
      <c r="E4601" s="20">
        <v>0.20184289094364324</v>
      </c>
      <c r="F4601" s="20">
        <v>0.26463269608324963</v>
      </c>
      <c r="G4601" s="20">
        <v>0.23253517677261176</v>
      </c>
      <c r="H4601" s="20">
        <v>0.22295767468462499</v>
      </c>
      <c r="I4601" s="20">
        <v>0.21250379283720325</v>
      </c>
      <c r="J4601" s="20">
        <v>0.28011075346707426</v>
      </c>
      <c r="K4601" s="20">
        <v>0.1969354845513861</v>
      </c>
      <c r="L4601" s="20">
        <v>0.16569432160325578</v>
      </c>
      <c r="M4601" s="55">
        <v>0.21044010561495161</v>
      </c>
    </row>
    <row r="4602" spans="1:13" x14ac:dyDescent="0.35">
      <c r="A4602" s="19" t="str">
        <f>B4353&amp;C4585&amp;D4602</f>
        <v>CONSUMO PER CAPITA (kg ó litros por individuo)Carnes Transform.IngDE 15 A 19 AÑOS</v>
      </c>
      <c r="B4602" s="19">
        <v>0</v>
      </c>
      <c r="C4602" s="19">
        <v>0</v>
      </c>
      <c r="D4602" s="19" t="s">
        <v>39</v>
      </c>
      <c r="E4602" s="20">
        <v>0.11967572565831204</v>
      </c>
      <c r="F4602" s="20">
        <v>5.4648951700553471E-2</v>
      </c>
      <c r="G4602" s="20">
        <v>0.12374691165786439</v>
      </c>
      <c r="H4602" s="20">
        <v>0.21608714606915316</v>
      </c>
      <c r="I4602" s="20">
        <v>0.23058697277463699</v>
      </c>
      <c r="J4602" s="20">
        <v>0.19150965026254665</v>
      </c>
      <c r="K4602" s="20">
        <v>8.8303905667026006E-2</v>
      </c>
      <c r="L4602" s="20">
        <v>0.1058843265723507</v>
      </c>
      <c r="M4602" s="55">
        <v>9.444820613994527E-2</v>
      </c>
    </row>
    <row r="4603" spans="1:13" x14ac:dyDescent="0.35">
      <c r="A4603" s="19" t="str">
        <f>B4353&amp;C4585&amp;D4603</f>
        <v>CONSUMO PER CAPITA (kg ó litros por individuo)Carnes Transform.IngDE 20 A 24 AÑOS</v>
      </c>
      <c r="B4603" s="19">
        <v>0</v>
      </c>
      <c r="C4603" s="19">
        <v>0</v>
      </c>
      <c r="D4603" s="19" t="s">
        <v>40</v>
      </c>
      <c r="E4603" s="20">
        <v>0.16815872320923625</v>
      </c>
      <c r="F4603" s="20">
        <v>0.19081870930350614</v>
      </c>
      <c r="G4603" s="20">
        <v>0.15265610211347838</v>
      </c>
      <c r="H4603" s="20">
        <v>0.11863925512715813</v>
      </c>
      <c r="I4603" s="20">
        <v>0.10042959000303363</v>
      </c>
      <c r="J4603" s="20">
        <v>0.13258494659677053</v>
      </c>
      <c r="K4603" s="20">
        <v>7.6302668572665072E-2</v>
      </c>
      <c r="L4603" s="20">
        <v>8.9864285238822228E-2</v>
      </c>
      <c r="M4603" s="55">
        <v>6.2594036556768012E-2</v>
      </c>
    </row>
    <row r="4604" spans="1:13" x14ac:dyDescent="0.35">
      <c r="A4604" s="19" t="str">
        <f>B4353&amp;C4585&amp;D4604</f>
        <v>CONSUMO PER CAPITA (kg ó litros por individuo)Carnes Transform.IngDE 25 A 34 AÑOS</v>
      </c>
      <c r="B4604" s="19">
        <v>0</v>
      </c>
      <c r="C4604" s="19">
        <v>0</v>
      </c>
      <c r="D4604" s="19" t="s">
        <v>41</v>
      </c>
      <c r="E4604" s="20">
        <v>0.18480452593106392</v>
      </c>
      <c r="F4604" s="20">
        <v>0.22643885021490454</v>
      </c>
      <c r="G4604" s="20">
        <v>0.21936896493357047</v>
      </c>
      <c r="H4604" s="20">
        <v>0.20277879793490775</v>
      </c>
      <c r="I4604" s="20">
        <v>0.16273543524003278</v>
      </c>
      <c r="J4604" s="20">
        <v>0.26059981063299531</v>
      </c>
      <c r="K4604" s="20">
        <v>0.2428554099207105</v>
      </c>
      <c r="L4604" s="20">
        <v>0.17617801869877805</v>
      </c>
      <c r="M4604" s="55">
        <v>0.19939713754420987</v>
      </c>
    </row>
    <row r="4605" spans="1:13" x14ac:dyDescent="0.35">
      <c r="A4605" s="19" t="str">
        <f>B4353&amp;C4585&amp;D4605</f>
        <v>CONSUMO PER CAPITA (kg ó litros por individuo)Carnes Transform.IngDE 35 A 49 AÑOS</v>
      </c>
      <c r="B4605" s="19">
        <v>0</v>
      </c>
      <c r="C4605" s="19">
        <v>0</v>
      </c>
      <c r="D4605" s="19" t="s">
        <v>42</v>
      </c>
      <c r="E4605" s="20">
        <v>0.19033549862417679</v>
      </c>
      <c r="F4605" s="20">
        <v>0.2728066535507761</v>
      </c>
      <c r="G4605" s="20">
        <v>0.19672124402512198</v>
      </c>
      <c r="H4605" s="20">
        <v>0.18286097469286539</v>
      </c>
      <c r="I4605" s="20">
        <v>0.20104532607834516</v>
      </c>
      <c r="J4605" s="20">
        <v>0.24817693956289794</v>
      </c>
      <c r="K4605" s="20">
        <v>0.21023851648478209</v>
      </c>
      <c r="L4605" s="20">
        <v>0.16975500289839243</v>
      </c>
      <c r="M4605" s="55">
        <v>0.18937659308061849</v>
      </c>
    </row>
    <row r="4606" spans="1:13" x14ac:dyDescent="0.35">
      <c r="A4606" s="19" t="str">
        <f>B4353&amp;C4585&amp;D4606</f>
        <v>CONSUMO PER CAPITA (kg ó litros por individuo)Carnes Transform.IngDE 50 A 59 AÑOS</v>
      </c>
      <c r="B4606" s="19">
        <v>0</v>
      </c>
      <c r="C4606" s="19">
        <v>0</v>
      </c>
      <c r="D4606" s="19" t="s">
        <v>43</v>
      </c>
      <c r="E4606" s="20">
        <v>0.26882331528208148</v>
      </c>
      <c r="F4606" s="20">
        <v>0.40964128871056593</v>
      </c>
      <c r="G4606" s="20">
        <v>0.29318329964253848</v>
      </c>
      <c r="H4606" s="20">
        <v>0.26183505822482861</v>
      </c>
      <c r="I4606" s="20">
        <v>0.28144052265468317</v>
      </c>
      <c r="J4606" s="20">
        <v>0.35764842764564359</v>
      </c>
      <c r="K4606" s="20">
        <v>0.24098274209391232</v>
      </c>
      <c r="L4606" s="20">
        <v>0.24925396197859045</v>
      </c>
      <c r="M4606" s="55">
        <v>0.26059006341275981</v>
      </c>
    </row>
    <row r="4607" spans="1:13" x14ac:dyDescent="0.35">
      <c r="A4607" s="19" t="str">
        <f>B4353&amp;C4585&amp;D4607</f>
        <v>CONSUMO PER CAPITA (kg ó litros por individuo)Carnes Transform.IngDE 60 A 75 AÑOS</v>
      </c>
      <c r="B4607" s="19">
        <v>0</v>
      </c>
      <c r="C4607" s="19">
        <v>0</v>
      </c>
      <c r="D4607" s="19" t="s">
        <v>44</v>
      </c>
      <c r="E4607" s="20">
        <v>0.15867223236421948</v>
      </c>
      <c r="F4607" s="20">
        <v>0.29500380871827536</v>
      </c>
      <c r="G4607" s="20">
        <v>0.18854203156424743</v>
      </c>
      <c r="H4607" s="20">
        <v>0.20833241449555545</v>
      </c>
      <c r="I4607" s="20">
        <v>0.22381103937531727</v>
      </c>
      <c r="J4607" s="20">
        <v>0.28600021264738934</v>
      </c>
      <c r="K4607" s="20">
        <v>0.17782877665630267</v>
      </c>
      <c r="L4607" s="20">
        <v>0.17770986950860504</v>
      </c>
      <c r="M4607" s="55">
        <v>0.18236107093360807</v>
      </c>
    </row>
    <row r="4608" spans="1:13" x14ac:dyDescent="0.35">
      <c r="A4608" s="19" t="str">
        <f>B4353&amp;C4585&amp;D4608</f>
        <v>CONSUMO PER CAPITA (kg ó litros por individuo)Carnes Transform.IngALTA Y MEDIA ALTA</v>
      </c>
      <c r="B4608" s="19">
        <v>0</v>
      </c>
      <c r="C4608" s="19">
        <v>0</v>
      </c>
      <c r="D4608" s="19" t="s">
        <v>17</v>
      </c>
      <c r="E4608" s="20">
        <v>0.23596260354845039</v>
      </c>
      <c r="F4608" s="20">
        <v>0.35968424502726232</v>
      </c>
      <c r="G4608" s="20">
        <v>0.24467563035865819</v>
      </c>
      <c r="H4608" s="20">
        <v>0.29445719506167262</v>
      </c>
      <c r="I4608" s="20">
        <v>0.32080729906628619</v>
      </c>
      <c r="J4608" s="20">
        <v>0.34346218942708578</v>
      </c>
      <c r="K4608" s="20">
        <v>0.24138188694032395</v>
      </c>
      <c r="L4608" s="20">
        <v>0.24387984494077175</v>
      </c>
      <c r="M4608" s="55">
        <v>0.2295057040293538</v>
      </c>
    </row>
    <row r="4609" spans="1:13" x14ac:dyDescent="0.35">
      <c r="A4609" s="19" t="str">
        <f>B4353&amp;C4585&amp;D4609</f>
        <v>CONSUMO PER CAPITA (kg ó litros por individuo)Carnes Transform.IngMEDIA</v>
      </c>
      <c r="B4609" s="19">
        <v>0</v>
      </c>
      <c r="C4609" s="19">
        <v>0</v>
      </c>
      <c r="D4609" s="19" t="s">
        <v>18</v>
      </c>
      <c r="E4609" s="20">
        <v>0.18732158744527902</v>
      </c>
      <c r="F4609" s="20">
        <v>0.26505646159005414</v>
      </c>
      <c r="G4609" s="20">
        <v>0.20892400935432265</v>
      </c>
      <c r="H4609" s="20">
        <v>0.1597702981792162</v>
      </c>
      <c r="I4609" s="20">
        <v>0.19312923004146937</v>
      </c>
      <c r="J4609" s="20">
        <v>0.23998325024710757</v>
      </c>
      <c r="K4609" s="20">
        <v>0.18568025641803937</v>
      </c>
      <c r="L4609" s="20">
        <v>0.15010366508666201</v>
      </c>
      <c r="M4609" s="55">
        <v>0.16753358800300627</v>
      </c>
    </row>
    <row r="4610" spans="1:13" x14ac:dyDescent="0.35">
      <c r="A4610" s="19" t="str">
        <f>B4353&amp;C4585&amp;D4610</f>
        <v>CONSUMO PER CAPITA (kg ó litros por individuo)Carnes Transform.IngMEDIA BAJA</v>
      </c>
      <c r="B4610" s="19">
        <v>0</v>
      </c>
      <c r="C4610" s="19">
        <v>0</v>
      </c>
      <c r="D4610" s="19" t="s">
        <v>19</v>
      </c>
      <c r="E4610" s="20">
        <v>0.1745864118849271</v>
      </c>
      <c r="F4610" s="20">
        <v>0.25136180680224168</v>
      </c>
      <c r="G4610" s="20">
        <v>0.18523862257574164</v>
      </c>
      <c r="H4610" s="20">
        <v>0.17871913701765488</v>
      </c>
      <c r="I4610" s="20">
        <v>0.1621481046225699</v>
      </c>
      <c r="J4610" s="20">
        <v>0.23951525796300574</v>
      </c>
      <c r="K4610" s="20">
        <v>0.16558359580349666</v>
      </c>
      <c r="L4610" s="20">
        <v>0.17262759271613431</v>
      </c>
      <c r="M4610" s="55">
        <v>0.17721527443795329</v>
      </c>
    </row>
    <row r="4611" spans="1:13" x14ac:dyDescent="0.35">
      <c r="A4611" s="19" t="str">
        <f>B4353&amp;C4585&amp;D4611</f>
        <v>CONSUMO PER CAPITA (kg ó litros por individuo)Carnes Transform.IngBAJA</v>
      </c>
      <c r="B4611" s="19">
        <v>0</v>
      </c>
      <c r="C4611" s="19">
        <v>0</v>
      </c>
      <c r="D4611" s="19" t="s">
        <v>20</v>
      </c>
      <c r="E4611" s="20">
        <v>0.17234830683289085</v>
      </c>
      <c r="F4611" s="20">
        <v>0.24620800812938315</v>
      </c>
      <c r="G4611" s="20">
        <v>0.20328924688311648</v>
      </c>
      <c r="H4611" s="20">
        <v>0.21972146083688521</v>
      </c>
      <c r="I4611" s="20">
        <v>0.19247778338887053</v>
      </c>
      <c r="J4611" s="20">
        <v>0.27525790617816726</v>
      </c>
      <c r="K4611" s="20">
        <v>0.20669405514859224</v>
      </c>
      <c r="L4611" s="20">
        <v>0.16213290059783958</v>
      </c>
      <c r="M4611" s="55">
        <v>0.19286010295048472</v>
      </c>
    </row>
    <row r="4612" spans="1:13" x14ac:dyDescent="0.35">
      <c r="A4612" s="19" t="str">
        <f>B4353&amp;C4585&amp;D4612</f>
        <v>CONSUMO PER CAPITA (kg ó litros por individuo)Carnes Transform.IngHOMBRE</v>
      </c>
      <c r="B4612" s="19">
        <v>0</v>
      </c>
      <c r="C4612" s="19">
        <v>0</v>
      </c>
      <c r="D4612" s="19" t="s">
        <v>21</v>
      </c>
      <c r="E4612" s="20">
        <v>0.17111149988352509</v>
      </c>
      <c r="F4612" s="20">
        <v>0.26099413536134486</v>
      </c>
      <c r="G4612" s="20">
        <v>0.18540429808274206</v>
      </c>
      <c r="H4612" s="20">
        <v>0.20051933107347056</v>
      </c>
      <c r="I4612" s="20">
        <v>0.21787471618992627</v>
      </c>
      <c r="J4612" s="20">
        <v>0.2514210469524602</v>
      </c>
      <c r="K4612" s="20">
        <v>0.17271731138040466</v>
      </c>
      <c r="L4612" s="20">
        <v>0.16871974231669579</v>
      </c>
      <c r="M4612" s="55">
        <v>0.19092298628878412</v>
      </c>
    </row>
    <row r="4613" spans="1:13" x14ac:dyDescent="0.35">
      <c r="A4613" s="19" t="str">
        <f>B4353&amp;C4585&amp;D4613</f>
        <v>CONSUMO PER CAPITA (kg ó litros por individuo)Carnes Transform.IngMUJER</v>
      </c>
      <c r="B4613" s="19">
        <v>0</v>
      </c>
      <c r="C4613" s="19">
        <v>0</v>
      </c>
      <c r="D4613" s="19" t="s">
        <v>22</v>
      </c>
      <c r="E4613" s="20">
        <v>0.21179547302396548</v>
      </c>
      <c r="F4613" s="20">
        <v>0.29480717102570914</v>
      </c>
      <c r="G4613" s="20">
        <v>0.23279979534706138</v>
      </c>
      <c r="H4613" s="20">
        <v>0.20988892164279913</v>
      </c>
      <c r="I4613" s="20">
        <v>0.20661542204697397</v>
      </c>
      <c r="J4613" s="20">
        <v>0.28607361031231798</v>
      </c>
      <c r="K4613" s="20">
        <v>0.21988375110843969</v>
      </c>
      <c r="L4613" s="20">
        <v>0.18800854152286792</v>
      </c>
      <c r="M4613" s="55">
        <v>0.18548976099156986</v>
      </c>
    </row>
    <row r="4614" spans="1:13" x14ac:dyDescent="0.35">
      <c r="A4614" s="19" t="str">
        <f>B4353&amp;C4614&amp;D4614</f>
        <v>CONSUMO PER CAPITA (kg ó litros por individuo)Jamón Curado Ing.T.ESPAÑA</v>
      </c>
      <c r="B4614" s="19">
        <v>0</v>
      </c>
      <c r="C4614" s="19" t="s">
        <v>133</v>
      </c>
      <c r="D4614" s="19" t="s">
        <v>36</v>
      </c>
      <c r="E4614" s="20">
        <v>4.2075527445010391E-2</v>
      </c>
      <c r="F4614" s="20">
        <v>6.3018416061664348E-2</v>
      </c>
      <c r="G4614" s="20">
        <v>4.5952210719321568E-2</v>
      </c>
      <c r="H4614" s="20">
        <v>4.2510866504147926E-2</v>
      </c>
      <c r="I4614" s="20">
        <v>5.5214728267760867E-2</v>
      </c>
      <c r="J4614" s="20">
        <v>5.6642011377588689E-2</v>
      </c>
      <c r="K4614" s="20">
        <v>4.483189959099141E-2</v>
      </c>
      <c r="L4614" s="20">
        <v>3.6228347429078232E-2</v>
      </c>
      <c r="M4614" s="55">
        <v>4.0530621579015082E-2</v>
      </c>
    </row>
    <row r="4615" spans="1:13" x14ac:dyDescent="0.35">
      <c r="A4615" s="19" t="str">
        <f>B4353&amp;C4614&amp;D4615</f>
        <v>CONSUMO PER CAPITA (kg ó litros por individuo)Jamón Curado Ing.BCN AM</v>
      </c>
      <c r="B4615" s="19">
        <v>0</v>
      </c>
      <c r="C4615" s="19">
        <v>0</v>
      </c>
      <c r="D4615" s="19" t="s">
        <v>1</v>
      </c>
      <c r="E4615" s="20">
        <v>4.5534152579873866E-2</v>
      </c>
      <c r="F4615" s="20">
        <v>7.5069154952052894E-2</v>
      </c>
      <c r="G4615" s="20">
        <v>5.0411425559820235E-2</v>
      </c>
      <c r="H4615" s="20">
        <v>3.8767953277255164E-2</v>
      </c>
      <c r="I4615" s="20">
        <v>9.5763941692332807E-2</v>
      </c>
      <c r="J4615" s="20">
        <v>6.9573987042143279E-2</v>
      </c>
      <c r="K4615" s="20">
        <v>5.5651767517712995E-2</v>
      </c>
      <c r="L4615" s="20">
        <v>4.1613716171528974E-2</v>
      </c>
      <c r="M4615" s="55">
        <v>4.3593754740109847E-2</v>
      </c>
    </row>
    <row r="4616" spans="1:13" x14ac:dyDescent="0.35">
      <c r="A4616" s="19" t="str">
        <f>B4353&amp;C4614&amp;D4616</f>
        <v>CONSUMO PER CAPITA (kg ó litros por individuo)Jamón Curado Ing.REST.CAT ARAGON</v>
      </c>
      <c r="B4616" s="19">
        <v>0</v>
      </c>
      <c r="C4616" s="19">
        <v>0</v>
      </c>
      <c r="D4616" s="19" t="s">
        <v>2</v>
      </c>
      <c r="E4616" s="20">
        <v>2.2464763866402424E-2</v>
      </c>
      <c r="F4616" s="20">
        <v>5.0460760217519399E-2</v>
      </c>
      <c r="G4616" s="20">
        <v>3.908268811703166E-2</v>
      </c>
      <c r="H4616" s="20">
        <v>3.1823536877770724E-2</v>
      </c>
      <c r="I4616" s="20">
        <v>3.6836684492663606E-2</v>
      </c>
      <c r="J4616" s="20">
        <v>3.945208877629236E-2</v>
      </c>
      <c r="K4616" s="20">
        <v>2.7738328935401391E-2</v>
      </c>
      <c r="L4616" s="20">
        <v>1.96445238033921E-2</v>
      </c>
      <c r="M4616" s="55">
        <v>3.7388312448920019E-2</v>
      </c>
    </row>
    <row r="4617" spans="1:13" x14ac:dyDescent="0.35">
      <c r="A4617" s="19" t="str">
        <f>B4353&amp;C4614&amp;D4617</f>
        <v>CONSUMO PER CAPITA (kg ó litros por individuo)Jamón Curado Ing.LEVANTE</v>
      </c>
      <c r="B4617" s="19">
        <v>0</v>
      </c>
      <c r="C4617" s="19">
        <v>0</v>
      </c>
      <c r="D4617" s="19" t="s">
        <v>3</v>
      </c>
      <c r="E4617" s="20">
        <v>3.7586351798892081E-2</v>
      </c>
      <c r="F4617" s="20">
        <v>5.4408872124405129E-2</v>
      </c>
      <c r="G4617" s="20">
        <v>5.0146928884630911E-2</v>
      </c>
      <c r="H4617" s="20">
        <v>7.4922846184326972E-2</v>
      </c>
      <c r="I4617" s="20">
        <v>7.946248582094867E-2</v>
      </c>
      <c r="J4617" s="20">
        <v>5.1394726041303254E-2</v>
      </c>
      <c r="K4617" s="20">
        <v>4.5672316959591674E-2</v>
      </c>
      <c r="L4617" s="20">
        <v>3.0118246117445392E-2</v>
      </c>
      <c r="M4617" s="55">
        <v>2.1497365608972727E-2</v>
      </c>
    </row>
    <row r="4618" spans="1:13" x14ac:dyDescent="0.35">
      <c r="A4618" s="19" t="str">
        <f>B4353&amp;C4614&amp;D4618</f>
        <v>CONSUMO PER CAPITA (kg ó litros por individuo)Jamón Curado Ing.ANDALUCIA</v>
      </c>
      <c r="B4618" s="19">
        <v>0</v>
      </c>
      <c r="C4618" s="19">
        <v>0</v>
      </c>
      <c r="D4618" s="19" t="s">
        <v>4</v>
      </c>
      <c r="E4618" s="20">
        <v>5.021535371892983E-2</v>
      </c>
      <c r="F4618" s="20">
        <v>6.3420267625489316E-2</v>
      </c>
      <c r="G4618" s="20">
        <v>5.144011949383457E-2</v>
      </c>
      <c r="H4618" s="20">
        <v>4.1696777842980808E-2</v>
      </c>
      <c r="I4618" s="20">
        <v>4.2362646523817098E-2</v>
      </c>
      <c r="J4618" s="20">
        <v>5.9944896601491798E-2</v>
      </c>
      <c r="K4618" s="20">
        <v>4.5420613568235853E-2</v>
      </c>
      <c r="L4618" s="20">
        <v>5.1219172097846502E-2</v>
      </c>
      <c r="M4618" s="55">
        <v>4.2278877137066795E-2</v>
      </c>
    </row>
    <row r="4619" spans="1:13" x14ac:dyDescent="0.35">
      <c r="A4619" s="19" t="str">
        <f>B4353&amp;C4614&amp;D4619</f>
        <v>CONSUMO PER CAPITA (kg ó litros por individuo)Jamón Curado Ing.MDD AM</v>
      </c>
      <c r="B4619" s="19">
        <v>0</v>
      </c>
      <c r="C4619" s="19">
        <v>0</v>
      </c>
      <c r="D4619" s="19" t="s">
        <v>5</v>
      </c>
      <c r="E4619" s="20">
        <v>5.0468406437793323E-2</v>
      </c>
      <c r="F4619" s="20">
        <v>8.2372943407171578E-2</v>
      </c>
      <c r="G4619" s="20">
        <v>4.356120473236387E-2</v>
      </c>
      <c r="H4619" s="20">
        <v>4.3643396610961643E-2</v>
      </c>
      <c r="I4619" s="20">
        <v>4.7631989040555711E-2</v>
      </c>
      <c r="J4619" s="20">
        <v>7.287743289481502E-2</v>
      </c>
      <c r="K4619" s="20">
        <v>6.7053482140294066E-2</v>
      </c>
      <c r="L4619" s="20">
        <v>3.1194260240294227E-2</v>
      </c>
      <c r="M4619" s="55">
        <v>6.1945574050040669E-2</v>
      </c>
    </row>
    <row r="4620" spans="1:13" x14ac:dyDescent="0.35">
      <c r="A4620" s="19" t="str">
        <f>B4353&amp;C4614&amp;D4620</f>
        <v>CONSUMO PER CAPITA (kg ó litros por individuo)Jamón Curado Ing.RTO CENTRO</v>
      </c>
      <c r="B4620" s="19">
        <v>0</v>
      </c>
      <c r="C4620" s="19">
        <v>0</v>
      </c>
      <c r="D4620" s="19" t="s">
        <v>6</v>
      </c>
      <c r="E4620" s="20">
        <v>4.583190567220119E-2</v>
      </c>
      <c r="F4620" s="20">
        <v>6.1247248688841002E-2</v>
      </c>
      <c r="G4620" s="20">
        <v>4.652970848128346E-2</v>
      </c>
      <c r="H4620" s="20">
        <v>3.4376670203701221E-2</v>
      </c>
      <c r="I4620" s="20">
        <v>5.4417273038548236E-2</v>
      </c>
      <c r="J4620" s="20">
        <v>6.3299084795551033E-2</v>
      </c>
      <c r="K4620" s="20">
        <v>3.5697666200455273E-2</v>
      </c>
      <c r="L4620" s="20">
        <v>4.7621262901747452E-2</v>
      </c>
      <c r="M4620" s="55">
        <v>4.543770866088339E-2</v>
      </c>
    </row>
    <row r="4621" spans="1:13" x14ac:dyDescent="0.35">
      <c r="A4621" s="19" t="str">
        <f>B4353&amp;C4614&amp;D4621</f>
        <v>CONSUMO PER CAPITA (kg ó litros por individuo)Jamón Curado Ing.NORTE-CENTRO</v>
      </c>
      <c r="B4621" s="19">
        <v>0</v>
      </c>
      <c r="C4621" s="19">
        <v>0</v>
      </c>
      <c r="D4621" s="19" t="s">
        <v>7</v>
      </c>
      <c r="E4621" s="20">
        <v>5.6555622075811419E-2</v>
      </c>
      <c r="F4621" s="20">
        <v>6.1923088985307205E-2</v>
      </c>
      <c r="G4621" s="20">
        <v>6.0864869477417635E-2</v>
      </c>
      <c r="H4621" s="20">
        <v>4.5190538122214741E-2</v>
      </c>
      <c r="I4621" s="20">
        <v>5.5001786440817151E-2</v>
      </c>
      <c r="J4621" s="20">
        <v>6.0528178908934548E-2</v>
      </c>
      <c r="K4621" s="20">
        <v>4.6220979479120697E-2</v>
      </c>
      <c r="L4621" s="20">
        <v>3.6927102616009733E-2</v>
      </c>
      <c r="M4621" s="55">
        <v>4.4912983055014788E-2</v>
      </c>
    </row>
    <row r="4622" spans="1:13" x14ac:dyDescent="0.35">
      <c r="A4622" s="19" t="str">
        <f>B4353&amp;C4614&amp;D4622</f>
        <v>CONSUMO PER CAPITA (kg ó litros por individuo)Jamón Curado Ing.NOROESTE</v>
      </c>
      <c r="B4622" s="19">
        <v>0</v>
      </c>
      <c r="C4622" s="19">
        <v>0</v>
      </c>
      <c r="D4622" s="19" t="s">
        <v>8</v>
      </c>
      <c r="E4622" s="20">
        <v>2.4799125502286017E-2</v>
      </c>
      <c r="F4622" s="20">
        <v>5.6407538118673599E-2</v>
      </c>
      <c r="G4622" s="20">
        <v>1.9660256973766787E-2</v>
      </c>
      <c r="H4622" s="20">
        <v>1.2657677046696189E-2</v>
      </c>
      <c r="I4622" s="20">
        <v>3.9888362386846302E-2</v>
      </c>
      <c r="J4622" s="20">
        <v>3.4449155705236073E-2</v>
      </c>
      <c r="K4622" s="20">
        <v>3.0540005777569722E-2</v>
      </c>
      <c r="L4622" s="20">
        <v>2.6009473150570957E-2</v>
      </c>
      <c r="M4622" s="55">
        <v>2.9126608676109163E-2</v>
      </c>
    </row>
    <row r="4623" spans="1:13" x14ac:dyDescent="0.35">
      <c r="A4623" s="19" t="str">
        <f>B4353&amp;C4614&amp;D4623</f>
        <v>CONSUMO PER CAPITA (kg ó litros por individuo)Jamón Curado Ing.&lt;2MIL</v>
      </c>
      <c r="B4623" s="19">
        <v>0</v>
      </c>
      <c r="C4623" s="19">
        <v>0</v>
      </c>
      <c r="D4623" s="19" t="s">
        <v>9</v>
      </c>
      <c r="E4623" s="20">
        <v>1.9442606104132513E-2</v>
      </c>
      <c r="F4623" s="20">
        <v>4.7915777676947297E-2</v>
      </c>
      <c r="G4623" s="20">
        <v>1.8698289888349387E-2</v>
      </c>
      <c r="H4623" s="20">
        <v>2.6625948278594769E-2</v>
      </c>
      <c r="I4623" s="20">
        <v>1.1348224296696841E-2</v>
      </c>
      <c r="J4623" s="20">
        <v>2.8044846362503963E-2</v>
      </c>
      <c r="K4623" s="20">
        <v>1.3918581437524105E-2</v>
      </c>
      <c r="L4623" s="20">
        <v>4.9934364972748037E-2</v>
      </c>
      <c r="M4623" s="55">
        <v>3.4080218280628308E-2</v>
      </c>
    </row>
    <row r="4624" spans="1:13" x14ac:dyDescent="0.35">
      <c r="A4624" s="19" t="str">
        <f>B4353&amp;C4614&amp;D4624</f>
        <v>CONSUMO PER CAPITA (kg ó litros por individuo)Jamón Curado Ing.2-5MIL</v>
      </c>
      <c r="B4624" s="19">
        <v>0</v>
      </c>
      <c r="C4624" s="19">
        <v>0</v>
      </c>
      <c r="D4624" s="19" t="s">
        <v>10</v>
      </c>
      <c r="E4624" s="20">
        <v>7.2110056459918387E-2</v>
      </c>
      <c r="F4624" s="20">
        <v>6.9233790915908075E-2</v>
      </c>
      <c r="G4624" s="20">
        <v>5.4616354184847657E-2</v>
      </c>
      <c r="H4624" s="20">
        <v>0.11204046201870171</v>
      </c>
      <c r="I4624" s="20">
        <v>0.10373169682401442</v>
      </c>
      <c r="J4624" s="20">
        <v>5.4464495974784401E-2</v>
      </c>
      <c r="K4624" s="20">
        <v>4.0939814656371844E-2</v>
      </c>
      <c r="L4624" s="20">
        <v>2.2950853161838283E-2</v>
      </c>
      <c r="M4624" s="55">
        <v>2.2025667869702066E-2</v>
      </c>
    </row>
    <row r="4625" spans="1:13" x14ac:dyDescent="0.35">
      <c r="A4625" s="19" t="str">
        <f>B4353&amp;C4614&amp;D4625</f>
        <v>CONSUMO PER CAPITA (kg ó litros por individuo)Jamón Curado Ing.5-10MIL</v>
      </c>
      <c r="B4625" s="19">
        <v>0</v>
      </c>
      <c r="C4625" s="19">
        <v>0</v>
      </c>
      <c r="D4625" s="19" t="s">
        <v>11</v>
      </c>
      <c r="E4625" s="20">
        <v>5.0274464950795822E-2</v>
      </c>
      <c r="F4625" s="20">
        <v>5.0054529423262557E-2</v>
      </c>
      <c r="G4625" s="20">
        <v>4.6975076379539814E-2</v>
      </c>
      <c r="H4625" s="20">
        <v>3.4635776537267175E-2</v>
      </c>
      <c r="I4625" s="20">
        <v>3.1325957737133578E-2</v>
      </c>
      <c r="J4625" s="20">
        <v>6.7530515911171249E-2</v>
      </c>
      <c r="K4625" s="20">
        <v>4.9937902406316625E-2</v>
      </c>
      <c r="L4625" s="20">
        <v>3.6694731452338855E-2</v>
      </c>
      <c r="M4625" s="55">
        <v>3.5175912541258417E-2</v>
      </c>
    </row>
    <row r="4626" spans="1:13" x14ac:dyDescent="0.35">
      <c r="A4626" s="19" t="str">
        <f>B4353&amp;C4614&amp;D4626</f>
        <v>CONSUMO PER CAPITA (kg ó litros por individuo)Jamón Curado Ing.10-30MIL</v>
      </c>
      <c r="B4626" s="19">
        <v>0</v>
      </c>
      <c r="C4626" s="19">
        <v>0</v>
      </c>
      <c r="D4626" s="19" t="s">
        <v>12</v>
      </c>
      <c r="E4626" s="20">
        <v>4.4026023463750202E-2</v>
      </c>
      <c r="F4626" s="20">
        <v>6.3794338962549824E-2</v>
      </c>
      <c r="G4626" s="20">
        <v>3.8065561890060925E-2</v>
      </c>
      <c r="H4626" s="20">
        <v>2.5452509114536361E-2</v>
      </c>
      <c r="I4626" s="20">
        <v>4.1738728420297237E-2</v>
      </c>
      <c r="J4626" s="20">
        <v>5.9431979130501404E-2</v>
      </c>
      <c r="K4626" s="20">
        <v>3.8407159023126768E-2</v>
      </c>
      <c r="L4626" s="20">
        <v>4.0325930661917725E-2</v>
      </c>
      <c r="M4626" s="55">
        <v>3.6493964947645591E-2</v>
      </c>
    </row>
    <row r="4627" spans="1:13" x14ac:dyDescent="0.35">
      <c r="A4627" s="19" t="str">
        <f>B4353&amp;C4614&amp;D4627</f>
        <v>CONSUMO PER CAPITA (kg ó litros por individuo)Jamón Curado Ing.30-100MIL</v>
      </c>
      <c r="B4627" s="19">
        <v>0</v>
      </c>
      <c r="C4627" s="19">
        <v>0</v>
      </c>
      <c r="D4627" s="19" t="s">
        <v>13</v>
      </c>
      <c r="E4627" s="20">
        <v>4.1726959223105681E-2</v>
      </c>
      <c r="F4627" s="20">
        <v>7.0065748221778398E-2</v>
      </c>
      <c r="G4627" s="20">
        <v>5.6648186446530829E-2</v>
      </c>
      <c r="H4627" s="20">
        <v>3.7600946107890769E-2</v>
      </c>
      <c r="I4627" s="20">
        <v>7.4426845789410334E-2</v>
      </c>
      <c r="J4627" s="20">
        <v>6.1614218319959342E-2</v>
      </c>
      <c r="K4627" s="20">
        <v>5.21341020905247E-2</v>
      </c>
      <c r="L4627" s="20">
        <v>3.9773234248229476E-2</v>
      </c>
      <c r="M4627" s="55">
        <v>4.439154095036757E-2</v>
      </c>
    </row>
    <row r="4628" spans="1:13" x14ac:dyDescent="0.35">
      <c r="A4628" s="19" t="str">
        <f>B4353&amp;C4614&amp;D4628</f>
        <v>CONSUMO PER CAPITA (kg ó litros por individuo)Jamón Curado Ing.100-200MIL</v>
      </c>
      <c r="B4628" s="19">
        <v>0</v>
      </c>
      <c r="C4628" s="19">
        <v>0</v>
      </c>
      <c r="D4628" s="19" t="s">
        <v>14</v>
      </c>
      <c r="E4628" s="20">
        <v>3.3154459289928037E-2</v>
      </c>
      <c r="F4628" s="20">
        <v>5.4832409691468742E-2</v>
      </c>
      <c r="G4628" s="20">
        <v>5.2098565463956824E-2</v>
      </c>
      <c r="H4628" s="20">
        <v>3.8867399907278388E-2</v>
      </c>
      <c r="I4628" s="20">
        <v>4.3907353356092672E-2</v>
      </c>
      <c r="J4628" s="20">
        <v>5.6956571046603378E-2</v>
      </c>
      <c r="K4628" s="20">
        <v>3.6722652594336283E-2</v>
      </c>
      <c r="L4628" s="20">
        <v>4.0613795727148579E-2</v>
      </c>
      <c r="M4628" s="55">
        <v>4.2991350776975433E-2</v>
      </c>
    </row>
    <row r="4629" spans="1:13" x14ac:dyDescent="0.35">
      <c r="A4629" s="19" t="str">
        <f>B4353&amp;C4614&amp;D4629</f>
        <v>CONSUMO PER CAPITA (kg ó litros por individuo)Jamón Curado Ing.200-500MIL</v>
      </c>
      <c r="B4629" s="19">
        <v>0</v>
      </c>
      <c r="C4629" s="19">
        <v>0</v>
      </c>
      <c r="D4629" s="19" t="s">
        <v>15</v>
      </c>
      <c r="E4629" s="20">
        <v>3.6570876925582314E-2</v>
      </c>
      <c r="F4629" s="20">
        <v>6.4650532674482522E-2</v>
      </c>
      <c r="G4629" s="20">
        <v>4.187124049419317E-2</v>
      </c>
      <c r="H4629" s="20">
        <v>3.2833353023613905E-2</v>
      </c>
      <c r="I4629" s="20">
        <v>4.3686714447260654E-2</v>
      </c>
      <c r="J4629" s="20">
        <v>4.1835264587631454E-2</v>
      </c>
      <c r="K4629" s="20">
        <v>4.4292740454925976E-2</v>
      </c>
      <c r="L4629" s="20">
        <v>2.9911824480856337E-2</v>
      </c>
      <c r="M4629" s="55">
        <v>4.1318129772069202E-2</v>
      </c>
    </row>
    <row r="4630" spans="1:13" x14ac:dyDescent="0.35">
      <c r="A4630" s="19" t="str">
        <f>B4353&amp;C4614&amp;D4630</f>
        <v>CONSUMO PER CAPITA (kg ó litros por individuo)Jamón Curado Ing.&gt;500MIL</v>
      </c>
      <c r="B4630" s="19">
        <v>0</v>
      </c>
      <c r="C4630" s="19">
        <v>0</v>
      </c>
      <c r="D4630" s="19" t="s">
        <v>16</v>
      </c>
      <c r="E4630" s="20">
        <v>4.0787407474227384E-2</v>
      </c>
      <c r="F4630" s="20">
        <v>6.5899349873972474E-2</v>
      </c>
      <c r="G4630" s="20">
        <v>4.5876319730978936E-2</v>
      </c>
      <c r="H4630" s="20">
        <v>5.0267365861883379E-2</v>
      </c>
      <c r="I4630" s="20">
        <v>6.3357140048401775E-2</v>
      </c>
      <c r="J4630" s="20">
        <v>6.2530767788140817E-2</v>
      </c>
      <c r="K4630" s="20">
        <v>5.6119303284160163E-2</v>
      </c>
      <c r="L4630" s="20">
        <v>3.212356144871252E-2</v>
      </c>
      <c r="M4630" s="55">
        <v>5.1082545643062846E-2</v>
      </c>
    </row>
    <row r="4631" spans="1:13" x14ac:dyDescent="0.35">
      <c r="A4631" s="19" t="str">
        <f>B4353&amp;C4614&amp;D4631</f>
        <v>CONSUMO PER CAPITA (kg ó litros por individuo)Jamón Curado Ing.DE 15 A 19 AÑOS</v>
      </c>
      <c r="B4631" s="19">
        <v>0</v>
      </c>
      <c r="C4631" s="19">
        <v>0</v>
      </c>
      <c r="D4631" s="19" t="s">
        <v>39</v>
      </c>
      <c r="E4631" s="20">
        <v>6.8155453264476711E-3</v>
      </c>
      <c r="F4631" s="20">
        <v>6.067717071523435E-3</v>
      </c>
      <c r="G4631" s="20">
        <v>1.5616930238363606E-2</v>
      </c>
      <c r="H4631" s="20">
        <v>0.11277755551463078</v>
      </c>
      <c r="I4631" s="20">
        <v>8.7006520696546047E-2</v>
      </c>
      <c r="J4631" s="20">
        <v>1.1510044916760413E-2</v>
      </c>
      <c r="K4631" s="20">
        <v>3.1760369940003579E-2</v>
      </c>
      <c r="L4631" s="20">
        <v>1.5833581585376937E-2</v>
      </c>
      <c r="M4631" s="55">
        <v>1.5352020185469998E-2</v>
      </c>
    </row>
    <row r="4632" spans="1:13" x14ac:dyDescent="0.35">
      <c r="A4632" s="19" t="str">
        <f>B4353&amp;C4614&amp;D4632</f>
        <v>CONSUMO PER CAPITA (kg ó litros por individuo)Jamón Curado Ing.DE 20 A 24 AÑOS</v>
      </c>
      <c r="B4632" s="19">
        <v>0</v>
      </c>
      <c r="C4632" s="19">
        <v>0</v>
      </c>
      <c r="D4632" s="19" t="s">
        <v>40</v>
      </c>
      <c r="E4632" s="20">
        <v>1.4375752868341383E-2</v>
      </c>
      <c r="F4632" s="20">
        <v>1.697953682163067E-2</v>
      </c>
      <c r="G4632" s="20">
        <v>1.5756020590196904E-2</v>
      </c>
      <c r="H4632" s="20">
        <v>8.9997559973131521E-3</v>
      </c>
      <c r="I4632" s="20">
        <v>9.4807280831682075E-3</v>
      </c>
      <c r="J4632" s="20">
        <v>1.4155815017083871E-2</v>
      </c>
      <c r="K4632" s="20">
        <v>1.2699796058183787E-2</v>
      </c>
      <c r="L4632" s="20">
        <v>1.0361402149566485E-2</v>
      </c>
      <c r="M4632" s="55">
        <v>1.9063214150743771E-3</v>
      </c>
    </row>
    <row r="4633" spans="1:13" x14ac:dyDescent="0.35">
      <c r="A4633" s="19" t="str">
        <f>B4353&amp;C4614&amp;D4633</f>
        <v>CONSUMO PER CAPITA (kg ó litros por individuo)Jamón Curado Ing.DE 25 A 34 AÑOS</v>
      </c>
      <c r="B4633" s="19">
        <v>0</v>
      </c>
      <c r="C4633" s="19">
        <v>0</v>
      </c>
      <c r="D4633" s="19" t="s">
        <v>41</v>
      </c>
      <c r="E4633" s="20">
        <v>2.9065858486542445E-2</v>
      </c>
      <c r="F4633" s="20">
        <v>4.2996973630621209E-2</v>
      </c>
      <c r="G4633" s="20">
        <v>2.1754000456704066E-2</v>
      </c>
      <c r="H4633" s="20">
        <v>2.3393361394570711E-2</v>
      </c>
      <c r="I4633" s="20">
        <v>2.7088978217119888E-2</v>
      </c>
      <c r="J4633" s="20">
        <v>3.5280166320750143E-2</v>
      </c>
      <c r="K4633" s="20">
        <v>3.3075781675761411E-2</v>
      </c>
      <c r="L4633" s="20">
        <v>2.3352169897252258E-2</v>
      </c>
      <c r="M4633" s="55">
        <v>2.1705616948346187E-2</v>
      </c>
    </row>
    <row r="4634" spans="1:13" x14ac:dyDescent="0.35">
      <c r="A4634" s="19" t="str">
        <f>B4353&amp;C4614&amp;D4634</f>
        <v>CONSUMO PER CAPITA (kg ó litros por individuo)Jamón Curado Ing.DE 35 A 49 AÑOS</v>
      </c>
      <c r="B4634" s="19">
        <v>0</v>
      </c>
      <c r="C4634" s="19">
        <v>0</v>
      </c>
      <c r="D4634" s="19" t="s">
        <v>42</v>
      </c>
      <c r="E4634" s="20">
        <v>3.9991300941715061E-2</v>
      </c>
      <c r="F4634" s="20">
        <v>4.8108458631602811E-2</v>
      </c>
      <c r="G4634" s="20">
        <v>4.4266346749611829E-2</v>
      </c>
      <c r="H4634" s="20">
        <v>2.5901647634646221E-2</v>
      </c>
      <c r="I4634" s="20">
        <v>3.9165015549204228E-2</v>
      </c>
      <c r="J4634" s="20">
        <v>4.7570339234282465E-2</v>
      </c>
      <c r="K4634" s="20">
        <v>3.4308416717375605E-2</v>
      </c>
      <c r="L4634" s="20">
        <v>2.6918318044834161E-2</v>
      </c>
      <c r="M4634" s="55">
        <v>2.9678429752765943E-2</v>
      </c>
    </row>
    <row r="4635" spans="1:13" x14ac:dyDescent="0.35">
      <c r="A4635" s="19" t="str">
        <f>B4353&amp;C4614&amp;D4635</f>
        <v>CONSUMO PER CAPITA (kg ó litros por individuo)Jamón Curado Ing.DE 50 A 59 AÑOS</v>
      </c>
      <c r="B4635" s="19">
        <v>0</v>
      </c>
      <c r="C4635" s="19">
        <v>0</v>
      </c>
      <c r="D4635" s="19" t="s">
        <v>43</v>
      </c>
      <c r="E4635" s="20">
        <v>6.8206897198191105E-2</v>
      </c>
      <c r="F4635" s="20">
        <v>0.10859777878252391</v>
      </c>
      <c r="G4635" s="20">
        <v>6.5731753469685086E-2</v>
      </c>
      <c r="H4635" s="20">
        <v>5.3924488036292607E-2</v>
      </c>
      <c r="I4635" s="20">
        <v>6.1013118815361124E-2</v>
      </c>
      <c r="J4635" s="20">
        <v>7.7513580886837727E-2</v>
      </c>
      <c r="K4635" s="20">
        <v>6.1365954541339293E-2</v>
      </c>
      <c r="L4635" s="20">
        <v>4.9377586389078409E-2</v>
      </c>
      <c r="M4635" s="55">
        <v>5.1933877606255785E-2</v>
      </c>
    </row>
    <row r="4636" spans="1:13" x14ac:dyDescent="0.35">
      <c r="A4636" s="19" t="str">
        <f>B4353&amp;C4614&amp;D4636</f>
        <v>CONSUMO PER CAPITA (kg ó litros por individuo)Jamón Curado Ing.DE 60 A 75 AÑOS</v>
      </c>
      <c r="B4636" s="19">
        <v>0</v>
      </c>
      <c r="C4636" s="19">
        <v>0</v>
      </c>
      <c r="D4636" s="19" t="s">
        <v>44</v>
      </c>
      <c r="E4636" s="20">
        <v>4.8923799694734281E-2</v>
      </c>
      <c r="F4636" s="20">
        <v>8.635563270916001E-2</v>
      </c>
      <c r="G4636" s="20">
        <v>6.4165658515855747E-2</v>
      </c>
      <c r="H4636" s="20">
        <v>5.4618845494098262E-2</v>
      </c>
      <c r="I4636" s="20">
        <v>9.1949173079310886E-2</v>
      </c>
      <c r="J4636" s="20">
        <v>8.9104442091460304E-2</v>
      </c>
      <c r="K4636" s="20">
        <v>6.4513535805445291E-2</v>
      </c>
      <c r="L4636" s="20">
        <v>5.8293118349133519E-2</v>
      </c>
      <c r="M4636" s="55">
        <v>7.4864250691984227E-2</v>
      </c>
    </row>
    <row r="4637" spans="1:13" x14ac:dyDescent="0.35">
      <c r="A4637" s="19" t="str">
        <f>B4353&amp;C4614&amp;D4637</f>
        <v>CONSUMO PER CAPITA (kg ó litros por individuo)Jamón Curado Ing.ALTA Y MEDIA ALTA</v>
      </c>
      <c r="B4637" s="19">
        <v>0</v>
      </c>
      <c r="C4637" s="19">
        <v>0</v>
      </c>
      <c r="D4637" s="19" t="s">
        <v>17</v>
      </c>
      <c r="E4637" s="20">
        <v>5.6069260623773855E-2</v>
      </c>
      <c r="F4637" s="20">
        <v>0.10563020864098351</v>
      </c>
      <c r="G4637" s="20">
        <v>7.6404234245971828E-2</v>
      </c>
      <c r="H4637" s="20">
        <v>6.3520628367214629E-2</v>
      </c>
      <c r="I4637" s="20">
        <v>8.676727879983194E-2</v>
      </c>
      <c r="J4637" s="20">
        <v>9.5581463386785054E-2</v>
      </c>
      <c r="K4637" s="20">
        <v>7.1678432375942944E-2</v>
      </c>
      <c r="L4637" s="20">
        <v>5.6212347636301882E-2</v>
      </c>
      <c r="M4637" s="55">
        <v>6.8234372447138425E-2</v>
      </c>
    </row>
    <row r="4638" spans="1:13" x14ac:dyDescent="0.35">
      <c r="A4638" s="19" t="str">
        <f>B4353&amp;C4614&amp;D4638</f>
        <v>CONSUMO PER CAPITA (kg ó litros por individuo)Jamón Curado Ing.MEDIA</v>
      </c>
      <c r="B4638" s="19">
        <v>0</v>
      </c>
      <c r="C4638" s="19">
        <v>0</v>
      </c>
      <c r="D4638" s="19" t="s">
        <v>18</v>
      </c>
      <c r="E4638" s="20">
        <v>5.2292374571674391E-2</v>
      </c>
      <c r="F4638" s="20">
        <v>5.8900578112789849E-2</v>
      </c>
      <c r="G4638" s="20">
        <v>4.2885935107092481E-2</v>
      </c>
      <c r="H4638" s="20">
        <v>3.0389319528623889E-2</v>
      </c>
      <c r="I4638" s="20">
        <v>5.7086010995530734E-2</v>
      </c>
      <c r="J4638" s="20">
        <v>5.3201252093148008E-2</v>
      </c>
      <c r="K4638" s="20">
        <v>4.4833356931615033E-2</v>
      </c>
      <c r="L4638" s="20">
        <v>3.6830917457619711E-2</v>
      </c>
      <c r="M4638" s="55">
        <v>4.6057338781807997E-2</v>
      </c>
    </row>
    <row r="4639" spans="1:13" x14ac:dyDescent="0.35">
      <c r="A4639" s="19" t="str">
        <f>B4353&amp;C4614&amp;D4639</f>
        <v>CONSUMO PER CAPITA (kg ó litros por individuo)Jamón Curado Ing.MEDIA BAJA</v>
      </c>
      <c r="B4639" s="19">
        <v>0</v>
      </c>
      <c r="C4639" s="19">
        <v>0</v>
      </c>
      <c r="D4639" s="19" t="s">
        <v>19</v>
      </c>
      <c r="E4639" s="20">
        <v>3.0202622311931659E-2</v>
      </c>
      <c r="F4639" s="20">
        <v>4.3923923007756931E-2</v>
      </c>
      <c r="G4639" s="20">
        <v>3.7287524816062553E-2</v>
      </c>
      <c r="H4639" s="20">
        <v>3.0166420891761154E-2</v>
      </c>
      <c r="I4639" s="20">
        <v>2.7682750983156826E-2</v>
      </c>
      <c r="J4639" s="20">
        <v>3.8242634153982324E-2</v>
      </c>
      <c r="K4639" s="20">
        <v>3.2680879488365309E-2</v>
      </c>
      <c r="L4639" s="20">
        <v>2.4323345666359821E-2</v>
      </c>
      <c r="M4639" s="55">
        <v>2.5333548348845481E-2</v>
      </c>
    </row>
    <row r="4640" spans="1:13" x14ac:dyDescent="0.35">
      <c r="A4640" s="19" t="str">
        <f>B4353&amp;C4614&amp;D4640</f>
        <v>CONSUMO PER CAPITA (kg ó litros por individuo)Jamón Curado Ing.BAJA</v>
      </c>
      <c r="B4640" s="19">
        <v>0</v>
      </c>
      <c r="C4640" s="19">
        <v>0</v>
      </c>
      <c r="D4640" s="19" t="s">
        <v>20</v>
      </c>
      <c r="E4640" s="20">
        <v>2.5116662511995503E-2</v>
      </c>
      <c r="F4640" s="20">
        <v>4.8942879595643349E-2</v>
      </c>
      <c r="G4640" s="20">
        <v>2.9197908178106632E-2</v>
      </c>
      <c r="H4640" s="20">
        <v>5.6503077369809848E-2</v>
      </c>
      <c r="I4640" s="20">
        <v>5.4337156780204003E-2</v>
      </c>
      <c r="J4640" s="20">
        <v>4.4306305873614303E-2</v>
      </c>
      <c r="K4640" s="20">
        <v>3.1525704477717187E-2</v>
      </c>
      <c r="L4640" s="20">
        <v>2.9204676867544039E-2</v>
      </c>
      <c r="M4640" s="55">
        <v>2.1040631113294902E-2</v>
      </c>
    </row>
    <row r="4641" spans="1:13" x14ac:dyDescent="0.35">
      <c r="A4641" s="19" t="str">
        <f>B4353&amp;C4614&amp;D4641</f>
        <v>CONSUMO PER CAPITA (kg ó litros por individuo)Jamón Curado Ing.HOMBRE</v>
      </c>
      <c r="B4641" s="19">
        <v>0</v>
      </c>
      <c r="C4641" s="19">
        <v>0</v>
      </c>
      <c r="D4641" s="19" t="s">
        <v>21</v>
      </c>
      <c r="E4641" s="20">
        <v>3.3864290757584903E-2</v>
      </c>
      <c r="F4641" s="20">
        <v>5.5793266881629493E-2</v>
      </c>
      <c r="G4641" s="20">
        <v>4.5745666826236007E-2</v>
      </c>
      <c r="H4641" s="20">
        <v>4.9902495111464967E-2</v>
      </c>
      <c r="I4641" s="20">
        <v>6.3836865991343195E-2</v>
      </c>
      <c r="J4641" s="20">
        <v>5.2097436241433724E-2</v>
      </c>
      <c r="K4641" s="20">
        <v>4.2398212132866833E-2</v>
      </c>
      <c r="L4641" s="20">
        <v>3.5636448384710313E-2</v>
      </c>
      <c r="M4641" s="55">
        <v>4.7073717042788746E-2</v>
      </c>
    </row>
    <row r="4642" spans="1:13" x14ac:dyDescent="0.35">
      <c r="A4642" s="19" t="str">
        <f>B4353&amp;C4614&amp;D4642</f>
        <v>CONSUMO PER CAPITA (kg ó litros por individuo)Jamón Curado Ing.MUJER</v>
      </c>
      <c r="B4642" s="19">
        <v>0</v>
      </c>
      <c r="C4642" s="19">
        <v>0</v>
      </c>
      <c r="D4642" s="19" t="s">
        <v>22</v>
      </c>
      <c r="E4642" s="20">
        <v>5.0167359403163143E-2</v>
      </c>
      <c r="F4642" s="20">
        <v>7.0138402767048191E-2</v>
      </c>
      <c r="G4642" s="20">
        <v>4.615575463526455E-2</v>
      </c>
      <c r="H4642" s="20">
        <v>3.5226817530046479E-2</v>
      </c>
      <c r="I4642" s="20">
        <v>4.6717962321779515E-2</v>
      </c>
      <c r="J4642" s="20">
        <v>6.1120449030885156E-2</v>
      </c>
      <c r="K4642" s="20">
        <v>4.7240926557098224E-2</v>
      </c>
      <c r="L4642" s="20">
        <v>3.6810848273747969E-2</v>
      </c>
      <c r="M4642" s="55">
        <v>3.4091213876164678E-2</v>
      </c>
    </row>
    <row r="4643" spans="1:13" x14ac:dyDescent="0.35">
      <c r="A4643" s="19" t="str">
        <f>B4353&amp;C4643&amp;D4643</f>
        <v>CONSUMO PER CAPITA (kg ó litros por individuo)J.Curado Normal IngT.ESPAÑA</v>
      </c>
      <c r="B4643" s="19">
        <v>0</v>
      </c>
      <c r="C4643" s="19" t="s">
        <v>178</v>
      </c>
      <c r="D4643" s="19" t="s">
        <v>36</v>
      </c>
      <c r="E4643" s="20">
        <v>3.4404844799807016E-2</v>
      </c>
      <c r="F4643" s="20">
        <v>4.785398381845251E-2</v>
      </c>
      <c r="G4643" s="20">
        <v>3.2878365769033108E-2</v>
      </c>
      <c r="H4643" s="20">
        <v>3.3759851282016543E-2</v>
      </c>
      <c r="I4643" s="20">
        <v>4.5285036945179061E-2</v>
      </c>
      <c r="J4643" s="20">
        <v>4.2944348300689404E-2</v>
      </c>
      <c r="K4643" s="20">
        <v>3.3813528480548562E-2</v>
      </c>
      <c r="L4643" s="20">
        <v>2.8847613922809729E-2</v>
      </c>
      <c r="M4643" s="55">
        <v>3.1313114869610269E-2</v>
      </c>
    </row>
    <row r="4644" spans="1:13" x14ac:dyDescent="0.35">
      <c r="A4644" s="19" t="str">
        <f>B4353&amp;C4643&amp;D4644</f>
        <v>CONSUMO PER CAPITA (kg ó litros por individuo)J.Curado Normal IngBCN AM</v>
      </c>
      <c r="B4644" s="19">
        <v>0</v>
      </c>
      <c r="C4644" s="19">
        <v>0</v>
      </c>
      <c r="D4644" s="19" t="s">
        <v>1</v>
      </c>
      <c r="E4644" s="20">
        <v>2.5472802224840371E-2</v>
      </c>
      <c r="F4644" s="20">
        <v>4.2385518690440799E-2</v>
      </c>
      <c r="G4644" s="20">
        <v>3.8022932073319339E-2</v>
      </c>
      <c r="H4644" s="20">
        <v>2.443563712955539E-2</v>
      </c>
      <c r="I4644" s="20">
        <v>7.6064760764490993E-2</v>
      </c>
      <c r="J4644" s="20">
        <v>4.0660968206610713E-2</v>
      </c>
      <c r="K4644" s="20">
        <v>3.7471497167993591E-2</v>
      </c>
      <c r="L4644" s="20">
        <v>2.6029839873118812E-2</v>
      </c>
      <c r="M4644" s="55">
        <v>2.9020421564053277E-2</v>
      </c>
    </row>
    <row r="4645" spans="1:13" x14ac:dyDescent="0.35">
      <c r="A4645" s="19" t="str">
        <f>B4353&amp;C4643&amp;D4645</f>
        <v>CONSUMO PER CAPITA (kg ó litros por individuo)J.Curado Normal IngREST.CAT ARAGON</v>
      </c>
      <c r="B4645" s="19">
        <v>0</v>
      </c>
      <c r="C4645" s="19">
        <v>0</v>
      </c>
      <c r="D4645" s="19" t="s">
        <v>2</v>
      </c>
      <c r="E4645" s="20">
        <v>2.0202715532706837E-2</v>
      </c>
      <c r="F4645" s="20">
        <v>3.0030579255050663E-2</v>
      </c>
      <c r="G4645" s="20">
        <v>2.8661265811649003E-2</v>
      </c>
      <c r="H4645" s="20">
        <v>2.085369564512618E-2</v>
      </c>
      <c r="I4645" s="20">
        <v>2.1295204844486097E-2</v>
      </c>
      <c r="J4645" s="20">
        <v>2.9292925388687947E-2</v>
      </c>
      <c r="K4645" s="20">
        <v>1.8867137112452675E-2</v>
      </c>
      <c r="L4645" s="20">
        <v>1.2828150366374698E-2</v>
      </c>
      <c r="M4645" s="55">
        <v>2.9668348494000459E-2</v>
      </c>
    </row>
    <row r="4646" spans="1:13" x14ac:dyDescent="0.35">
      <c r="A4646" s="19" t="str">
        <f>B4353&amp;C4643&amp;D4646</f>
        <v>CONSUMO PER CAPITA (kg ó litros por individuo)J.Curado Normal IngLEVANTE</v>
      </c>
      <c r="B4646" s="19">
        <v>0</v>
      </c>
      <c r="C4646" s="19">
        <v>0</v>
      </c>
      <c r="D4646" s="19" t="s">
        <v>3</v>
      </c>
      <c r="E4646" s="20">
        <v>3.4035170061187892E-2</v>
      </c>
      <c r="F4646" s="20">
        <v>4.2895696079215062E-2</v>
      </c>
      <c r="G4646" s="20">
        <v>4.1181541280221265E-2</v>
      </c>
      <c r="H4646" s="20">
        <v>6.8341125713181114E-2</v>
      </c>
      <c r="I4646" s="20">
        <v>7.3421991475307896E-2</v>
      </c>
      <c r="J4646" s="20">
        <v>4.4956562362236191E-2</v>
      </c>
      <c r="K4646" s="20">
        <v>3.4969489128022925E-2</v>
      </c>
      <c r="L4646" s="20">
        <v>2.568536709166502E-2</v>
      </c>
      <c r="M4646" s="55">
        <v>1.848147939729854E-2</v>
      </c>
    </row>
    <row r="4647" spans="1:13" x14ac:dyDescent="0.35">
      <c r="A4647" s="19" t="str">
        <f>B4353&amp;C4643&amp;D4647</f>
        <v>CONSUMO PER CAPITA (kg ó litros por individuo)J.Curado Normal IngANDALUCIA</v>
      </c>
      <c r="B4647" s="19">
        <v>0</v>
      </c>
      <c r="C4647" s="19">
        <v>0</v>
      </c>
      <c r="D4647" s="19" t="s">
        <v>4</v>
      </c>
      <c r="E4647" s="20">
        <v>3.9571717887424557E-2</v>
      </c>
      <c r="F4647" s="20">
        <v>5.1659899394657594E-2</v>
      </c>
      <c r="G4647" s="20">
        <v>3.3049632368642223E-2</v>
      </c>
      <c r="H4647" s="20">
        <v>3.2273707999602518E-2</v>
      </c>
      <c r="I4647" s="20">
        <v>3.5618197449084413E-2</v>
      </c>
      <c r="J4647" s="20">
        <v>4.476780319256464E-2</v>
      </c>
      <c r="K4647" s="20">
        <v>3.3653343565860395E-2</v>
      </c>
      <c r="L4647" s="20">
        <v>4.2769522769080137E-2</v>
      </c>
      <c r="M4647" s="55">
        <v>3.3066560529340608E-2</v>
      </c>
    </row>
    <row r="4648" spans="1:13" x14ac:dyDescent="0.35">
      <c r="A4648" s="19" t="str">
        <f>B4353&amp;C4643&amp;D4648</f>
        <v>CONSUMO PER CAPITA (kg ó litros por individuo)J.Curado Normal IngMDD AM</v>
      </c>
      <c r="B4648" s="19">
        <v>0</v>
      </c>
      <c r="C4648" s="19">
        <v>0</v>
      </c>
      <c r="D4648" s="19" t="s">
        <v>5</v>
      </c>
      <c r="E4648" s="20">
        <v>4.4018821401398581E-2</v>
      </c>
      <c r="F4648" s="20">
        <v>6.9016451695383507E-2</v>
      </c>
      <c r="G4648" s="20">
        <v>3.1735788699861878E-2</v>
      </c>
      <c r="H4648" s="20">
        <v>3.4429163496436106E-2</v>
      </c>
      <c r="I4648" s="20">
        <v>4.0815020775714785E-2</v>
      </c>
      <c r="J4648" s="20">
        <v>5.7800168353079558E-2</v>
      </c>
      <c r="K4648" s="20">
        <v>5.2464033667982093E-2</v>
      </c>
      <c r="L4648" s="20">
        <v>2.54242005313336E-2</v>
      </c>
      <c r="M4648" s="55">
        <v>4.9530627680366562E-2</v>
      </c>
    </row>
    <row r="4649" spans="1:13" x14ac:dyDescent="0.35">
      <c r="A4649" s="19" t="str">
        <f>B4353&amp;C4643&amp;D4649</f>
        <v>CONSUMO PER CAPITA (kg ó litros por individuo)J.Curado Normal IngRTO CENTRO</v>
      </c>
      <c r="B4649" s="19">
        <v>0</v>
      </c>
      <c r="C4649" s="19">
        <v>0</v>
      </c>
      <c r="D4649" s="19" t="s">
        <v>6</v>
      </c>
      <c r="E4649" s="20">
        <v>3.7969138166901624E-2</v>
      </c>
      <c r="F4649" s="20">
        <v>5.1929233267681348E-2</v>
      </c>
      <c r="G4649" s="20">
        <v>3.8384731677633704E-2</v>
      </c>
      <c r="H4649" s="20">
        <v>2.9933357469883376E-2</v>
      </c>
      <c r="I4649" s="20">
        <v>4.7884806773677076E-2</v>
      </c>
      <c r="J4649" s="20">
        <v>5.2077703017364349E-2</v>
      </c>
      <c r="K4649" s="20">
        <v>2.8561145118429398E-2</v>
      </c>
      <c r="L4649" s="20">
        <v>4.1253000934179655E-2</v>
      </c>
      <c r="M4649" s="55">
        <v>2.8861910913016077E-2</v>
      </c>
    </row>
    <row r="4650" spans="1:13" x14ac:dyDescent="0.35">
      <c r="A4650" s="19" t="str">
        <f>B4353&amp;C4643&amp;D4650</f>
        <v>CONSUMO PER CAPITA (kg ó litros por individuo)J.Curado Normal IngNORTE-CENTRO</v>
      </c>
      <c r="B4650" s="19">
        <v>0</v>
      </c>
      <c r="C4650" s="19">
        <v>0</v>
      </c>
      <c r="D4650" s="19" t="s">
        <v>7</v>
      </c>
      <c r="E4650" s="20">
        <v>4.633447751782608E-2</v>
      </c>
      <c r="F4650" s="20">
        <v>5.0005859368830688E-2</v>
      </c>
      <c r="G4650" s="20">
        <v>3.5144797950215571E-2</v>
      </c>
      <c r="H4650" s="20">
        <v>3.212401332599997E-2</v>
      </c>
      <c r="I4650" s="20">
        <v>4.2613110665756397E-2</v>
      </c>
      <c r="J4650" s="20">
        <v>4.0913666831943828E-2</v>
      </c>
      <c r="K4650" s="20">
        <v>3.2674551699978183E-2</v>
      </c>
      <c r="L4650" s="20">
        <v>2.638445087001513E-2</v>
      </c>
      <c r="M4650" s="55">
        <v>3.434122787281766E-2</v>
      </c>
    </row>
    <row r="4651" spans="1:13" x14ac:dyDescent="0.35">
      <c r="A4651" s="19" t="str">
        <f>B4353&amp;C4643&amp;D4651</f>
        <v>CONSUMO PER CAPITA (kg ó litros por individuo)J.Curado Normal IngNOROESTE</v>
      </c>
      <c r="B4651" s="19">
        <v>0</v>
      </c>
      <c r="C4651" s="19">
        <v>0</v>
      </c>
      <c r="D4651" s="19" t="s">
        <v>8</v>
      </c>
      <c r="E4651" s="20">
        <v>2.2742085858066717E-2</v>
      </c>
      <c r="F4651" s="20">
        <v>4.0876608705005389E-2</v>
      </c>
      <c r="G4651" s="20">
        <v>1.3049849671165879E-2</v>
      </c>
      <c r="H4651" s="20">
        <v>1.1298383553746932E-2</v>
      </c>
      <c r="I4651" s="20">
        <v>2.8702920578913774E-2</v>
      </c>
      <c r="J4651" s="20">
        <v>2.7897724830767627E-2</v>
      </c>
      <c r="K4651" s="20">
        <v>2.8815382586416822E-2</v>
      </c>
      <c r="L4651" s="20">
        <v>2.3431966823744179E-2</v>
      </c>
      <c r="M4651" s="55">
        <v>2.6501941416988601E-2</v>
      </c>
    </row>
    <row r="4652" spans="1:13" x14ac:dyDescent="0.35">
      <c r="A4652" s="19" t="str">
        <f>B4353&amp;C4643&amp;D4652</f>
        <v>CONSUMO PER CAPITA (kg ó litros por individuo)J.Curado Normal Ing&lt;2MIL</v>
      </c>
      <c r="B4652" s="19">
        <v>0</v>
      </c>
      <c r="C4652" s="19">
        <v>0</v>
      </c>
      <c r="D4652" s="19" t="s">
        <v>9</v>
      </c>
      <c r="E4652" s="20">
        <v>1.5764126217609427E-2</v>
      </c>
      <c r="F4652" s="20">
        <v>3.5274704391027353E-2</v>
      </c>
      <c r="G4652" s="20">
        <v>1.8509869769794848E-2</v>
      </c>
      <c r="H4652" s="20">
        <v>2.4593260952766809E-2</v>
      </c>
      <c r="I4652" s="20">
        <v>1.1153044505412386E-2</v>
      </c>
      <c r="J4652" s="20">
        <v>2.4136409337556012E-2</v>
      </c>
      <c r="K4652" s="20">
        <v>5.981400571946109E-3</v>
      </c>
      <c r="L4652" s="20">
        <v>4.5105491404771651E-2</v>
      </c>
      <c r="M4652" s="55">
        <v>2.376836749581656E-2</v>
      </c>
    </row>
    <row r="4653" spans="1:13" x14ac:dyDescent="0.35">
      <c r="A4653" s="19" t="str">
        <f>B4353&amp;C4643&amp;D4653</f>
        <v>CONSUMO PER CAPITA (kg ó litros por individuo)J.Curado Normal Ing2-5MIL</v>
      </c>
      <c r="B4653" s="19">
        <v>0</v>
      </c>
      <c r="C4653" s="19">
        <v>0</v>
      </c>
      <c r="D4653" s="19" t="s">
        <v>10</v>
      </c>
      <c r="E4653" s="20">
        <v>6.5497755191166074E-2</v>
      </c>
      <c r="F4653" s="20">
        <v>3.9074724064980478E-2</v>
      </c>
      <c r="G4653" s="20">
        <v>3.0024269315240944E-2</v>
      </c>
      <c r="H4653" s="20">
        <v>9.2749379915201879E-2</v>
      </c>
      <c r="I4653" s="20">
        <v>9.6138426193358911E-2</v>
      </c>
      <c r="J4653" s="20">
        <v>3.9402480146461867E-2</v>
      </c>
      <c r="K4653" s="20">
        <v>3.6065225642302183E-2</v>
      </c>
      <c r="L4653" s="20">
        <v>1.7223482152327711E-2</v>
      </c>
      <c r="M4653" s="55">
        <v>1.6774844405510938E-2</v>
      </c>
    </row>
    <row r="4654" spans="1:13" x14ac:dyDescent="0.35">
      <c r="A4654" s="19" t="str">
        <f>B4353&amp;C4643&amp;D4654</f>
        <v>CONSUMO PER CAPITA (kg ó litros por individuo)J.Curado Normal Ing5-10MIL</v>
      </c>
      <c r="B4654" s="19">
        <v>0</v>
      </c>
      <c r="C4654" s="19">
        <v>0</v>
      </c>
      <c r="D4654" s="19" t="s">
        <v>11</v>
      </c>
      <c r="E4654" s="20">
        <v>4.5781803467184065E-2</v>
      </c>
      <c r="F4654" s="20">
        <v>4.6223470366655424E-2</v>
      </c>
      <c r="G4654" s="20">
        <v>4.3714979388617285E-2</v>
      </c>
      <c r="H4654" s="20">
        <v>2.9759763198474211E-2</v>
      </c>
      <c r="I4654" s="20">
        <v>2.2793239755505349E-2</v>
      </c>
      <c r="J4654" s="20">
        <v>5.3808153377705975E-2</v>
      </c>
      <c r="K4654" s="20">
        <v>3.68690103645576E-2</v>
      </c>
      <c r="L4654" s="20">
        <v>2.986054514731672E-2</v>
      </c>
      <c r="M4654" s="55">
        <v>3.1374359646973958E-2</v>
      </c>
    </row>
    <row r="4655" spans="1:13" x14ac:dyDescent="0.35">
      <c r="A4655" s="19" t="str">
        <f>B4353&amp;C4643&amp;D4655</f>
        <v>CONSUMO PER CAPITA (kg ó litros por individuo)J.Curado Normal Ing10-30MIL</v>
      </c>
      <c r="B4655" s="19">
        <v>0</v>
      </c>
      <c r="C4655" s="19">
        <v>0</v>
      </c>
      <c r="D4655" s="19" t="s">
        <v>12</v>
      </c>
      <c r="E4655" s="20">
        <v>3.5569459703252745E-2</v>
      </c>
      <c r="F4655" s="20">
        <v>4.9296974380554373E-2</v>
      </c>
      <c r="G4655" s="20">
        <v>2.4506657931422263E-2</v>
      </c>
      <c r="H4655" s="20">
        <v>1.8467876628455226E-2</v>
      </c>
      <c r="I4655" s="20">
        <v>2.9353366459134358E-2</v>
      </c>
      <c r="J4655" s="20">
        <v>4.4451622187092185E-2</v>
      </c>
      <c r="K4655" s="20">
        <v>2.8553361498863641E-2</v>
      </c>
      <c r="L4655" s="20">
        <v>3.1281247805675726E-2</v>
      </c>
      <c r="M4655" s="55">
        <v>2.7615661619485286E-2</v>
      </c>
    </row>
    <row r="4656" spans="1:13" x14ac:dyDescent="0.35">
      <c r="A4656" s="19" t="str">
        <f>B4353&amp;C4643&amp;D4656</f>
        <v>CONSUMO PER CAPITA (kg ó litros por individuo)J.Curado Normal Ing30-100MIL</v>
      </c>
      <c r="B4656" s="19">
        <v>0</v>
      </c>
      <c r="C4656" s="19">
        <v>0</v>
      </c>
      <c r="D4656" s="19" t="s">
        <v>13</v>
      </c>
      <c r="E4656" s="20">
        <v>3.0175532283189636E-2</v>
      </c>
      <c r="F4656" s="20">
        <v>4.9970651230126041E-2</v>
      </c>
      <c r="G4656" s="20">
        <v>4.0422846912444521E-2</v>
      </c>
      <c r="H4656" s="20">
        <v>2.9628432648854033E-2</v>
      </c>
      <c r="I4656" s="20">
        <v>6.2528875286346666E-2</v>
      </c>
      <c r="J4656" s="20">
        <v>4.6635295037237616E-2</v>
      </c>
      <c r="K4656" s="20">
        <v>4.1205179752366032E-2</v>
      </c>
      <c r="L4656" s="20">
        <v>3.2939561834242952E-2</v>
      </c>
      <c r="M4656" s="55">
        <v>3.3877454824700705E-2</v>
      </c>
    </row>
    <row r="4657" spans="1:13" x14ac:dyDescent="0.35">
      <c r="A4657" s="19" t="str">
        <f>B4353&amp;C4643&amp;D4657</f>
        <v>CONSUMO PER CAPITA (kg ó litros por individuo)J.Curado Normal Ing100-200MIL</v>
      </c>
      <c r="B4657" s="19">
        <v>0</v>
      </c>
      <c r="C4657" s="19">
        <v>0</v>
      </c>
      <c r="D4657" s="19" t="s">
        <v>14</v>
      </c>
      <c r="E4657" s="20">
        <v>2.3287076420735669E-2</v>
      </c>
      <c r="F4657" s="20">
        <v>3.5029343077939853E-2</v>
      </c>
      <c r="G4657" s="20">
        <v>3.3816262584015086E-2</v>
      </c>
      <c r="H4657" s="20">
        <v>2.6367617794190355E-2</v>
      </c>
      <c r="I4657" s="20">
        <v>3.7089426346954397E-2</v>
      </c>
      <c r="J4657" s="20">
        <v>3.8993990496181234E-2</v>
      </c>
      <c r="K4657" s="20">
        <v>2.1489467720305119E-2</v>
      </c>
      <c r="L4657" s="20">
        <v>2.6962632388673968E-2</v>
      </c>
      <c r="M4657" s="55">
        <v>3.0714726957193517E-2</v>
      </c>
    </row>
    <row r="4658" spans="1:13" x14ac:dyDescent="0.35">
      <c r="A4658" s="19" t="str">
        <f>B4353&amp;C4643&amp;D4658</f>
        <v>CONSUMO PER CAPITA (kg ó litros por individuo)J.Curado Normal Ing200-500MIL</v>
      </c>
      <c r="B4658" s="19">
        <v>0</v>
      </c>
      <c r="C4658" s="19">
        <v>0</v>
      </c>
      <c r="D4658" s="19" t="s">
        <v>15</v>
      </c>
      <c r="E4658" s="20">
        <v>3.2190777665425198E-2</v>
      </c>
      <c r="F4658" s="20">
        <v>5.0878033858109517E-2</v>
      </c>
      <c r="G4658" s="20">
        <v>3.1114720743954272E-2</v>
      </c>
      <c r="H4658" s="20">
        <v>2.6584299131634209E-2</v>
      </c>
      <c r="I4658" s="20">
        <v>3.684494760428627E-2</v>
      </c>
      <c r="J4658" s="20">
        <v>3.0093178402098766E-2</v>
      </c>
      <c r="K4658" s="20">
        <v>3.2770598020587911E-2</v>
      </c>
      <c r="L4658" s="20">
        <v>2.4367467173212535E-2</v>
      </c>
      <c r="M4658" s="55">
        <v>2.9750388352584405E-2</v>
      </c>
    </row>
    <row r="4659" spans="1:13" x14ac:dyDescent="0.35">
      <c r="A4659" s="19" t="str">
        <f>B4353&amp;C4643&amp;D4659</f>
        <v>CONSUMO PER CAPITA (kg ó litros por individuo)J.Curado Normal Ing&gt;500MIL</v>
      </c>
      <c r="B4659" s="19">
        <v>0</v>
      </c>
      <c r="C4659" s="19">
        <v>0</v>
      </c>
      <c r="D4659" s="19" t="s">
        <v>16</v>
      </c>
      <c r="E4659" s="20">
        <v>3.4180552112758604E-2</v>
      </c>
      <c r="F4659" s="20">
        <v>5.7666531281144275E-2</v>
      </c>
      <c r="G4659" s="20">
        <v>3.4567439762645882E-2</v>
      </c>
      <c r="H4659" s="20">
        <v>4.0519203019062665E-2</v>
      </c>
      <c r="I4659" s="20">
        <v>4.9774985307546343E-2</v>
      </c>
      <c r="J4659" s="20">
        <v>5.062277477304105E-2</v>
      </c>
      <c r="K4659" s="20">
        <v>4.3894316477065563E-2</v>
      </c>
      <c r="L4659" s="20">
        <v>2.6534284606186564E-2</v>
      </c>
      <c r="M4659" s="55">
        <v>4.247934377110802E-2</v>
      </c>
    </row>
    <row r="4660" spans="1:13" x14ac:dyDescent="0.35">
      <c r="A4660" s="19" t="str">
        <f>B4353&amp;C4643&amp;D4660</f>
        <v>CONSUMO PER CAPITA (kg ó litros por individuo)J.Curado Normal IngDE 15 A 19 AÑOS</v>
      </c>
      <c r="B4660" s="19">
        <v>0</v>
      </c>
      <c r="C4660" s="19">
        <v>0</v>
      </c>
      <c r="D4660" s="19" t="s">
        <v>39</v>
      </c>
      <c r="E4660" s="20">
        <v>6.2395133310972333E-3</v>
      </c>
      <c r="F4660" s="20">
        <v>4.5134910086227342E-3</v>
      </c>
      <c r="G4660" s="20">
        <v>1.1230053146386899E-2</v>
      </c>
      <c r="H4660" s="20">
        <v>0.10413110137158035</v>
      </c>
      <c r="I4660" s="20">
        <v>8.7006520696546047E-2</v>
      </c>
      <c r="J4660" s="20">
        <v>5.7565983799622343E-3</v>
      </c>
      <c r="K4660" s="20">
        <v>3.1760369940003579E-2</v>
      </c>
      <c r="L4660" s="20">
        <v>1.3538947344551593E-2</v>
      </c>
      <c r="M4660" s="55">
        <v>2.7879235837643978E-3</v>
      </c>
    </row>
    <row r="4661" spans="1:13" x14ac:dyDescent="0.35">
      <c r="A4661" s="19" t="str">
        <f>B4353&amp;C4643&amp;D4661</f>
        <v>CONSUMO PER CAPITA (kg ó litros por individuo)J.Curado Normal IngDE 20 A 24 AÑOS</v>
      </c>
      <c r="B4661" s="19">
        <v>0</v>
      </c>
      <c r="C4661" s="19">
        <v>0</v>
      </c>
      <c r="D4661" s="19" t="s">
        <v>40</v>
      </c>
      <c r="E4661" s="20">
        <v>1.1460590715256035E-2</v>
      </c>
      <c r="F4661" s="20">
        <v>9.5197323043623352E-3</v>
      </c>
      <c r="G4661" s="20">
        <v>1.534485467526543E-2</v>
      </c>
      <c r="H4661" s="20">
        <v>8.9997559973131521E-3</v>
      </c>
      <c r="I4661" s="20">
        <v>6.7992919181058178E-3</v>
      </c>
      <c r="J4661" s="20">
        <v>1.179574139731812E-2</v>
      </c>
      <c r="K4661" s="20">
        <v>9.9771751432318131E-3</v>
      </c>
      <c r="L4661" s="20">
        <v>7.7812407043106966E-3</v>
      </c>
      <c r="M4661" s="55">
        <v>1.0009971768841892E-3</v>
      </c>
    </row>
    <row r="4662" spans="1:13" x14ac:dyDescent="0.35">
      <c r="A4662" s="19" t="str">
        <f>B4353&amp;C4643&amp;D4662</f>
        <v>CONSUMO PER CAPITA (kg ó litros por individuo)J.Curado Normal IngDE 25 A 34 AÑOS</v>
      </c>
      <c r="B4662" s="19">
        <v>0</v>
      </c>
      <c r="C4662" s="19">
        <v>0</v>
      </c>
      <c r="D4662" s="19" t="s">
        <v>41</v>
      </c>
      <c r="E4662" s="20">
        <v>2.1638893460249328E-2</v>
      </c>
      <c r="F4662" s="20">
        <v>3.5466388960716466E-2</v>
      </c>
      <c r="G4662" s="20">
        <v>1.7156208025190019E-2</v>
      </c>
      <c r="H4662" s="20">
        <v>1.8796168448869947E-2</v>
      </c>
      <c r="I4662" s="20">
        <v>2.375809693855566E-2</v>
      </c>
      <c r="J4662" s="20">
        <v>3.0571043962323005E-2</v>
      </c>
      <c r="K4662" s="20">
        <v>2.8108108866153163E-2</v>
      </c>
      <c r="L4662" s="20">
        <v>1.9114606439513394E-2</v>
      </c>
      <c r="M4662" s="55">
        <v>1.8410838910979721E-2</v>
      </c>
    </row>
    <row r="4663" spans="1:13" x14ac:dyDescent="0.35">
      <c r="A4663" s="19" t="str">
        <f>B4353&amp;C4643&amp;D4663</f>
        <v>CONSUMO PER CAPITA (kg ó litros por individuo)J.Curado Normal IngDE 35 A 49 AÑOS</v>
      </c>
      <c r="B4663" s="19">
        <v>0</v>
      </c>
      <c r="C4663" s="19">
        <v>0</v>
      </c>
      <c r="D4663" s="19" t="s">
        <v>42</v>
      </c>
      <c r="E4663" s="20">
        <v>3.3574468140141527E-2</v>
      </c>
      <c r="F4663" s="20">
        <v>3.7457182535064512E-2</v>
      </c>
      <c r="G4663" s="20">
        <v>3.2877660116895385E-2</v>
      </c>
      <c r="H4663" s="20">
        <v>2.0742308219704301E-2</v>
      </c>
      <c r="I4663" s="20">
        <v>3.1462388277879526E-2</v>
      </c>
      <c r="J4663" s="20">
        <v>3.61302237056687E-2</v>
      </c>
      <c r="K4663" s="20">
        <v>2.7250029109459679E-2</v>
      </c>
      <c r="L4663" s="20">
        <v>2.0497425518125972E-2</v>
      </c>
      <c r="M4663" s="55">
        <v>2.4422366387359857E-2</v>
      </c>
    </row>
    <row r="4664" spans="1:13" x14ac:dyDescent="0.35">
      <c r="A4664" s="19" t="str">
        <f>B4353&amp;C4643&amp;D4664</f>
        <v>CONSUMO PER CAPITA (kg ó litros por individuo)J.Curado Normal IngDE 50 A 59 AÑOS</v>
      </c>
      <c r="B4664" s="19">
        <v>0</v>
      </c>
      <c r="C4664" s="19">
        <v>0</v>
      </c>
      <c r="D4664" s="19" t="s">
        <v>43</v>
      </c>
      <c r="E4664" s="20">
        <v>5.6939758103614374E-2</v>
      </c>
      <c r="F4664" s="20">
        <v>8.7819058985866894E-2</v>
      </c>
      <c r="G4664" s="20">
        <v>4.8177253061665114E-2</v>
      </c>
      <c r="H4664" s="20">
        <v>4.2255744904791455E-2</v>
      </c>
      <c r="I4664" s="20">
        <v>4.8138742993471456E-2</v>
      </c>
      <c r="J4664" s="20">
        <v>6.0589631260063906E-2</v>
      </c>
      <c r="K4664" s="20">
        <v>3.9560489856781102E-2</v>
      </c>
      <c r="L4664" s="20">
        <v>3.9344335116076823E-2</v>
      </c>
      <c r="M4664" s="55">
        <v>4.2868589206997286E-2</v>
      </c>
    </row>
    <row r="4665" spans="1:13" x14ac:dyDescent="0.35">
      <c r="A4665" s="19" t="str">
        <f>B4353&amp;C4643&amp;D4665</f>
        <v>CONSUMO PER CAPITA (kg ó litros por individuo)J.Curado Normal IngDE 60 A 75 AÑOS</v>
      </c>
      <c r="B4665" s="19">
        <v>0</v>
      </c>
      <c r="C4665" s="19">
        <v>0</v>
      </c>
      <c r="D4665" s="19" t="s">
        <v>44</v>
      </c>
      <c r="E4665" s="20">
        <v>3.9061969818241719E-2</v>
      </c>
      <c r="F4665" s="20">
        <v>5.8898000312114035E-2</v>
      </c>
      <c r="G4665" s="20">
        <v>4.1091492740096575E-2</v>
      </c>
      <c r="H4665" s="20">
        <v>3.8644038049176377E-2</v>
      </c>
      <c r="I4665" s="20">
        <v>7.2582503112278304E-2</v>
      </c>
      <c r="J4665" s="20">
        <v>6.4118283625059072E-2</v>
      </c>
      <c r="K4665" s="20">
        <v>4.8305955809752943E-2</v>
      </c>
      <c r="L4665" s="20">
        <v>4.7100975071534587E-2</v>
      </c>
      <c r="M4665" s="55">
        <v>5.5468649558945357E-2</v>
      </c>
    </row>
    <row r="4666" spans="1:13" x14ac:dyDescent="0.35">
      <c r="A4666" s="19" t="str">
        <f>B4353&amp;C4643&amp;D4666</f>
        <v>CONSUMO PER CAPITA (kg ó litros por individuo)J.Curado Normal IngALTA Y MEDIA ALTA</v>
      </c>
      <c r="B4666" s="19">
        <v>0</v>
      </c>
      <c r="C4666" s="19">
        <v>0</v>
      </c>
      <c r="D4666" s="19" t="s">
        <v>17</v>
      </c>
      <c r="E4666" s="20">
        <v>4.4760238862365492E-2</v>
      </c>
      <c r="F4666" s="20">
        <v>7.5761785385492483E-2</v>
      </c>
      <c r="G4666" s="20">
        <v>4.8163725722933176E-2</v>
      </c>
      <c r="H4666" s="20">
        <v>4.7168298032704399E-2</v>
      </c>
      <c r="I4666" s="20">
        <v>6.8979098696216226E-2</v>
      </c>
      <c r="J4666" s="20">
        <v>7.0156968757267818E-2</v>
      </c>
      <c r="K4666" s="20">
        <v>4.9529696926471176E-2</v>
      </c>
      <c r="L4666" s="20">
        <v>4.2796821888311513E-2</v>
      </c>
      <c r="M4666" s="55">
        <v>5.4617087550076902E-2</v>
      </c>
    </row>
    <row r="4667" spans="1:13" x14ac:dyDescent="0.35">
      <c r="A4667" s="19" t="str">
        <f>B4353&amp;C4643&amp;D4667</f>
        <v>CONSUMO PER CAPITA (kg ó litros por individuo)J.Curado Normal IngMEDIA</v>
      </c>
      <c r="B4667" s="19">
        <v>0</v>
      </c>
      <c r="C4667" s="19">
        <v>0</v>
      </c>
      <c r="D4667" s="19" t="s">
        <v>18</v>
      </c>
      <c r="E4667" s="20">
        <v>4.4405730285158249E-2</v>
      </c>
      <c r="F4667" s="20">
        <v>4.9162328448630062E-2</v>
      </c>
      <c r="G4667" s="20">
        <v>3.0355773715174998E-2</v>
      </c>
      <c r="H4667" s="20">
        <v>2.4659204706974681E-2</v>
      </c>
      <c r="I4667" s="20">
        <v>4.7000411075550343E-2</v>
      </c>
      <c r="J4667" s="20">
        <v>4.0768675610928916E-2</v>
      </c>
      <c r="K4667" s="20">
        <v>3.5614383582285206E-2</v>
      </c>
      <c r="L4667" s="20">
        <v>2.9215615728780869E-2</v>
      </c>
      <c r="M4667" s="55">
        <v>3.4161042592785067E-2</v>
      </c>
    </row>
    <row r="4668" spans="1:13" x14ac:dyDescent="0.35">
      <c r="A4668" s="19" t="str">
        <f>B4353&amp;C4643&amp;D4668</f>
        <v>CONSUMO PER CAPITA (kg ó litros por individuo)J.Curado Normal IngMEDIA BAJA</v>
      </c>
      <c r="B4668" s="19">
        <v>0</v>
      </c>
      <c r="C4668" s="19">
        <v>0</v>
      </c>
      <c r="D4668" s="19" t="s">
        <v>19</v>
      </c>
      <c r="E4668" s="20">
        <v>2.2669194999727058E-2</v>
      </c>
      <c r="F4668" s="20">
        <v>3.266790516102383E-2</v>
      </c>
      <c r="G4668" s="20">
        <v>3.1541201430842249E-2</v>
      </c>
      <c r="H4668" s="20">
        <v>2.4049539494945649E-2</v>
      </c>
      <c r="I4668" s="20">
        <v>2.1096809145423435E-2</v>
      </c>
      <c r="J4668" s="20">
        <v>2.9524242381139862E-2</v>
      </c>
      <c r="K4668" s="20">
        <v>2.5619515140145047E-2</v>
      </c>
      <c r="L4668" s="20">
        <v>1.9440728118156413E-2</v>
      </c>
      <c r="M4668" s="55">
        <v>1.9468493852029999E-2</v>
      </c>
    </row>
    <row r="4669" spans="1:13" x14ac:dyDescent="0.35">
      <c r="A4669" s="19" t="str">
        <f>B4353&amp;C4643&amp;D4669</f>
        <v>CONSUMO PER CAPITA (kg ó litros por individuo)J.Curado Normal IngBAJA</v>
      </c>
      <c r="B4669" s="19">
        <v>0</v>
      </c>
      <c r="C4669" s="19">
        <v>0</v>
      </c>
      <c r="D4669" s="19" t="s">
        <v>20</v>
      </c>
      <c r="E4669" s="20">
        <v>2.1671597255748375E-2</v>
      </c>
      <c r="F4669" s="20">
        <v>3.5450573472676224E-2</v>
      </c>
      <c r="G4669" s="20">
        <v>2.2053924414059085E-2</v>
      </c>
      <c r="H4669" s="20">
        <v>4.7453665223947401E-2</v>
      </c>
      <c r="I4669" s="20">
        <v>4.8801475932175639E-2</v>
      </c>
      <c r="J4669" s="20">
        <v>3.4688813219567842E-2</v>
      </c>
      <c r="K4669" s="20">
        <v>2.4415971669784351E-2</v>
      </c>
      <c r="L4669" s="20">
        <v>2.552386606536609E-2</v>
      </c>
      <c r="M4669" s="55">
        <v>1.6735592131158685E-2</v>
      </c>
    </row>
    <row r="4670" spans="1:13" x14ac:dyDescent="0.35">
      <c r="A4670" s="19" t="str">
        <f>B4353&amp;C4643&amp;D4670</f>
        <v>CONSUMO PER CAPITA (kg ó litros por individuo)J.Curado Normal IngHOMBRE</v>
      </c>
      <c r="B4670" s="19">
        <v>0</v>
      </c>
      <c r="C4670" s="19">
        <v>0</v>
      </c>
      <c r="D4670" s="19" t="s">
        <v>21</v>
      </c>
      <c r="E4670" s="20">
        <v>2.7637953569298778E-2</v>
      </c>
      <c r="F4670" s="20">
        <v>4.3046049508500321E-2</v>
      </c>
      <c r="G4670" s="20">
        <v>3.2575143687725974E-2</v>
      </c>
      <c r="H4670" s="20">
        <v>4.1505723558493038E-2</v>
      </c>
      <c r="I4670" s="20">
        <v>5.3379534987685114E-2</v>
      </c>
      <c r="J4670" s="20">
        <v>3.8481288002895325E-2</v>
      </c>
      <c r="K4670" s="20">
        <v>3.3558953838813604E-2</v>
      </c>
      <c r="L4670" s="20">
        <v>2.9224691400770608E-2</v>
      </c>
      <c r="M4670" s="55">
        <v>3.5918739509562397E-2</v>
      </c>
    </row>
    <row r="4671" spans="1:13" x14ac:dyDescent="0.35">
      <c r="A4671" s="19" t="str">
        <f>B4353&amp;C4643&amp;D4671</f>
        <v>CONSUMO PER CAPITA (kg ó litros por individuo)J.Curado Normal IngMUJER</v>
      </c>
      <c r="B4671" s="19">
        <v>0</v>
      </c>
      <c r="C4671" s="19">
        <v>0</v>
      </c>
      <c r="D4671" s="19" t="s">
        <v>22</v>
      </c>
      <c r="E4671" s="20">
        <v>4.1073312724691016E-2</v>
      </c>
      <c r="F4671" s="20">
        <v>5.2591968288309206E-2</v>
      </c>
      <c r="G4671" s="20">
        <v>3.317718509701021E-2</v>
      </c>
      <c r="H4671" s="20">
        <v>2.6126736753784834E-2</v>
      </c>
      <c r="I4671" s="20">
        <v>3.7308221446492505E-2</v>
      </c>
      <c r="J4671" s="20">
        <v>4.7342472469979205E-2</v>
      </c>
      <c r="K4671" s="20">
        <v>3.4065528993732386E-2</v>
      </c>
      <c r="L4671" s="20">
        <v>2.847652552474551E-2</v>
      </c>
      <c r="M4671" s="55">
        <v>2.6780471465965586E-2</v>
      </c>
    </row>
    <row r="4672" spans="1:13" x14ac:dyDescent="0.35">
      <c r="A4672" s="19" t="str">
        <f>B4353&amp;C4672&amp;D4672</f>
        <v>CONSUMO PER CAPITA (kg ó litros por individuo)J.Iberico Ing.T.ESPAÑA</v>
      </c>
      <c r="B4672" s="19">
        <v>0</v>
      </c>
      <c r="C4672" s="19" t="s">
        <v>134</v>
      </c>
      <c r="D4672" s="19" t="s">
        <v>36</v>
      </c>
      <c r="E4672" s="20">
        <v>7.6706857668467545E-3</v>
      </c>
      <c r="F4672" s="20">
        <v>1.516442429600872E-2</v>
      </c>
      <c r="G4672" s="20">
        <v>1.3073842078026063E-2</v>
      </c>
      <c r="H4672" s="20">
        <v>8.7510107941431488E-3</v>
      </c>
      <c r="I4672" s="20">
        <v>9.9296943119505168E-3</v>
      </c>
      <c r="J4672" s="20">
        <v>1.3697656547406296E-2</v>
      </c>
      <c r="K4672" s="20">
        <v>1.1018372917704368E-2</v>
      </c>
      <c r="L4672" s="20">
        <v>7.3807179434113137E-3</v>
      </c>
      <c r="M4672" s="55">
        <v>9.2175152541792427E-3</v>
      </c>
    </row>
    <row r="4673" spans="1:13" x14ac:dyDescent="0.35">
      <c r="A4673" s="19" t="str">
        <f>B4353&amp;C4672&amp;D4673</f>
        <v>CONSUMO PER CAPITA (kg ó litros por individuo)J.Iberico Ing.BCN AM</v>
      </c>
      <c r="B4673" s="19">
        <v>0</v>
      </c>
      <c r="C4673" s="19">
        <v>0</v>
      </c>
      <c r="D4673" s="19" t="s">
        <v>1</v>
      </c>
      <c r="E4673" s="20">
        <v>2.0061351679246598E-2</v>
      </c>
      <c r="F4673" s="20">
        <v>3.2683628032001574E-2</v>
      </c>
      <c r="G4673" s="20">
        <v>1.2388491264125355E-2</v>
      </c>
      <c r="H4673" s="20">
        <v>1.433232466147356E-2</v>
      </c>
      <c r="I4673" s="20">
        <v>1.9699156926755088E-2</v>
      </c>
      <c r="J4673" s="20">
        <v>2.8913013679114245E-2</v>
      </c>
      <c r="K4673" s="20">
        <v>1.8180273756228882E-2</v>
      </c>
      <c r="L4673" s="20">
        <v>1.5583876551825809E-2</v>
      </c>
      <c r="M4673" s="55">
        <v>1.4573327594132265E-2</v>
      </c>
    </row>
    <row r="4674" spans="1:13" x14ac:dyDescent="0.35">
      <c r="A4674" s="19" t="str">
        <f>B4353&amp;C4672&amp;D4674</f>
        <v>CONSUMO PER CAPITA (kg ó litros por individuo)J.Iberico Ing.REST.CAT ARAGON</v>
      </c>
      <c r="B4674" s="19">
        <v>0</v>
      </c>
      <c r="C4674" s="19">
        <v>0</v>
      </c>
      <c r="D4674" s="19" t="s">
        <v>2</v>
      </c>
      <c r="E4674" s="20">
        <v>2.262052930109669E-3</v>
      </c>
      <c r="F4674" s="20">
        <v>2.0430196291898059E-2</v>
      </c>
      <c r="G4674" s="20">
        <v>1.0421426061777175E-2</v>
      </c>
      <c r="H4674" s="20">
        <v>1.0969839336170401E-2</v>
      </c>
      <c r="I4674" s="20">
        <v>1.554150054059783E-2</v>
      </c>
      <c r="J4674" s="20">
        <v>1.0159160448970105E-2</v>
      </c>
      <c r="K4674" s="20">
        <v>8.8711933659203421E-3</v>
      </c>
      <c r="L4674" s="20">
        <v>6.8163690442131376E-3</v>
      </c>
      <c r="M4674" s="55">
        <v>7.7199709916940685E-3</v>
      </c>
    </row>
    <row r="4675" spans="1:13" x14ac:dyDescent="0.35">
      <c r="A4675" s="19" t="str">
        <f>B4353&amp;C4672&amp;D4675</f>
        <v>CONSUMO PER CAPITA (kg ó litros por individuo)J.Iberico Ing.LEVANTE</v>
      </c>
      <c r="B4675" s="19">
        <v>0</v>
      </c>
      <c r="C4675" s="19">
        <v>0</v>
      </c>
      <c r="D4675" s="19" t="s">
        <v>3</v>
      </c>
      <c r="E4675" s="20">
        <v>3.5511752719635187E-3</v>
      </c>
      <c r="F4675" s="20">
        <v>1.1513179641480669E-2</v>
      </c>
      <c r="G4675" s="20">
        <v>8.9654036608845661E-3</v>
      </c>
      <c r="H4675" s="20">
        <v>6.581748952375727E-3</v>
      </c>
      <c r="I4675" s="20">
        <v>6.0404868691069169E-3</v>
      </c>
      <c r="J4675" s="20">
        <v>6.4381531271211958E-3</v>
      </c>
      <c r="K4675" s="20">
        <v>1.0702834429182647E-2</v>
      </c>
      <c r="L4675" s="20">
        <v>4.4328640933580165E-3</v>
      </c>
      <c r="M4675" s="55">
        <v>3.0158874338645503E-3</v>
      </c>
    </row>
    <row r="4676" spans="1:13" x14ac:dyDescent="0.35">
      <c r="A4676" s="19" t="str">
        <f>B4353&amp;C4672&amp;D4676</f>
        <v>CONSUMO PER CAPITA (kg ó litros por individuo)J.Iberico Ing.ANDALUCIA</v>
      </c>
      <c r="B4676" s="19">
        <v>0</v>
      </c>
      <c r="C4676" s="19">
        <v>0</v>
      </c>
      <c r="D4676" s="19" t="s">
        <v>4</v>
      </c>
      <c r="E4676" s="20">
        <v>1.0643659303510562E-2</v>
      </c>
      <c r="F4676" s="20">
        <v>1.1760374613606173E-2</v>
      </c>
      <c r="G4676" s="20">
        <v>1.839049898531395E-2</v>
      </c>
      <c r="H4676" s="20">
        <v>9.4230743365788239E-3</v>
      </c>
      <c r="I4676" s="20">
        <v>6.7444423973837646E-3</v>
      </c>
      <c r="J4676" s="20">
        <v>1.5177072557164321E-2</v>
      </c>
      <c r="K4676" s="20">
        <v>1.1767257981148371E-2</v>
      </c>
      <c r="L4676" s="20">
        <v>8.4496520528753727E-3</v>
      </c>
      <c r="M4676" s="55">
        <v>9.2123160518805727E-3</v>
      </c>
    </row>
    <row r="4677" spans="1:13" x14ac:dyDescent="0.35">
      <c r="A4677" s="19" t="str">
        <f>B4353&amp;C4672&amp;D4677</f>
        <v>CONSUMO PER CAPITA (kg ó litros por individuo)J.Iberico Ing.MDD AM</v>
      </c>
      <c r="B4677" s="19">
        <v>0</v>
      </c>
      <c r="C4677" s="19">
        <v>0</v>
      </c>
      <c r="D4677" s="19" t="s">
        <v>5</v>
      </c>
      <c r="E4677" s="20">
        <v>6.4496022293032513E-3</v>
      </c>
      <c r="F4677" s="20">
        <v>1.3356485413427535E-2</v>
      </c>
      <c r="G4677" s="20">
        <v>1.1825406894778311E-2</v>
      </c>
      <c r="H4677" s="20">
        <v>9.2142372357016059E-3</v>
      </c>
      <c r="I4677" s="20">
        <v>6.8169686410741344E-3</v>
      </c>
      <c r="J4677" s="20">
        <v>1.5077277046023156E-2</v>
      </c>
      <c r="K4677" s="20">
        <v>1.4589437919416994E-2</v>
      </c>
      <c r="L4677" s="20">
        <v>5.7700447515693009E-3</v>
      </c>
      <c r="M4677" s="55">
        <v>1.2414940776895245E-2</v>
      </c>
    </row>
    <row r="4678" spans="1:13" x14ac:dyDescent="0.35">
      <c r="A4678" s="19" t="str">
        <f>B4353&amp;C4672&amp;D4678</f>
        <v>CONSUMO PER CAPITA (kg ó litros por individuo)J.Iberico Ing.RTO CENTRO</v>
      </c>
      <c r="B4678" s="19">
        <v>0</v>
      </c>
      <c r="C4678" s="19">
        <v>0</v>
      </c>
      <c r="D4678" s="19" t="s">
        <v>6</v>
      </c>
      <c r="E4678" s="20">
        <v>7.8627740001544402E-3</v>
      </c>
      <c r="F4678" s="20">
        <v>9.3180248691348208E-3</v>
      </c>
      <c r="G4678" s="20">
        <v>8.1449758169840712E-3</v>
      </c>
      <c r="H4678" s="20">
        <v>4.4433169200106095E-3</v>
      </c>
      <c r="I4678" s="20">
        <v>6.5324873089458897E-3</v>
      </c>
      <c r="J4678" s="20">
        <v>1.1221417772216372E-2</v>
      </c>
      <c r="K4678" s="20">
        <v>7.1365278252343125E-3</v>
      </c>
      <c r="L4678" s="20">
        <v>6.3682595052458038E-3</v>
      </c>
      <c r="M4678" s="55">
        <v>1.6575786359845732E-2</v>
      </c>
    </row>
    <row r="4679" spans="1:13" x14ac:dyDescent="0.35">
      <c r="A4679" s="19" t="str">
        <f>B4353&amp;C4672&amp;D4679</f>
        <v>CONSUMO PER CAPITA (kg ó litros por individuo)J.Iberico Ing.NORTE-CENTRO</v>
      </c>
      <c r="B4679" s="19">
        <v>0</v>
      </c>
      <c r="C4679" s="19">
        <v>0</v>
      </c>
      <c r="D4679" s="19" t="s">
        <v>7</v>
      </c>
      <c r="E4679" s="20">
        <v>1.0221139907726886E-2</v>
      </c>
      <c r="F4679" s="20">
        <v>1.1917220565196687E-2</v>
      </c>
      <c r="G4679" s="20">
        <v>2.5720076716540804E-2</v>
      </c>
      <c r="H4679" s="20">
        <v>1.306652257602754E-2</v>
      </c>
      <c r="I4679" s="20">
        <v>1.2388690831693295E-2</v>
      </c>
      <c r="J4679" s="20">
        <v>1.9614521320090516E-2</v>
      </c>
      <c r="K4679" s="20">
        <v>1.3546423307699638E-2</v>
      </c>
      <c r="L4679" s="20">
        <v>1.0542647591074263E-2</v>
      </c>
      <c r="M4679" s="55">
        <v>1.0571755091466255E-2</v>
      </c>
    </row>
    <row r="4680" spans="1:13" x14ac:dyDescent="0.35">
      <c r="A4680" s="19" t="str">
        <f>B4353&amp;C4672&amp;D4680</f>
        <v>CONSUMO PER CAPITA (kg ó litros por individuo)J.Iberico Ing.NOROESTE</v>
      </c>
      <c r="B4680" s="19">
        <v>0</v>
      </c>
      <c r="C4680" s="19">
        <v>0</v>
      </c>
      <c r="D4680" s="19" t="s">
        <v>8</v>
      </c>
      <c r="E4680" s="20">
        <v>2.0570428707591603E-3</v>
      </c>
      <c r="F4680" s="20">
        <v>1.5530911773727151E-2</v>
      </c>
      <c r="G4680" s="20">
        <v>6.6104062268072849E-3</v>
      </c>
      <c r="H4680" s="20">
        <v>1.3592987371257698E-3</v>
      </c>
      <c r="I4680" s="20">
        <v>1.1185447286531813E-2</v>
      </c>
      <c r="J4680" s="20">
        <v>6.5514334002200357E-3</v>
      </c>
      <c r="K4680" s="20">
        <v>1.7246174353512708E-3</v>
      </c>
      <c r="L4680" s="20">
        <v>2.5775050381114419E-3</v>
      </c>
      <c r="M4680" s="55">
        <v>2.6246651342843427E-3</v>
      </c>
    </row>
    <row r="4681" spans="1:13" x14ac:dyDescent="0.35">
      <c r="A4681" s="19" t="str">
        <f>B4353&amp;C4672&amp;D4681</f>
        <v>CONSUMO PER CAPITA (kg ó litros por individuo)J.Iberico Ing.&lt;2MIL</v>
      </c>
      <c r="B4681" s="19">
        <v>0</v>
      </c>
      <c r="C4681" s="19">
        <v>0</v>
      </c>
      <c r="D4681" s="19" t="s">
        <v>9</v>
      </c>
      <c r="E4681" s="20">
        <v>3.6784758472699058E-3</v>
      </c>
      <c r="F4681" s="20">
        <v>1.2641067207838266E-2</v>
      </c>
      <c r="G4681" s="20">
        <v>1.8841943895857069E-4</v>
      </c>
      <c r="H4681" s="20">
        <v>2.0326844975230947E-3</v>
      </c>
      <c r="I4681" s="20">
        <v>1.9517655220415347E-4</v>
      </c>
      <c r="J4681" s="20">
        <v>3.9084331328393014E-3</v>
      </c>
      <c r="K4681" s="20">
        <v>7.9371848214489799E-3</v>
      </c>
      <c r="L4681" s="20">
        <v>4.8288636508676073E-3</v>
      </c>
      <c r="M4681" s="55">
        <v>1.0311852177450872E-2</v>
      </c>
    </row>
    <row r="4682" spans="1:13" x14ac:dyDescent="0.35">
      <c r="A4682" s="19" t="str">
        <f>B4353&amp;C4672&amp;D4682</f>
        <v>CONSUMO PER CAPITA (kg ó litros por individuo)J.Iberico Ing.2-5MIL</v>
      </c>
      <c r="B4682" s="19">
        <v>0</v>
      </c>
      <c r="C4682" s="19">
        <v>0</v>
      </c>
      <c r="D4682" s="19" t="s">
        <v>10</v>
      </c>
      <c r="E4682" s="20">
        <v>6.6123146619246915E-3</v>
      </c>
      <c r="F4682" s="20">
        <v>3.0159079869537284E-2</v>
      </c>
      <c r="G4682" s="20">
        <v>2.4592074823292027E-2</v>
      </c>
      <c r="H4682" s="20">
        <v>1.9291094708118493E-2</v>
      </c>
      <c r="I4682" s="20">
        <v>7.5932893259759862E-3</v>
      </c>
      <c r="J4682" s="20">
        <v>1.506200887552882E-2</v>
      </c>
      <c r="K4682" s="20">
        <v>4.8745827589698719E-3</v>
      </c>
      <c r="L4682" s="20">
        <v>5.7273698638095234E-3</v>
      </c>
      <c r="M4682" s="55">
        <v>5.2508227605055444E-3</v>
      </c>
    </row>
    <row r="4683" spans="1:13" x14ac:dyDescent="0.35">
      <c r="A4683" s="19" t="str">
        <f>B4353&amp;C4672&amp;D4683</f>
        <v>CONSUMO PER CAPITA (kg ó litros por individuo)J.Iberico Ing.5-10MIL</v>
      </c>
      <c r="B4683" s="19">
        <v>0</v>
      </c>
      <c r="C4683" s="19">
        <v>0</v>
      </c>
      <c r="D4683" s="19" t="s">
        <v>11</v>
      </c>
      <c r="E4683" s="20">
        <v>4.4926654234632192E-3</v>
      </c>
      <c r="F4683" s="20">
        <v>3.8310484623893747E-3</v>
      </c>
      <c r="G4683" s="20">
        <v>3.260086533181078E-3</v>
      </c>
      <c r="H4683" s="20">
        <v>4.8760300208889164E-3</v>
      </c>
      <c r="I4683" s="20">
        <v>8.5327210247247865E-3</v>
      </c>
      <c r="J4683" s="20">
        <v>1.3722333603191306E-2</v>
      </c>
      <c r="K4683" s="20">
        <v>1.3068883760141819E-2</v>
      </c>
      <c r="L4683" s="20">
        <v>6.8342034537616824E-3</v>
      </c>
      <c r="M4683" s="55">
        <v>3.8015514735346779E-3</v>
      </c>
    </row>
    <row r="4684" spans="1:13" x14ac:dyDescent="0.35">
      <c r="A4684" s="19" t="str">
        <f>B4353&amp;C4672&amp;D4684</f>
        <v>CONSUMO PER CAPITA (kg ó litros por individuo)J.Iberico Ing.10-30MIL</v>
      </c>
      <c r="B4684" s="19">
        <v>0</v>
      </c>
      <c r="C4684" s="19">
        <v>0</v>
      </c>
      <c r="D4684" s="19" t="s">
        <v>12</v>
      </c>
      <c r="E4684" s="20">
        <v>8.4565523915666376E-3</v>
      </c>
      <c r="F4684" s="20">
        <v>1.4497360739574874E-2</v>
      </c>
      <c r="G4684" s="20">
        <v>1.3558926678796749E-2</v>
      </c>
      <c r="H4684" s="20">
        <v>6.9846400016308399E-3</v>
      </c>
      <c r="I4684" s="20">
        <v>1.2385365630700067E-2</v>
      </c>
      <c r="J4684" s="20">
        <v>1.4980339453169346E-2</v>
      </c>
      <c r="K4684" s="20">
        <v>9.853799611399771E-3</v>
      </c>
      <c r="L4684" s="20">
        <v>9.0446686528729506E-3</v>
      </c>
      <c r="M4684" s="55">
        <v>8.8782897002129407E-3</v>
      </c>
    </row>
    <row r="4685" spans="1:13" x14ac:dyDescent="0.35">
      <c r="A4685" s="19" t="str">
        <f>B4353&amp;C4672&amp;D4685</f>
        <v>CONSUMO PER CAPITA (kg ó litros por individuo)J.Iberico Ing.30-100MIL</v>
      </c>
      <c r="B4685" s="19">
        <v>0</v>
      </c>
      <c r="C4685" s="19">
        <v>0</v>
      </c>
      <c r="D4685" s="19" t="s">
        <v>13</v>
      </c>
      <c r="E4685" s="20">
        <v>1.1551427827359569E-2</v>
      </c>
      <c r="F4685" s="20">
        <v>2.0095076739813329E-2</v>
      </c>
      <c r="G4685" s="20">
        <v>1.6225308116933807E-2</v>
      </c>
      <c r="H4685" s="20">
        <v>7.9725309157630628E-3</v>
      </c>
      <c r="I4685" s="20">
        <v>1.1898003458390916E-2</v>
      </c>
      <c r="J4685" s="20">
        <v>1.4978922352973774E-2</v>
      </c>
      <c r="K4685" s="20">
        <v>1.0928920953559747E-2</v>
      </c>
      <c r="L4685" s="20">
        <v>6.8336714371797216E-3</v>
      </c>
      <c r="M4685" s="55">
        <v>1.0514084994397726E-2</v>
      </c>
    </row>
    <row r="4686" spans="1:13" x14ac:dyDescent="0.35">
      <c r="A4686" s="19" t="str">
        <f>B4353&amp;C4672&amp;D4686</f>
        <v>CONSUMO PER CAPITA (kg ó litros por individuo)J.Iberico Ing.100-200MIL</v>
      </c>
      <c r="B4686" s="19">
        <v>0</v>
      </c>
      <c r="C4686" s="19">
        <v>0</v>
      </c>
      <c r="D4686" s="19" t="s">
        <v>14</v>
      </c>
      <c r="E4686" s="20">
        <v>9.8673793856887838E-3</v>
      </c>
      <c r="F4686" s="20">
        <v>1.9803051691211514E-2</v>
      </c>
      <c r="G4686" s="20">
        <v>1.8282301267348134E-2</v>
      </c>
      <c r="H4686" s="20">
        <v>1.2499797911244982E-2</v>
      </c>
      <c r="I4686" s="20">
        <v>6.8179429823767776E-3</v>
      </c>
      <c r="J4686" s="20">
        <v>1.796257580227863E-2</v>
      </c>
      <c r="K4686" s="20">
        <v>1.5233196926793565E-2</v>
      </c>
      <c r="L4686" s="20">
        <v>1.3651172676552296E-2</v>
      </c>
      <c r="M4686" s="55">
        <v>1.2276616459097256E-2</v>
      </c>
    </row>
    <row r="4687" spans="1:13" x14ac:dyDescent="0.35">
      <c r="A4687" s="19" t="str">
        <f>B4353&amp;C4672&amp;D4687</f>
        <v>CONSUMO PER CAPITA (kg ó litros por individuo)J.Iberico Ing.200-500MIL</v>
      </c>
      <c r="B4687" s="19">
        <v>0</v>
      </c>
      <c r="C4687" s="19">
        <v>0</v>
      </c>
      <c r="D4687" s="19" t="s">
        <v>15</v>
      </c>
      <c r="E4687" s="20">
        <v>4.3800939145239373E-3</v>
      </c>
      <c r="F4687" s="20">
        <v>1.377252075097388E-2</v>
      </c>
      <c r="G4687" s="20">
        <v>1.0756525000143208E-2</v>
      </c>
      <c r="H4687" s="20">
        <v>6.2490639811835728E-3</v>
      </c>
      <c r="I4687" s="20">
        <v>6.8417689245491619E-3</v>
      </c>
      <c r="J4687" s="20">
        <v>1.1742081641337361E-2</v>
      </c>
      <c r="K4687" s="20">
        <v>1.1522139043327646E-2</v>
      </c>
      <c r="L4687" s="20">
        <v>5.5443510065762633E-3</v>
      </c>
      <c r="M4687" s="55">
        <v>1.156774411282511E-2</v>
      </c>
    </row>
    <row r="4688" spans="1:13" x14ac:dyDescent="0.35">
      <c r="A4688" s="19" t="str">
        <f>B4353&amp;C4672&amp;D4688</f>
        <v>CONSUMO PER CAPITA (kg ó litros por individuo)J.Iberico Ing.&gt;500MIL</v>
      </c>
      <c r="B4688" s="19">
        <v>0</v>
      </c>
      <c r="C4688" s="19">
        <v>0</v>
      </c>
      <c r="D4688" s="19" t="s">
        <v>16</v>
      </c>
      <c r="E4688" s="20">
        <v>6.6068537686285846E-3</v>
      </c>
      <c r="F4688" s="20">
        <v>8.2328181083933041E-3</v>
      </c>
      <c r="G4688" s="20">
        <v>1.1308890353700229E-2</v>
      </c>
      <c r="H4688" s="20">
        <v>9.7481966981458178E-3</v>
      </c>
      <c r="I4688" s="20">
        <v>1.3582159431151484E-2</v>
      </c>
      <c r="J4688" s="20">
        <v>1.1908003907650955E-2</v>
      </c>
      <c r="K4688" s="20">
        <v>1.2224959124629545E-2</v>
      </c>
      <c r="L4688" s="20">
        <v>5.5892535670793823E-3</v>
      </c>
      <c r="M4688" s="55">
        <v>8.6032121606957421E-3</v>
      </c>
    </row>
    <row r="4689" spans="1:13" x14ac:dyDescent="0.35">
      <c r="A4689" s="19" t="str">
        <f>B4353&amp;C4672&amp;D4689</f>
        <v>CONSUMO PER CAPITA (kg ó litros por individuo)J.Iberico Ing.DE 15 A 19 AÑOS</v>
      </c>
      <c r="B4689" s="19">
        <v>0</v>
      </c>
      <c r="C4689" s="19">
        <v>0</v>
      </c>
      <c r="D4689" s="19" t="s">
        <v>39</v>
      </c>
      <c r="E4689" s="20">
        <v>5.7603090260636384E-4</v>
      </c>
      <c r="F4689" s="20">
        <v>1.554225833906844E-3</v>
      </c>
      <c r="G4689" s="20">
        <v>4.3868757216525955E-3</v>
      </c>
      <c r="H4689" s="20">
        <v>8.6464054480356219E-3</v>
      </c>
      <c r="I4689" s="20" t="s">
        <v>278</v>
      </c>
      <c r="J4689" s="20">
        <v>5.7534503577067325E-3</v>
      </c>
      <c r="K4689" s="20" t="s">
        <v>278</v>
      </c>
      <c r="L4689" s="20">
        <v>2.2946346867384112E-3</v>
      </c>
      <c r="M4689" s="55">
        <v>1.2564100344374204E-2</v>
      </c>
    </row>
    <row r="4690" spans="1:13" x14ac:dyDescent="0.35">
      <c r="A4690" s="19" t="str">
        <f>B4353&amp;C4672&amp;D4690</f>
        <v>CONSUMO PER CAPITA (kg ó litros por individuo)J.Iberico Ing.DE 20 A 24 AÑOS</v>
      </c>
      <c r="B4690" s="19">
        <v>0</v>
      </c>
      <c r="C4690" s="19">
        <v>0</v>
      </c>
      <c r="D4690" s="19" t="s">
        <v>40</v>
      </c>
      <c r="E4690" s="20">
        <v>2.9151627968610041E-3</v>
      </c>
      <c r="F4690" s="20">
        <v>7.4598005835636748E-3</v>
      </c>
      <c r="G4690" s="20">
        <v>4.1117382988490838E-4</v>
      </c>
      <c r="H4690" s="20" t="s">
        <v>278</v>
      </c>
      <c r="I4690" s="20">
        <v>2.6814358376619995E-3</v>
      </c>
      <c r="J4690" s="20">
        <v>2.3600707937880233E-3</v>
      </c>
      <c r="K4690" s="20">
        <v>2.7226219119843311E-3</v>
      </c>
      <c r="L4690" s="20">
        <v>2.5801657895020576E-3</v>
      </c>
      <c r="M4690" s="55">
        <v>9.0532454270169196E-4</v>
      </c>
    </row>
    <row r="4691" spans="1:13" x14ac:dyDescent="0.35">
      <c r="A4691" s="19" t="str">
        <f>B4353&amp;C4672&amp;D4691</f>
        <v>CONSUMO PER CAPITA (kg ó litros por individuo)J.Iberico Ing.DE 25 A 34 AÑOS</v>
      </c>
      <c r="B4691" s="19">
        <v>0</v>
      </c>
      <c r="C4691" s="19">
        <v>0</v>
      </c>
      <c r="D4691" s="19" t="s">
        <v>41</v>
      </c>
      <c r="E4691" s="20">
        <v>7.4269617592098583E-3</v>
      </c>
      <c r="F4691" s="20">
        <v>7.5305816529963642E-3</v>
      </c>
      <c r="G4691" s="20">
        <v>4.5977915749075811E-3</v>
      </c>
      <c r="H4691" s="20">
        <v>4.597196897405776E-3</v>
      </c>
      <c r="I4691" s="20">
        <v>3.3308881644410013E-3</v>
      </c>
      <c r="J4691" s="20">
        <v>4.709153045138156E-3</v>
      </c>
      <c r="K4691" s="20">
        <v>4.9676660498156741E-3</v>
      </c>
      <c r="L4691" s="20">
        <v>4.2375574439921793E-3</v>
      </c>
      <c r="M4691" s="55">
        <v>3.2947743249393405E-3</v>
      </c>
    </row>
    <row r="4692" spans="1:13" x14ac:dyDescent="0.35">
      <c r="A4692" s="19" t="str">
        <f>B4353&amp;C4672&amp;D4692</f>
        <v>CONSUMO PER CAPITA (kg ó litros por individuo)J.Iberico Ing.DE 35 A 49 AÑOS</v>
      </c>
      <c r="B4692" s="19">
        <v>0</v>
      </c>
      <c r="C4692" s="19">
        <v>0</v>
      </c>
      <c r="D4692" s="19" t="s">
        <v>42</v>
      </c>
      <c r="E4692" s="20">
        <v>6.4168304834065441E-3</v>
      </c>
      <c r="F4692" s="20">
        <v>1.0651275728862009E-2</v>
      </c>
      <c r="G4692" s="20">
        <v>1.138867812146244E-2</v>
      </c>
      <c r="H4692" s="20">
        <v>5.1593421785913769E-3</v>
      </c>
      <c r="I4692" s="20">
        <v>7.7026346550710285E-3</v>
      </c>
      <c r="J4692" s="20">
        <v>1.1440114115508628E-2</v>
      </c>
      <c r="K4692" s="20">
        <v>7.0583858123700466E-3</v>
      </c>
      <c r="L4692" s="20">
        <v>6.420883679193772E-3</v>
      </c>
      <c r="M4692" s="55">
        <v>5.256045958778462E-3</v>
      </c>
    </row>
    <row r="4693" spans="1:13" x14ac:dyDescent="0.35">
      <c r="A4693" s="19" t="str">
        <f>B4353&amp;C4672&amp;D4693</f>
        <v>CONSUMO PER CAPITA (kg ó litros por individuo)J.Iberico Ing.DE 50 A 59 AÑOS</v>
      </c>
      <c r="B4693" s="19">
        <v>0</v>
      </c>
      <c r="C4693" s="19">
        <v>0</v>
      </c>
      <c r="D4693" s="19" t="s">
        <v>43</v>
      </c>
      <c r="E4693" s="20">
        <v>1.1267136083582055E-2</v>
      </c>
      <c r="F4693" s="20">
        <v>2.0778757552378836E-2</v>
      </c>
      <c r="G4693" s="20">
        <v>1.755452196206508E-2</v>
      </c>
      <c r="H4693" s="20">
        <v>1.1668740392238721E-2</v>
      </c>
      <c r="I4693" s="20">
        <v>1.2874377334781513E-2</v>
      </c>
      <c r="J4693" s="20">
        <v>1.6923935171459192E-2</v>
      </c>
      <c r="K4693" s="20">
        <v>2.1805476904306353E-2</v>
      </c>
      <c r="L4693" s="20">
        <v>1.0033241305017289E-2</v>
      </c>
      <c r="M4693" s="55">
        <v>9.065303090242843E-3</v>
      </c>
    </row>
    <row r="4694" spans="1:13" x14ac:dyDescent="0.35">
      <c r="A4694" s="19" t="str">
        <f>B4353&amp;C4672&amp;D4694</f>
        <v>CONSUMO PER CAPITA (kg ó litros por individuo)J.Iberico Ing.DE 60 A 75 AÑOS</v>
      </c>
      <c r="B4694" s="19">
        <v>0</v>
      </c>
      <c r="C4694" s="19">
        <v>0</v>
      </c>
      <c r="D4694" s="19" t="s">
        <v>44</v>
      </c>
      <c r="E4694" s="20">
        <v>9.8618510288695557E-3</v>
      </c>
      <c r="F4694" s="20">
        <v>2.7457631858498189E-2</v>
      </c>
      <c r="G4694" s="20">
        <v>2.3074160626823634E-2</v>
      </c>
      <c r="H4694" s="20">
        <v>1.5974808098687478E-2</v>
      </c>
      <c r="I4694" s="20">
        <v>1.9366646577983156E-2</v>
      </c>
      <c r="J4694" s="20">
        <v>2.4986156186328084E-2</v>
      </c>
      <c r="K4694" s="20">
        <v>1.6207581250560432E-2</v>
      </c>
      <c r="L4694" s="20">
        <v>1.1192119954557996E-2</v>
      </c>
      <c r="M4694" s="55">
        <v>1.9395605098523856E-2</v>
      </c>
    </row>
    <row r="4695" spans="1:13" x14ac:dyDescent="0.35">
      <c r="A4695" s="19" t="str">
        <f>B4353&amp;C4672&amp;D4695</f>
        <v>CONSUMO PER CAPITA (kg ó litros por individuo)J.Iberico Ing.ALTA Y MEDIA ALTA</v>
      </c>
      <c r="B4695" s="19">
        <v>0</v>
      </c>
      <c r="C4695" s="19">
        <v>0</v>
      </c>
      <c r="D4695" s="19" t="s">
        <v>17</v>
      </c>
      <c r="E4695" s="20">
        <v>1.1309015558024927E-2</v>
      </c>
      <c r="F4695" s="20">
        <v>2.9868421204136773E-2</v>
      </c>
      <c r="G4695" s="20">
        <v>2.8240484081913E-2</v>
      </c>
      <c r="H4695" s="20">
        <v>1.6352314878574276E-2</v>
      </c>
      <c r="I4695" s="20">
        <v>1.7788142437156953E-2</v>
      </c>
      <c r="J4695" s="20">
        <v>2.5424470423029175E-2</v>
      </c>
      <c r="K4695" s="20">
        <v>2.2148731375469567E-2</v>
      </c>
      <c r="L4695" s="20">
        <v>1.3415529212112044E-2</v>
      </c>
      <c r="M4695" s="55">
        <v>1.361727323009517E-2</v>
      </c>
    </row>
    <row r="4696" spans="1:13" x14ac:dyDescent="0.35">
      <c r="A4696" s="19" t="str">
        <f>B4353&amp;C4672&amp;D4696</f>
        <v>CONSUMO PER CAPITA (kg ó litros por individuo)J.Iberico Ing.MEDIA</v>
      </c>
      <c r="B4696" s="19">
        <v>0</v>
      </c>
      <c r="C4696" s="19">
        <v>0</v>
      </c>
      <c r="D4696" s="19" t="s">
        <v>18</v>
      </c>
      <c r="E4696" s="20">
        <v>7.886659336702552E-3</v>
      </c>
      <c r="F4696" s="20">
        <v>9.7382462246519749E-3</v>
      </c>
      <c r="G4696" s="20">
        <v>1.2530170527821181E-2</v>
      </c>
      <c r="H4696" s="20">
        <v>5.7301277898248121E-3</v>
      </c>
      <c r="I4696" s="20">
        <v>1.008558286714374E-2</v>
      </c>
      <c r="J4696" s="20">
        <v>1.2432566535401481E-2</v>
      </c>
      <c r="K4696" s="20">
        <v>9.2189866828268092E-3</v>
      </c>
      <c r="L4696" s="20">
        <v>7.615285793376639E-3</v>
      </c>
      <c r="M4696" s="55">
        <v>1.1896304453273852E-2</v>
      </c>
    </row>
    <row r="4697" spans="1:13" x14ac:dyDescent="0.35">
      <c r="A4697" s="19" t="str">
        <f>B4353&amp;C4672&amp;D4697</f>
        <v>CONSUMO PER CAPITA (kg ó litros por individuo)J.Iberico Ing.MEDIA BAJA</v>
      </c>
      <c r="B4697" s="19">
        <v>0</v>
      </c>
      <c r="C4697" s="19">
        <v>0</v>
      </c>
      <c r="D4697" s="19" t="s">
        <v>19</v>
      </c>
      <c r="E4697" s="20">
        <v>7.533423091207401E-3</v>
      </c>
      <c r="F4697" s="20">
        <v>1.1256022032186758E-2</v>
      </c>
      <c r="G4697" s="20">
        <v>5.7463053816713197E-3</v>
      </c>
      <c r="H4697" s="20">
        <v>6.1168661508140864E-3</v>
      </c>
      <c r="I4697" s="20">
        <v>6.585949049946388E-3</v>
      </c>
      <c r="J4697" s="20">
        <v>8.7183845489749827E-3</v>
      </c>
      <c r="K4697" s="20">
        <v>7.0613779474708333E-3</v>
      </c>
      <c r="L4697" s="20">
        <v>4.8826181837998755E-3</v>
      </c>
      <c r="M4697" s="55">
        <v>5.865060182267675E-3</v>
      </c>
    </row>
    <row r="4698" spans="1:13" x14ac:dyDescent="0.35">
      <c r="A4698" s="19" t="str">
        <f>B4353&amp;C4672&amp;D4698</f>
        <v>CONSUMO PER CAPITA (kg ó litros por individuo)J.Iberico Ing.BAJA</v>
      </c>
      <c r="B4698" s="19">
        <v>0</v>
      </c>
      <c r="C4698" s="19">
        <v>0</v>
      </c>
      <c r="D4698" s="19" t="s">
        <v>20</v>
      </c>
      <c r="E4698" s="20">
        <v>3.4450591596883106E-3</v>
      </c>
      <c r="F4698" s="20">
        <v>1.3492338356377564E-2</v>
      </c>
      <c r="G4698" s="20">
        <v>7.143972414284677E-3</v>
      </c>
      <c r="H4698" s="20">
        <v>9.0494027899836633E-3</v>
      </c>
      <c r="I4698" s="20">
        <v>5.535676360612204E-3</v>
      </c>
      <c r="J4698" s="20">
        <v>9.6174811102874343E-3</v>
      </c>
      <c r="K4698" s="20">
        <v>7.1097412885148563E-3</v>
      </c>
      <c r="L4698" s="20">
        <v>3.6808190727707223E-3</v>
      </c>
      <c r="M4698" s="55">
        <v>4.3050420649803226E-3</v>
      </c>
    </row>
    <row r="4699" spans="1:13" x14ac:dyDescent="0.35">
      <c r="A4699" s="19" t="str">
        <f>B4353&amp;C4672&amp;D4699</f>
        <v>CONSUMO PER CAPITA (kg ó litros por individuo)J.Iberico Ing.HOMBRE</v>
      </c>
      <c r="B4699" s="19">
        <v>0</v>
      </c>
      <c r="C4699" s="19">
        <v>0</v>
      </c>
      <c r="D4699" s="19" t="s">
        <v>21</v>
      </c>
      <c r="E4699" s="20">
        <v>6.2263288723649708E-3</v>
      </c>
      <c r="F4699" s="20">
        <v>1.2747236250061437E-2</v>
      </c>
      <c r="G4699" s="20">
        <v>1.3170516266115088E-2</v>
      </c>
      <c r="H4699" s="20">
        <v>8.3967794588358409E-3</v>
      </c>
      <c r="I4699" s="20">
        <v>1.0457312909203185E-2</v>
      </c>
      <c r="J4699" s="20">
        <v>1.3616139623448296E-2</v>
      </c>
      <c r="K4699" s="20">
        <v>8.8392689758128272E-3</v>
      </c>
      <c r="L4699" s="20">
        <v>6.4117582736542824E-3</v>
      </c>
      <c r="M4699" s="55">
        <v>1.1154993271077343E-2</v>
      </c>
    </row>
    <row r="4700" spans="1:13" x14ac:dyDescent="0.35">
      <c r="A4700" s="19" t="str">
        <f>B4353&amp;C4672&amp;D4700</f>
        <v>CONSUMO PER CAPITA (kg ó litros por individuo)J.Iberico Ing.MUJER</v>
      </c>
      <c r="B4700" s="19">
        <v>0</v>
      </c>
      <c r="C4700" s="19">
        <v>0</v>
      </c>
      <c r="D4700" s="19" t="s">
        <v>22</v>
      </c>
      <c r="E4700" s="20">
        <v>9.0940319586734087E-3</v>
      </c>
      <c r="F4700" s="20">
        <v>1.7546454684943247E-2</v>
      </c>
      <c r="G4700" s="20">
        <v>1.2978580897367975E-2</v>
      </c>
      <c r="H4700" s="20">
        <v>9.1000858687151839E-3</v>
      </c>
      <c r="I4700" s="20">
        <v>9.4097537258743136E-3</v>
      </c>
      <c r="J4700" s="20">
        <v>1.3777983506695891E-2</v>
      </c>
      <c r="K4700" s="20">
        <v>1.3175402756020808E-2</v>
      </c>
      <c r="L4700" s="20">
        <v>8.3343204188099131E-3</v>
      </c>
      <c r="M4700" s="55">
        <v>7.3107405619104344E-3</v>
      </c>
    </row>
    <row r="4701" spans="1:13" x14ac:dyDescent="0.35">
      <c r="A4701" s="19" t="str">
        <f>B4353&amp;C4701&amp;D4701</f>
        <v>CONSUMO PER CAPITA (kg ó litros por individuo)Lomo embuchado Ing.T.ESPAÑA</v>
      </c>
      <c r="B4701" s="19">
        <v>0</v>
      </c>
      <c r="C4701" s="19" t="s">
        <v>135</v>
      </c>
      <c r="D4701" s="19" t="s">
        <v>36</v>
      </c>
      <c r="E4701" s="20">
        <v>5.8001047217829565E-4</v>
      </c>
      <c r="F4701" s="20">
        <v>1.5710827931175492E-3</v>
      </c>
      <c r="G4701" s="20">
        <v>2.3860456493182058E-3</v>
      </c>
      <c r="H4701" s="20">
        <v>1.6127187966621602E-3</v>
      </c>
      <c r="I4701" s="20">
        <v>1.1278389000582798E-3</v>
      </c>
      <c r="J4701" s="20">
        <v>2.7016286565222452E-3</v>
      </c>
      <c r="K4701" s="20">
        <v>1.6839761942845431E-3</v>
      </c>
      <c r="L4701" s="20">
        <v>4.9042359471285842E-4</v>
      </c>
      <c r="M4701" s="55">
        <v>2.2999869434563013E-3</v>
      </c>
    </row>
    <row r="4702" spans="1:13" x14ac:dyDescent="0.35">
      <c r="A4702" s="19" t="str">
        <f>B4353&amp;C4701&amp;D4702</f>
        <v>CONSUMO PER CAPITA (kg ó litros por individuo)Lomo embuchado Ing.BCN AM</v>
      </c>
      <c r="B4702" s="19">
        <v>0</v>
      </c>
      <c r="C4702" s="19">
        <v>0</v>
      </c>
      <c r="D4702" s="19" t="s">
        <v>1</v>
      </c>
      <c r="E4702" s="20" t="s">
        <v>278</v>
      </c>
      <c r="F4702" s="20" t="s">
        <v>278</v>
      </c>
      <c r="G4702" s="20" t="s">
        <v>278</v>
      </c>
      <c r="H4702" s="20">
        <v>8.9958304016194053E-4</v>
      </c>
      <c r="I4702" s="20">
        <v>3.0319187986490919E-4</v>
      </c>
      <c r="J4702" s="20">
        <v>5.3957270797962923E-3</v>
      </c>
      <c r="K4702" s="20" t="s">
        <v>278</v>
      </c>
      <c r="L4702" s="20">
        <v>7.9434676192004195E-4</v>
      </c>
      <c r="M4702" s="55">
        <v>1.432364946166704E-3</v>
      </c>
    </row>
    <row r="4703" spans="1:13" x14ac:dyDescent="0.35">
      <c r="A4703" s="19" t="str">
        <f>B4353&amp;C4701&amp;D4703</f>
        <v>CONSUMO PER CAPITA (kg ó litros por individuo)Lomo embuchado Ing.REST.CAT ARAGON</v>
      </c>
      <c r="B4703" s="19">
        <v>0</v>
      </c>
      <c r="C4703" s="19">
        <v>0</v>
      </c>
      <c r="D4703" s="19" t="s">
        <v>2</v>
      </c>
      <c r="E4703" s="20" t="s">
        <v>278</v>
      </c>
      <c r="F4703" s="20">
        <v>4.1081823251916855E-4</v>
      </c>
      <c r="G4703" s="20">
        <v>1.5842613741382818E-4</v>
      </c>
      <c r="H4703" s="20" t="s">
        <v>278</v>
      </c>
      <c r="I4703" s="20">
        <v>7.743522448155402E-4</v>
      </c>
      <c r="J4703" s="20" t="s">
        <v>278</v>
      </c>
      <c r="K4703" s="20">
        <v>2.3034472292025377E-4</v>
      </c>
      <c r="L4703" s="20" t="s">
        <v>278</v>
      </c>
      <c r="M4703" s="55" t="s">
        <v>278</v>
      </c>
    </row>
    <row r="4704" spans="1:13" x14ac:dyDescent="0.35">
      <c r="A4704" s="19" t="str">
        <f>B4353&amp;C4701&amp;D4704</f>
        <v>CONSUMO PER CAPITA (kg ó litros por individuo)Lomo embuchado Ing.LEVANTE</v>
      </c>
      <c r="B4704" s="19">
        <v>0</v>
      </c>
      <c r="C4704" s="19">
        <v>0</v>
      </c>
      <c r="D4704" s="19" t="s">
        <v>3</v>
      </c>
      <c r="E4704" s="20">
        <v>3.8248197963985654E-4</v>
      </c>
      <c r="F4704" s="20">
        <v>4.5909004021406803E-3</v>
      </c>
      <c r="G4704" s="20">
        <v>5.745716068412181E-3</v>
      </c>
      <c r="H4704" s="20">
        <v>1.2841961546544635E-3</v>
      </c>
      <c r="I4704" s="20">
        <v>6.9510420752755633E-4</v>
      </c>
      <c r="J4704" s="20">
        <v>4.2404161235763075E-3</v>
      </c>
      <c r="K4704" s="20">
        <v>3.3926635923251262E-3</v>
      </c>
      <c r="L4704" s="20">
        <v>1.9161084770260529E-4</v>
      </c>
      <c r="M4704" s="55">
        <v>8.4917554379512262E-4</v>
      </c>
    </row>
    <row r="4705" spans="1:13" x14ac:dyDescent="0.35">
      <c r="A4705" s="19" t="str">
        <f>B4353&amp;C4701&amp;D4705</f>
        <v>CONSUMO PER CAPITA (kg ó litros por individuo)Lomo embuchado Ing.ANDALUCIA</v>
      </c>
      <c r="B4705" s="19">
        <v>0</v>
      </c>
      <c r="C4705" s="19">
        <v>0</v>
      </c>
      <c r="D4705" s="19" t="s">
        <v>4</v>
      </c>
      <c r="E4705" s="20">
        <v>9.4021751321911535E-4</v>
      </c>
      <c r="F4705" s="20">
        <v>1.5949625206991794E-3</v>
      </c>
      <c r="G4705" s="20">
        <v>3.5141404771251994E-3</v>
      </c>
      <c r="H4705" s="20">
        <v>4.5095303794356533E-3</v>
      </c>
      <c r="I4705" s="20">
        <v>2.3890714681021625E-3</v>
      </c>
      <c r="J4705" s="20">
        <v>2.5783016248498406E-3</v>
      </c>
      <c r="K4705" s="20">
        <v>2.1533583522758207E-3</v>
      </c>
      <c r="L4705" s="20">
        <v>1.0193242554213508E-3</v>
      </c>
      <c r="M4705" s="55">
        <v>1.3116371645923164E-3</v>
      </c>
    </row>
    <row r="4706" spans="1:13" x14ac:dyDescent="0.35">
      <c r="A4706" s="19" t="str">
        <f>B4353&amp;C4701&amp;D4706</f>
        <v>CONSUMO PER CAPITA (kg ó litros por individuo)Lomo embuchado Ing.MDD AM</v>
      </c>
      <c r="B4706" s="19">
        <v>0</v>
      </c>
      <c r="C4706" s="19">
        <v>0</v>
      </c>
      <c r="D4706" s="19" t="s">
        <v>5</v>
      </c>
      <c r="E4706" s="20">
        <v>1.9775922350327135E-4</v>
      </c>
      <c r="F4706" s="20">
        <v>8.0539490644466626E-4</v>
      </c>
      <c r="G4706" s="20">
        <v>1.7256511781340409E-3</v>
      </c>
      <c r="H4706" s="20">
        <v>5.056312811809007E-4</v>
      </c>
      <c r="I4706" s="20" t="s">
        <v>278</v>
      </c>
      <c r="J4706" s="20">
        <v>8.1653571870380281E-4</v>
      </c>
      <c r="K4706" s="20">
        <v>1.5615483744270116E-3</v>
      </c>
      <c r="L4706" s="20">
        <v>4.0577525669133272E-4</v>
      </c>
      <c r="M4706" s="55">
        <v>9.0407604865088264E-3</v>
      </c>
    </row>
    <row r="4707" spans="1:13" x14ac:dyDescent="0.35">
      <c r="A4707" s="19" t="str">
        <f>B4353&amp;C4701&amp;D4707</f>
        <v>CONSUMO PER CAPITA (kg ó litros por individuo)Lomo embuchado Ing.RTO CENTRO</v>
      </c>
      <c r="B4707" s="19">
        <v>0</v>
      </c>
      <c r="C4707" s="19">
        <v>0</v>
      </c>
      <c r="D4707" s="19" t="s">
        <v>6</v>
      </c>
      <c r="E4707" s="20">
        <v>1.5753589172209973E-3</v>
      </c>
      <c r="F4707" s="20">
        <v>9.5953491915770357E-4</v>
      </c>
      <c r="G4707" s="20">
        <v>1.7774238457592317E-3</v>
      </c>
      <c r="H4707" s="20">
        <v>1.7680321103311363E-3</v>
      </c>
      <c r="I4707" s="20">
        <v>1.1330451906042338E-3</v>
      </c>
      <c r="J4707" s="20">
        <v>1.0332352562760409E-3</v>
      </c>
      <c r="K4707" s="20">
        <v>4.2779559725554944E-3</v>
      </c>
      <c r="L4707" s="20">
        <v>7.5484751763025366E-4</v>
      </c>
      <c r="M4707" s="55">
        <v>1.3874738688765267E-3</v>
      </c>
    </row>
    <row r="4708" spans="1:13" x14ac:dyDescent="0.35">
      <c r="A4708" s="19" t="str">
        <f>B4353&amp;C4701&amp;D4708</f>
        <v>CONSUMO PER CAPITA (kg ó litros por individuo)Lomo embuchado Ing.NORTE-CENTRO</v>
      </c>
      <c r="B4708" s="19">
        <v>0</v>
      </c>
      <c r="C4708" s="19">
        <v>0</v>
      </c>
      <c r="D4708" s="19" t="s">
        <v>7</v>
      </c>
      <c r="E4708" s="20">
        <v>9.3660388196589077E-4</v>
      </c>
      <c r="F4708" s="20">
        <v>5.8035114064153119E-4</v>
      </c>
      <c r="G4708" s="20">
        <v>2.8679232011024685E-3</v>
      </c>
      <c r="H4708" s="20">
        <v>1.7009803382393785E-3</v>
      </c>
      <c r="I4708" s="20">
        <v>2.7105474180609962E-3</v>
      </c>
      <c r="J4708" s="20">
        <v>5.4204459870445115E-3</v>
      </c>
      <c r="K4708" s="20" t="s">
        <v>278</v>
      </c>
      <c r="L4708" s="20">
        <v>3.2772049127142788E-4</v>
      </c>
      <c r="M4708" s="55">
        <v>1.3768213074423225E-4</v>
      </c>
    </row>
    <row r="4709" spans="1:13" x14ac:dyDescent="0.35">
      <c r="A4709" s="19" t="str">
        <f>B4353&amp;C4701&amp;D4709</f>
        <v>CONSUMO PER CAPITA (kg ó litros por individuo)Lomo embuchado Ing.NOROESTE</v>
      </c>
      <c r="B4709" s="19">
        <v>0</v>
      </c>
      <c r="C4709" s="19">
        <v>0</v>
      </c>
      <c r="D4709" s="19" t="s">
        <v>8</v>
      </c>
      <c r="E4709" s="20">
        <v>7.0994757742856985E-4</v>
      </c>
      <c r="F4709" s="20">
        <v>2.4563146104466041E-3</v>
      </c>
      <c r="G4709" s="20">
        <v>9.2708406699796209E-4</v>
      </c>
      <c r="H4709" s="20">
        <v>1.1765720817521241E-4</v>
      </c>
      <c r="I4709" s="20">
        <v>4.3707662621798952E-4</v>
      </c>
      <c r="J4709" s="20">
        <v>3.2216973393345318E-3</v>
      </c>
      <c r="K4709" s="20">
        <v>7.6672913776795932E-4</v>
      </c>
      <c r="L4709" s="20">
        <v>2.1698317157521174E-4</v>
      </c>
      <c r="M4709" s="55">
        <v>4.4112766442191784E-3</v>
      </c>
    </row>
    <row r="4710" spans="1:13" x14ac:dyDescent="0.35">
      <c r="A4710" s="19" t="str">
        <f>B4353&amp;C4701&amp;D4710</f>
        <v>CONSUMO PER CAPITA (kg ó litros por individuo)Lomo embuchado Ing.&lt;2MIL</v>
      </c>
      <c r="B4710" s="19">
        <v>0</v>
      </c>
      <c r="C4710" s="19">
        <v>0</v>
      </c>
      <c r="D4710" s="19" t="s">
        <v>9</v>
      </c>
      <c r="E4710" s="20">
        <v>5.3208266536581433E-4</v>
      </c>
      <c r="F4710" s="20">
        <v>7.2583069310376861E-4</v>
      </c>
      <c r="G4710" s="20" t="s">
        <v>278</v>
      </c>
      <c r="H4710" s="20" t="s">
        <v>278</v>
      </c>
      <c r="I4710" s="20">
        <v>8.7705564636591854E-4</v>
      </c>
      <c r="J4710" s="20" t="s">
        <v>278</v>
      </c>
      <c r="K4710" s="20">
        <v>7.8105056946952669E-4</v>
      </c>
      <c r="L4710" s="20" t="s">
        <v>278</v>
      </c>
      <c r="M4710" s="55" t="s">
        <v>278</v>
      </c>
    </row>
    <row r="4711" spans="1:13" x14ac:dyDescent="0.35">
      <c r="A4711" s="19" t="str">
        <f>B4353&amp;C4701&amp;D4711</f>
        <v>CONSUMO PER CAPITA (kg ó litros por individuo)Lomo embuchado Ing.2-5MIL</v>
      </c>
      <c r="B4711" s="19">
        <v>0</v>
      </c>
      <c r="C4711" s="19">
        <v>0</v>
      </c>
      <c r="D4711" s="19" t="s">
        <v>10</v>
      </c>
      <c r="E4711" s="20">
        <v>1.3675723020890635E-3</v>
      </c>
      <c r="F4711" s="20">
        <v>2.8611541842649062E-3</v>
      </c>
      <c r="G4711" s="20">
        <v>5.4503533748908835E-4</v>
      </c>
      <c r="H4711" s="20" t="s">
        <v>278</v>
      </c>
      <c r="I4711" s="20">
        <v>3.1801192052943101E-3</v>
      </c>
      <c r="J4711" s="20">
        <v>2.520067335005849E-3</v>
      </c>
      <c r="K4711" s="20" t="s">
        <v>278</v>
      </c>
      <c r="L4711" s="20" t="s">
        <v>278</v>
      </c>
      <c r="M4711" s="55" t="s">
        <v>278</v>
      </c>
    </row>
    <row r="4712" spans="1:13" x14ac:dyDescent="0.35">
      <c r="A4712" s="19" t="str">
        <f>B4353&amp;C4701&amp;D4712</f>
        <v>CONSUMO PER CAPITA (kg ó litros por individuo)Lomo embuchado Ing.5-10MIL</v>
      </c>
      <c r="B4712" s="19">
        <v>0</v>
      </c>
      <c r="C4712" s="19">
        <v>0</v>
      </c>
      <c r="D4712" s="19" t="s">
        <v>11</v>
      </c>
      <c r="E4712" s="20">
        <v>6.3027038915615136E-4</v>
      </c>
      <c r="F4712" s="20" t="s">
        <v>278</v>
      </c>
      <c r="G4712" s="20">
        <v>3.3811421890099947E-4</v>
      </c>
      <c r="H4712" s="20" t="s">
        <v>278</v>
      </c>
      <c r="I4712" s="20">
        <v>4.0285477356168421E-3</v>
      </c>
      <c r="J4712" s="20" t="s">
        <v>278</v>
      </c>
      <c r="K4712" s="20" t="s">
        <v>278</v>
      </c>
      <c r="L4712" s="20" t="s">
        <v>278</v>
      </c>
      <c r="M4712" s="55" t="s">
        <v>278</v>
      </c>
    </row>
    <row r="4713" spans="1:13" x14ac:dyDescent="0.35">
      <c r="A4713" s="19" t="str">
        <f>B4353&amp;C4701&amp;D4713</f>
        <v>CONSUMO PER CAPITA (kg ó litros por individuo)Lomo embuchado Ing.10-30MIL</v>
      </c>
      <c r="B4713" s="19">
        <v>0</v>
      </c>
      <c r="C4713" s="19">
        <v>0</v>
      </c>
      <c r="D4713" s="19" t="s">
        <v>12</v>
      </c>
      <c r="E4713" s="20" t="s">
        <v>278</v>
      </c>
      <c r="F4713" s="20">
        <v>3.3359705068991869E-3</v>
      </c>
      <c r="G4713" s="20">
        <v>5.2412795523289896E-3</v>
      </c>
      <c r="H4713" s="20">
        <v>1.6307377030513302E-3</v>
      </c>
      <c r="I4713" s="20">
        <v>1.7005769341614564E-3</v>
      </c>
      <c r="J4713" s="20">
        <v>5.6528196971817116E-3</v>
      </c>
      <c r="K4713" s="20">
        <v>1.8545080444149281E-3</v>
      </c>
      <c r="L4713" s="20">
        <v>1.0725920356745439E-3</v>
      </c>
      <c r="M4713" s="55">
        <v>3.5370983958170764E-3</v>
      </c>
    </row>
    <row r="4714" spans="1:13" x14ac:dyDescent="0.35">
      <c r="A4714" s="19" t="str">
        <f>B4353&amp;C4701&amp;D4714</f>
        <v>CONSUMO PER CAPITA (kg ó litros por individuo)Lomo embuchado Ing.30-100MIL</v>
      </c>
      <c r="B4714" s="19">
        <v>0</v>
      </c>
      <c r="C4714" s="19">
        <v>0</v>
      </c>
      <c r="D4714" s="19" t="s">
        <v>13</v>
      </c>
      <c r="E4714" s="20">
        <v>4.9928721043851184E-4</v>
      </c>
      <c r="F4714" s="20">
        <v>8.8791343716924584E-4</v>
      </c>
      <c r="G4714" s="20">
        <v>1.5143418082007505E-3</v>
      </c>
      <c r="H4714" s="20">
        <v>1.0179517737187096E-3</v>
      </c>
      <c r="I4714" s="20">
        <v>5.0087063771998733E-4</v>
      </c>
      <c r="J4714" s="20">
        <v>2.0296252766719616E-3</v>
      </c>
      <c r="K4714" s="20">
        <v>2.9510573190736156E-3</v>
      </c>
      <c r="L4714" s="20">
        <v>3.3409703090766575E-4</v>
      </c>
      <c r="M4714" s="55">
        <v>5.5692854433472155E-4</v>
      </c>
    </row>
    <row r="4715" spans="1:13" x14ac:dyDescent="0.35">
      <c r="A4715" s="19" t="str">
        <f>B4353&amp;C4701&amp;D4715</f>
        <v>CONSUMO PER CAPITA (kg ó litros por individuo)Lomo embuchado Ing.100-200MIL</v>
      </c>
      <c r="B4715" s="19">
        <v>0</v>
      </c>
      <c r="C4715" s="19">
        <v>0</v>
      </c>
      <c r="D4715" s="19" t="s">
        <v>14</v>
      </c>
      <c r="E4715" s="20">
        <v>2.0139231884820879E-3</v>
      </c>
      <c r="F4715" s="20">
        <v>2.0344013373751976E-3</v>
      </c>
      <c r="G4715" s="20">
        <v>2.7468961092775579E-3</v>
      </c>
      <c r="H4715" s="20">
        <v>1.1188413260877778E-3</v>
      </c>
      <c r="I4715" s="20" t="s">
        <v>278</v>
      </c>
      <c r="J4715" s="20">
        <v>2.0554315663387614E-3</v>
      </c>
      <c r="K4715" s="20">
        <v>4.1990931423716666E-4</v>
      </c>
      <c r="L4715" s="20">
        <v>6.3564135047280892E-4</v>
      </c>
      <c r="M4715" s="55">
        <v>1.1012735662960104E-3</v>
      </c>
    </row>
    <row r="4716" spans="1:13" x14ac:dyDescent="0.35">
      <c r="A4716" s="19" t="str">
        <f>B4353&amp;C4701&amp;D4716</f>
        <v>CONSUMO PER CAPITA (kg ó litros por individuo)Lomo embuchado Ing.200-500MIL</v>
      </c>
      <c r="B4716" s="19">
        <v>0</v>
      </c>
      <c r="C4716" s="19">
        <v>0</v>
      </c>
      <c r="D4716" s="19" t="s">
        <v>15</v>
      </c>
      <c r="E4716" s="20" t="s">
        <v>278</v>
      </c>
      <c r="F4716" s="20">
        <v>2.293430858340956E-3</v>
      </c>
      <c r="G4716" s="20">
        <v>2.3918338516590301E-3</v>
      </c>
      <c r="H4716" s="20">
        <v>5.6381263696719688E-4</v>
      </c>
      <c r="I4716" s="20" t="s">
        <v>278</v>
      </c>
      <c r="J4716" s="20">
        <v>5.343857634223457E-4</v>
      </c>
      <c r="K4716" s="20">
        <v>3.4082917637549789E-3</v>
      </c>
      <c r="L4716" s="20">
        <v>4.2335251592002691E-4</v>
      </c>
      <c r="M4716" s="55" t="s">
        <v>278</v>
      </c>
    </row>
    <row r="4717" spans="1:13" x14ac:dyDescent="0.35">
      <c r="A4717" s="19" t="str">
        <f>B4353&amp;C4701&amp;D4717</f>
        <v>CONSUMO PER CAPITA (kg ó litros por individuo)Lomo embuchado Ing.&gt;500MIL</v>
      </c>
      <c r="B4717" s="19">
        <v>0</v>
      </c>
      <c r="C4717" s="19">
        <v>0</v>
      </c>
      <c r="D4717" s="19" t="s">
        <v>16</v>
      </c>
      <c r="E4717" s="20">
        <v>5.3945921240494904E-4</v>
      </c>
      <c r="F4717" s="20">
        <v>1.2773462630725184E-4</v>
      </c>
      <c r="G4717" s="20">
        <v>2.5792502165494012E-3</v>
      </c>
      <c r="H4717" s="20">
        <v>5.3079105737729622E-3</v>
      </c>
      <c r="I4717" s="20">
        <v>4.8205802051804592E-4</v>
      </c>
      <c r="J4717" s="20">
        <v>4.4677592138374078E-3</v>
      </c>
      <c r="K4717" s="20">
        <v>1.3620985029345579E-3</v>
      </c>
      <c r="L4717" s="20">
        <v>6.1384561062309692E-4</v>
      </c>
      <c r="M4717" s="55">
        <v>8.2300414316747901E-3</v>
      </c>
    </row>
    <row r="4718" spans="1:13" x14ac:dyDescent="0.35">
      <c r="A4718" s="19" t="str">
        <f>B4353&amp;C4701&amp;D4718</f>
        <v>CONSUMO PER CAPITA (kg ó litros por individuo)Lomo embuchado Ing.DE 15 A 19 AÑOS</v>
      </c>
      <c r="B4718" s="19">
        <v>0</v>
      </c>
      <c r="C4718" s="19">
        <v>0</v>
      </c>
      <c r="D4718" s="19" t="s">
        <v>39</v>
      </c>
      <c r="E4718" s="20" t="s">
        <v>278</v>
      </c>
      <c r="F4718" s="20" t="s">
        <v>278</v>
      </c>
      <c r="G4718" s="20">
        <v>2.2681269687681079E-3</v>
      </c>
      <c r="H4718" s="20" t="s">
        <v>278</v>
      </c>
      <c r="I4718" s="20" t="s">
        <v>278</v>
      </c>
      <c r="J4718" s="20" t="s">
        <v>278</v>
      </c>
      <c r="K4718" s="20">
        <v>4.9790415722042554E-3</v>
      </c>
      <c r="L4718" s="20" t="s">
        <v>278</v>
      </c>
      <c r="M4718" s="55" t="s">
        <v>278</v>
      </c>
    </row>
    <row r="4719" spans="1:13" x14ac:dyDescent="0.35">
      <c r="A4719" s="19" t="str">
        <f>B4353&amp;C4701&amp;D4719</f>
        <v>CONSUMO PER CAPITA (kg ó litros por individuo)Lomo embuchado Ing.DE 20 A 24 AÑOS</v>
      </c>
      <c r="B4719" s="19">
        <v>0</v>
      </c>
      <c r="C4719" s="19">
        <v>0</v>
      </c>
      <c r="D4719" s="19" t="s">
        <v>40</v>
      </c>
      <c r="E4719" s="20">
        <v>1.3433549525896911E-3</v>
      </c>
      <c r="F4719" s="20" t="s">
        <v>278</v>
      </c>
      <c r="G4719" s="20" t="s">
        <v>278</v>
      </c>
      <c r="H4719" s="20" t="s">
        <v>278</v>
      </c>
      <c r="I4719" s="20" t="s">
        <v>278</v>
      </c>
      <c r="J4719" s="20" t="s">
        <v>278</v>
      </c>
      <c r="K4719" s="20" t="s">
        <v>278</v>
      </c>
      <c r="L4719" s="20">
        <v>2.7664376731057416E-4</v>
      </c>
      <c r="M4719" s="55" t="s">
        <v>278</v>
      </c>
    </row>
    <row r="4720" spans="1:13" x14ac:dyDescent="0.35">
      <c r="A4720" s="19" t="str">
        <f>B4353&amp;C4701&amp;D4720</f>
        <v>CONSUMO PER CAPITA (kg ó litros por individuo)Lomo embuchado Ing.DE 25 A 34 AÑOS</v>
      </c>
      <c r="B4720" s="19">
        <v>0</v>
      </c>
      <c r="C4720" s="19">
        <v>0</v>
      </c>
      <c r="D4720" s="19" t="s">
        <v>41</v>
      </c>
      <c r="E4720" s="20">
        <v>2.0214551589904371E-4</v>
      </c>
      <c r="F4720" s="20">
        <v>8.9009038468511803E-4</v>
      </c>
      <c r="G4720" s="20">
        <v>5.9905044058307486E-4</v>
      </c>
      <c r="H4720" s="20">
        <v>7.5873386010967138E-5</v>
      </c>
      <c r="I4720" s="20">
        <v>3.0724440249033466E-4</v>
      </c>
      <c r="J4720" s="20">
        <v>3.9579380757200607E-3</v>
      </c>
      <c r="K4720" s="20">
        <v>2.6227344941086111E-3</v>
      </c>
      <c r="L4720" s="20">
        <v>7.6096158934582474E-4</v>
      </c>
      <c r="M4720" s="55">
        <v>5.8112471447052563E-4</v>
      </c>
    </row>
    <row r="4721" spans="1:13" x14ac:dyDescent="0.35">
      <c r="A4721" s="19" t="str">
        <f>B4353&amp;C4701&amp;D4721</f>
        <v>CONSUMO PER CAPITA (kg ó litros por individuo)Lomo embuchado Ing.DE 35 A 49 AÑOS</v>
      </c>
      <c r="B4721" s="19">
        <v>0</v>
      </c>
      <c r="C4721" s="19">
        <v>0</v>
      </c>
      <c r="D4721" s="19" t="s">
        <v>42</v>
      </c>
      <c r="E4721" s="20">
        <v>5.8760984461010289E-4</v>
      </c>
      <c r="F4721" s="20">
        <v>1.6474839545387783E-4</v>
      </c>
      <c r="G4721" s="20">
        <v>4.2487254988706846E-4</v>
      </c>
      <c r="H4721" s="20">
        <v>2.8793589735137039E-3</v>
      </c>
      <c r="I4721" s="20">
        <v>2.4649503290272081E-4</v>
      </c>
      <c r="J4721" s="20">
        <v>1.3159017509503147E-3</v>
      </c>
      <c r="K4721" s="20">
        <v>7.142484579229525E-4</v>
      </c>
      <c r="L4721" s="20">
        <v>2.4075987129869761E-4</v>
      </c>
      <c r="M4721" s="55">
        <v>4.117016478300148E-3</v>
      </c>
    </row>
    <row r="4722" spans="1:13" x14ac:dyDescent="0.35">
      <c r="A4722" s="19" t="str">
        <f>B4353&amp;C4701&amp;D4722</f>
        <v>CONSUMO PER CAPITA (kg ó litros por individuo)Lomo embuchado Ing.DE 50 A 59 AÑOS</v>
      </c>
      <c r="B4722" s="19">
        <v>0</v>
      </c>
      <c r="C4722" s="19">
        <v>0</v>
      </c>
      <c r="D4722" s="19" t="s">
        <v>43</v>
      </c>
      <c r="E4722" s="20">
        <v>1.4567452586028806E-3</v>
      </c>
      <c r="F4722" s="20">
        <v>6.7849779969673734E-3</v>
      </c>
      <c r="G4722" s="20">
        <v>7.0686336412315916E-3</v>
      </c>
      <c r="H4722" s="20">
        <v>2.6508989902627681E-3</v>
      </c>
      <c r="I4722" s="20">
        <v>4.4607365296945875E-3</v>
      </c>
      <c r="J4722" s="20">
        <v>5.6949977119436718E-3</v>
      </c>
      <c r="K4722" s="20">
        <v>2.691018527099776E-3</v>
      </c>
      <c r="L4722" s="20">
        <v>6.0350792681925934E-4</v>
      </c>
      <c r="M4722" s="55">
        <v>3.0728992723548015E-3</v>
      </c>
    </row>
    <row r="4723" spans="1:13" x14ac:dyDescent="0.35">
      <c r="A4723" s="19" t="str">
        <f>B4353&amp;C4701&amp;D4723</f>
        <v>CONSUMO PER CAPITA (kg ó litros por individuo)Lomo embuchado Ing.DE 60 A 75 AÑOS</v>
      </c>
      <c r="B4723" s="19">
        <v>0</v>
      </c>
      <c r="C4723" s="19">
        <v>0</v>
      </c>
      <c r="D4723" s="19" t="s">
        <v>44</v>
      </c>
      <c r="E4723" s="20" t="s">
        <v>278</v>
      </c>
      <c r="F4723" s="20">
        <v>2.8047576068078694E-4</v>
      </c>
      <c r="G4723" s="20">
        <v>2.8088453855191916E-3</v>
      </c>
      <c r="H4723" s="20">
        <v>9.6802293788266825E-4</v>
      </c>
      <c r="I4723" s="20">
        <v>5.5044116360662839E-4</v>
      </c>
      <c r="J4723" s="20">
        <v>2.7064862411775199E-3</v>
      </c>
      <c r="K4723" s="20">
        <v>9.8941351153100459E-4</v>
      </c>
      <c r="L4723" s="20">
        <v>7.4916618164075084E-4</v>
      </c>
      <c r="M4723" s="55">
        <v>1.7960707382850452E-3</v>
      </c>
    </row>
    <row r="4724" spans="1:13" x14ac:dyDescent="0.35">
      <c r="A4724" s="19" t="str">
        <f>B4353&amp;C4701&amp;D4724</f>
        <v>CONSUMO PER CAPITA (kg ó litros por individuo)Lomo embuchado Ing.ALTA Y MEDIA ALTA</v>
      </c>
      <c r="B4724" s="19">
        <v>0</v>
      </c>
      <c r="C4724" s="19">
        <v>0</v>
      </c>
      <c r="D4724" s="19" t="s">
        <v>17</v>
      </c>
      <c r="E4724" s="20">
        <v>3.1830007368320346E-4</v>
      </c>
      <c r="F4724" s="20">
        <v>2.2175334207054907E-3</v>
      </c>
      <c r="G4724" s="20">
        <v>4.0336008784569478E-3</v>
      </c>
      <c r="H4724" s="20">
        <v>1.4316139186321266E-4</v>
      </c>
      <c r="I4724" s="20">
        <v>2.6500781279413651E-4</v>
      </c>
      <c r="J4724" s="20">
        <v>2.1804441471357655E-3</v>
      </c>
      <c r="K4724" s="20">
        <v>8.4691355607668093E-4</v>
      </c>
      <c r="L4724" s="20">
        <v>8.2901555709278575E-4</v>
      </c>
      <c r="M4724" s="55">
        <v>1.082886432872637E-3</v>
      </c>
    </row>
    <row r="4725" spans="1:13" x14ac:dyDescent="0.35">
      <c r="A4725" s="19" t="str">
        <f>B4353&amp;C4701&amp;D4725</f>
        <v>CONSUMO PER CAPITA (kg ó litros por individuo)Lomo embuchado Ing.MEDIA</v>
      </c>
      <c r="B4725" s="19">
        <v>0</v>
      </c>
      <c r="C4725" s="19">
        <v>0</v>
      </c>
      <c r="D4725" s="19" t="s">
        <v>18</v>
      </c>
      <c r="E4725" s="20">
        <v>1.0312507036662998E-3</v>
      </c>
      <c r="F4725" s="20">
        <v>4.644583905691758E-4</v>
      </c>
      <c r="G4725" s="20">
        <v>2.2406994044513115E-3</v>
      </c>
      <c r="H4725" s="20">
        <v>3.7798276384039941E-3</v>
      </c>
      <c r="I4725" s="20">
        <v>1.1769542022524908E-3</v>
      </c>
      <c r="J4725" s="20">
        <v>1.9491563213669492E-3</v>
      </c>
      <c r="K4725" s="20">
        <v>2.1750776251475016E-3</v>
      </c>
      <c r="L4725" s="20">
        <v>9.4801023889226426E-4</v>
      </c>
      <c r="M4725" s="55">
        <v>1.4586585110736231E-3</v>
      </c>
    </row>
    <row r="4726" spans="1:13" x14ac:dyDescent="0.35">
      <c r="A4726" s="19" t="str">
        <f>B4353&amp;C4701&amp;D4726</f>
        <v>CONSUMO PER CAPITA (kg ó litros por individuo)Lomo embuchado Ing.MEDIA BAJA</v>
      </c>
      <c r="B4726" s="19">
        <v>0</v>
      </c>
      <c r="C4726" s="19">
        <v>0</v>
      </c>
      <c r="D4726" s="19" t="s">
        <v>19</v>
      </c>
      <c r="E4726" s="20">
        <v>5.4783799222369656E-4</v>
      </c>
      <c r="F4726" s="20">
        <v>9.9777616964669526E-4</v>
      </c>
      <c r="G4726" s="20">
        <v>5.3545907671522918E-4</v>
      </c>
      <c r="H4726" s="20">
        <v>5.3340238037581135E-4</v>
      </c>
      <c r="I4726" s="20">
        <v>2.7763708535271872E-4</v>
      </c>
      <c r="J4726" s="20">
        <v>2.6954662557450008E-3</v>
      </c>
      <c r="K4726" s="20">
        <v>1.1589632095042181E-3</v>
      </c>
      <c r="L4726" s="20" t="s">
        <v>278</v>
      </c>
      <c r="M4726" s="55">
        <v>4.4077844398435137E-3</v>
      </c>
    </row>
    <row r="4727" spans="1:13" x14ac:dyDescent="0.35">
      <c r="A4727" s="19" t="str">
        <f>B4353&amp;C4701&amp;D4727</f>
        <v>CONSUMO PER CAPITA (kg ó litros por individuo)Lomo embuchado Ing.BAJA</v>
      </c>
      <c r="B4727" s="19">
        <v>0</v>
      </c>
      <c r="C4727" s="19">
        <v>0</v>
      </c>
      <c r="D4727" s="19" t="s">
        <v>20</v>
      </c>
      <c r="E4727" s="20">
        <v>1.4941776312468649E-4</v>
      </c>
      <c r="F4727" s="20">
        <v>3.5234511866340328E-3</v>
      </c>
      <c r="G4727" s="20">
        <v>3.3214246162774083E-3</v>
      </c>
      <c r="H4727" s="20">
        <v>1.0185088818431603E-3</v>
      </c>
      <c r="I4727" s="20">
        <v>3.1266867312350487E-3</v>
      </c>
      <c r="J4727" s="20">
        <v>4.5632808175133741E-3</v>
      </c>
      <c r="K4727" s="20">
        <v>2.4856878516968158E-3</v>
      </c>
      <c r="L4727" s="20" t="s">
        <v>278</v>
      </c>
      <c r="M4727" s="55">
        <v>2.2207855551877802E-3</v>
      </c>
    </row>
    <row r="4728" spans="1:13" x14ac:dyDescent="0.35">
      <c r="A4728" s="19" t="str">
        <f>B4353&amp;C4701&amp;D4728</f>
        <v>CONSUMO PER CAPITA (kg ó litros por individuo)Lomo embuchado Ing.HOMBRE</v>
      </c>
      <c r="B4728" s="19">
        <v>0</v>
      </c>
      <c r="C4728" s="19">
        <v>0</v>
      </c>
      <c r="D4728" s="19" t="s">
        <v>21</v>
      </c>
      <c r="E4728" s="20">
        <v>5.6009532765546595E-4</v>
      </c>
      <c r="F4728" s="20">
        <v>1.6278754071268808E-3</v>
      </c>
      <c r="G4728" s="20">
        <v>3.2758528881425839E-3</v>
      </c>
      <c r="H4728" s="20">
        <v>8.5484709323361034E-4</v>
      </c>
      <c r="I4728" s="20">
        <v>1.1550004293805298E-3</v>
      </c>
      <c r="J4728" s="20">
        <v>2.6911765549429041E-3</v>
      </c>
      <c r="K4728" s="20">
        <v>1.8691003129044923E-3</v>
      </c>
      <c r="L4728" s="20">
        <v>3.6812849873340192E-4</v>
      </c>
      <c r="M4728" s="55">
        <v>3.4178162916678563E-3</v>
      </c>
    </row>
    <row r="4729" spans="1:13" x14ac:dyDescent="0.35">
      <c r="A4729" s="19" t="str">
        <f>B4353&amp;C4701&amp;D4729</f>
        <v>CONSUMO PER CAPITA (kg ó litros por individuo)Lomo embuchado Ing.MUJER</v>
      </c>
      <c r="B4729" s="19">
        <v>0</v>
      </c>
      <c r="C4729" s="19">
        <v>0</v>
      </c>
      <c r="D4729" s="19" t="s">
        <v>22</v>
      </c>
      <c r="E4729" s="20">
        <v>5.9963640122924619E-4</v>
      </c>
      <c r="F4729" s="20">
        <v>1.5151167295716058E-3</v>
      </c>
      <c r="G4729" s="20">
        <v>1.5091764576898575E-3</v>
      </c>
      <c r="H4729" s="20">
        <v>2.3595617642892331E-3</v>
      </c>
      <c r="I4729" s="20">
        <v>1.1010732032807205E-3</v>
      </c>
      <c r="J4729" s="20">
        <v>2.7119277659915114E-3</v>
      </c>
      <c r="K4729" s="20">
        <v>1.5007284046415024E-3</v>
      </c>
      <c r="L4729" s="20">
        <v>6.1077955504323564E-4</v>
      </c>
      <c r="M4729" s="55">
        <v>1.1998763184484465E-3</v>
      </c>
    </row>
    <row r="4730" spans="1:13" x14ac:dyDescent="0.35">
      <c r="A4730" s="19" t="str">
        <f>B4353&amp;C4730&amp;D4730</f>
        <v>CONSUMO PER CAPITA (kg ó litros por individuo)Chorizo Ing.T.ESPAÑA</v>
      </c>
      <c r="B4730" s="19">
        <v>0</v>
      </c>
      <c r="C4730" s="19" t="s">
        <v>136</v>
      </c>
      <c r="D4730" s="19" t="s">
        <v>36</v>
      </c>
      <c r="E4730" s="20">
        <v>6.3253756169084716E-3</v>
      </c>
      <c r="F4730" s="20">
        <v>7.6647303348820646E-3</v>
      </c>
      <c r="G4730" s="20">
        <v>5.8469255172747311E-3</v>
      </c>
      <c r="H4730" s="20">
        <v>5.4757318074621919E-3</v>
      </c>
      <c r="I4730" s="20">
        <v>4.4016516625827416E-3</v>
      </c>
      <c r="J4730" s="20">
        <v>8.3194114592848659E-3</v>
      </c>
      <c r="K4730" s="20">
        <v>4.5093263473773024E-3</v>
      </c>
      <c r="L4730" s="20">
        <v>5.3452303045120678E-3</v>
      </c>
      <c r="M4730" s="55">
        <v>8.2666080928767878E-3</v>
      </c>
    </row>
    <row r="4731" spans="1:13" x14ac:dyDescent="0.35">
      <c r="A4731" s="19" t="str">
        <f>B4353&amp;C4730&amp;D4731</f>
        <v>CONSUMO PER CAPITA (kg ó litros por individuo)Chorizo Ing.BCN AM</v>
      </c>
      <c r="B4731" s="19">
        <v>0</v>
      </c>
      <c r="C4731" s="19">
        <v>0</v>
      </c>
      <c r="D4731" s="19" t="s">
        <v>1</v>
      </c>
      <c r="E4731" s="20">
        <v>7.2897934479792259E-3</v>
      </c>
      <c r="F4731" s="20">
        <v>9.6620725127707641E-3</v>
      </c>
      <c r="G4731" s="20">
        <v>1.2940536361610857E-3</v>
      </c>
      <c r="H4731" s="20">
        <v>7.8692727556189859E-3</v>
      </c>
      <c r="I4731" s="20">
        <v>5.0775957694507599E-3</v>
      </c>
      <c r="J4731" s="20">
        <v>8.4565406300813554E-3</v>
      </c>
      <c r="K4731" s="20">
        <v>3.8793755513863216E-3</v>
      </c>
      <c r="L4731" s="20">
        <v>4.8253277674722593E-3</v>
      </c>
      <c r="M4731" s="55">
        <v>1.8895156674093118E-2</v>
      </c>
    </row>
    <row r="4732" spans="1:13" x14ac:dyDescent="0.35">
      <c r="A4732" s="19" t="str">
        <f>B4353&amp;C4730&amp;D4732</f>
        <v>CONSUMO PER CAPITA (kg ó litros por individuo)Chorizo Ing.REST.CAT ARAGON</v>
      </c>
      <c r="B4732" s="19">
        <v>0</v>
      </c>
      <c r="C4732" s="19">
        <v>0</v>
      </c>
      <c r="D4732" s="19" t="s">
        <v>2</v>
      </c>
      <c r="E4732" s="20">
        <v>5.7358703117619579E-3</v>
      </c>
      <c r="F4732" s="20">
        <v>2.6564202951736993E-3</v>
      </c>
      <c r="G4732" s="20">
        <v>7.7056973691921413E-3</v>
      </c>
      <c r="H4732" s="20">
        <v>9.1693606905376649E-3</v>
      </c>
      <c r="I4732" s="20">
        <v>1.1614680837396E-3</v>
      </c>
      <c r="J4732" s="20">
        <v>4.8027542301509601E-3</v>
      </c>
      <c r="K4732" s="20">
        <v>2.8114364401525434E-3</v>
      </c>
      <c r="L4732" s="20">
        <v>2.4089587248365594E-3</v>
      </c>
      <c r="M4732" s="55">
        <v>7.4560266518843487E-3</v>
      </c>
    </row>
    <row r="4733" spans="1:13" x14ac:dyDescent="0.35">
      <c r="A4733" s="19" t="str">
        <f>B4353&amp;C4730&amp;D4733</f>
        <v>CONSUMO PER CAPITA (kg ó litros por individuo)Chorizo Ing.LEVANTE</v>
      </c>
      <c r="B4733" s="19">
        <v>0</v>
      </c>
      <c r="C4733" s="19">
        <v>0</v>
      </c>
      <c r="D4733" s="19" t="s">
        <v>3</v>
      </c>
      <c r="E4733" s="20">
        <v>4.0707108832710014E-3</v>
      </c>
      <c r="F4733" s="20">
        <v>5.6187926658873098E-3</v>
      </c>
      <c r="G4733" s="20">
        <v>9.5142621487138111E-3</v>
      </c>
      <c r="H4733" s="20">
        <v>2.7153983445912669E-3</v>
      </c>
      <c r="I4733" s="20">
        <v>6.0014255690237408E-3</v>
      </c>
      <c r="J4733" s="20">
        <v>7.954231677002762E-3</v>
      </c>
      <c r="K4733" s="20">
        <v>7.4732517690837864E-3</v>
      </c>
      <c r="L4733" s="20">
        <v>6.8122787941237448E-3</v>
      </c>
      <c r="M4733" s="55">
        <v>4.421774655999835E-3</v>
      </c>
    </row>
    <row r="4734" spans="1:13" x14ac:dyDescent="0.35">
      <c r="A4734" s="19" t="str">
        <f>B4353&amp;C4730&amp;D4734</f>
        <v>CONSUMO PER CAPITA (kg ó litros por individuo)Chorizo Ing.ANDALUCIA</v>
      </c>
      <c r="B4734" s="19">
        <v>0</v>
      </c>
      <c r="C4734" s="19">
        <v>0</v>
      </c>
      <c r="D4734" s="19" t="s">
        <v>4</v>
      </c>
      <c r="E4734" s="20">
        <v>4.6318961195594525E-3</v>
      </c>
      <c r="F4734" s="20">
        <v>3.5998925893561393E-3</v>
      </c>
      <c r="G4734" s="20">
        <v>4.3326559049673957E-3</v>
      </c>
      <c r="H4734" s="20">
        <v>7.2544670755026689E-3</v>
      </c>
      <c r="I4734" s="20">
        <v>3.662860882709867E-3</v>
      </c>
      <c r="J4734" s="20">
        <v>7.2974089575415365E-3</v>
      </c>
      <c r="K4734" s="20">
        <v>3.5613897455954776E-3</v>
      </c>
      <c r="L4734" s="20">
        <v>2.90391701347909E-3</v>
      </c>
      <c r="M4734" s="55">
        <v>2.3909587057988698E-3</v>
      </c>
    </row>
    <row r="4735" spans="1:13" x14ac:dyDescent="0.35">
      <c r="A4735" s="19" t="str">
        <f>B4353&amp;C4730&amp;D4735</f>
        <v>CONSUMO PER CAPITA (kg ó litros por individuo)Chorizo Ing.MDD AM</v>
      </c>
      <c r="B4735" s="19">
        <v>0</v>
      </c>
      <c r="C4735" s="19">
        <v>0</v>
      </c>
      <c r="D4735" s="19" t="s">
        <v>5</v>
      </c>
      <c r="E4735" s="20">
        <v>6.9747106483446014E-3</v>
      </c>
      <c r="F4735" s="20">
        <v>1.1150841830009636E-2</v>
      </c>
      <c r="G4735" s="20">
        <v>4.1070473672224789E-3</v>
      </c>
      <c r="H4735" s="20">
        <v>4.7136966020854621E-3</v>
      </c>
      <c r="I4735" s="20">
        <v>4.0075039563095133E-3</v>
      </c>
      <c r="J4735" s="20">
        <v>9.9305381357197662E-3</v>
      </c>
      <c r="K4735" s="20">
        <v>3.9213633603079065E-3</v>
      </c>
      <c r="L4735" s="20">
        <v>5.20171387610975E-3</v>
      </c>
      <c r="M4735" s="55">
        <v>8.7652009447046608E-3</v>
      </c>
    </row>
    <row r="4736" spans="1:13" x14ac:dyDescent="0.35">
      <c r="A4736" s="19" t="str">
        <f>B4353&amp;C4730&amp;D4736</f>
        <v>CONSUMO PER CAPITA (kg ó litros por individuo)Chorizo Ing.RTO CENTRO</v>
      </c>
      <c r="B4736" s="19">
        <v>0</v>
      </c>
      <c r="C4736" s="19">
        <v>0</v>
      </c>
      <c r="D4736" s="19" t="s">
        <v>6</v>
      </c>
      <c r="E4736" s="20">
        <v>4.4261542117344796E-3</v>
      </c>
      <c r="F4736" s="20">
        <v>2.6240196362118644E-3</v>
      </c>
      <c r="G4736" s="20">
        <v>5.9331055147655689E-3</v>
      </c>
      <c r="H4736" s="20">
        <v>3.0269672773575416E-3</v>
      </c>
      <c r="I4736" s="20">
        <v>4.2011674263873668E-3</v>
      </c>
      <c r="J4736" s="20">
        <v>8.039532433084912E-3</v>
      </c>
      <c r="K4736" s="20">
        <v>3.9938198841115097E-3</v>
      </c>
      <c r="L4736" s="20">
        <v>6.1305456528930576E-3</v>
      </c>
      <c r="M4736" s="55">
        <v>4.2131250181719109E-3</v>
      </c>
    </row>
    <row r="4737" spans="1:13" x14ac:dyDescent="0.35">
      <c r="A4737" s="19" t="str">
        <f>B4353&amp;C4730&amp;D4737</f>
        <v>CONSUMO PER CAPITA (kg ó litros por individuo)Chorizo Ing.NORTE-CENTRO</v>
      </c>
      <c r="B4737" s="19">
        <v>0</v>
      </c>
      <c r="C4737" s="19">
        <v>0</v>
      </c>
      <c r="D4737" s="19" t="s">
        <v>7</v>
      </c>
      <c r="E4737" s="20">
        <v>9.9305464809192907E-3</v>
      </c>
      <c r="F4737" s="20">
        <v>9.0537406968126642E-3</v>
      </c>
      <c r="G4737" s="20">
        <v>5.0250525168193038E-3</v>
      </c>
      <c r="H4737" s="20">
        <v>2.6390373858012489E-3</v>
      </c>
      <c r="I4737" s="20">
        <v>1.7807401673920139E-3</v>
      </c>
      <c r="J4737" s="20">
        <v>8.2070490142683271E-3</v>
      </c>
      <c r="K4737" s="20">
        <v>5.4548854584884751E-3</v>
      </c>
      <c r="L4737" s="20">
        <v>4.0291180615721605E-3</v>
      </c>
      <c r="M4737" s="55">
        <v>4.6164911230202055E-3</v>
      </c>
    </row>
    <row r="4738" spans="1:13" x14ac:dyDescent="0.35">
      <c r="A4738" s="19" t="str">
        <f>B4353&amp;C4730&amp;D4738</f>
        <v>CONSUMO PER CAPITA (kg ó litros por individuo)Chorizo Ing.NOROESTE</v>
      </c>
      <c r="B4738" s="19">
        <v>0</v>
      </c>
      <c r="C4738" s="19">
        <v>0</v>
      </c>
      <c r="D4738" s="19" t="s">
        <v>8</v>
      </c>
      <c r="E4738" s="20">
        <v>1.1053046620957236E-2</v>
      </c>
      <c r="F4738" s="20">
        <v>2.381138110027144E-2</v>
      </c>
      <c r="G4738" s="20">
        <v>8.3777683396794381E-3</v>
      </c>
      <c r="H4738" s="20">
        <v>4.9914509300272173E-3</v>
      </c>
      <c r="I4738" s="20">
        <v>1.0781454151636085E-2</v>
      </c>
      <c r="J4738" s="20">
        <v>1.4143409047130176E-2</v>
      </c>
      <c r="K4738" s="20">
        <v>5.1376260750240548E-3</v>
      </c>
      <c r="L4738" s="20">
        <v>1.3909665137551224E-2</v>
      </c>
      <c r="M4738" s="55">
        <v>2.5712462831368403E-2</v>
      </c>
    </row>
    <row r="4739" spans="1:13" x14ac:dyDescent="0.35">
      <c r="A4739" s="19" t="str">
        <f>B4353&amp;C4730&amp;D4739</f>
        <v>CONSUMO PER CAPITA (kg ó litros por individuo)Chorizo Ing.&lt;2MIL</v>
      </c>
      <c r="B4739" s="19">
        <v>0</v>
      </c>
      <c r="C4739" s="19">
        <v>0</v>
      </c>
      <c r="D4739" s="19" t="s">
        <v>9</v>
      </c>
      <c r="E4739" s="20">
        <v>1.2616509947044979E-2</v>
      </c>
      <c r="F4739" s="20">
        <v>3.5498221110520092E-4</v>
      </c>
      <c r="G4739" s="20" t="s">
        <v>278</v>
      </c>
      <c r="H4739" s="20">
        <v>4.2364778257711439E-3</v>
      </c>
      <c r="I4739" s="20">
        <v>1.4438112079853023E-3</v>
      </c>
      <c r="J4739" s="20">
        <v>1.207104325987385E-2</v>
      </c>
      <c r="K4739" s="20">
        <v>3.6557662129667826E-3</v>
      </c>
      <c r="L4739" s="20">
        <v>2.3700110327084427E-3</v>
      </c>
      <c r="M4739" s="55">
        <v>5.048021053123789E-3</v>
      </c>
    </row>
    <row r="4740" spans="1:13" x14ac:dyDescent="0.35">
      <c r="A4740" s="19" t="str">
        <f>B4353&amp;C4730&amp;D4740</f>
        <v>CONSUMO PER CAPITA (kg ó litros por individuo)Chorizo Ing.2-5MIL</v>
      </c>
      <c r="B4740" s="19">
        <v>0</v>
      </c>
      <c r="C4740" s="19">
        <v>0</v>
      </c>
      <c r="D4740" s="19" t="s">
        <v>10</v>
      </c>
      <c r="E4740" s="20">
        <v>1.2445010147253474E-2</v>
      </c>
      <c r="F4740" s="20">
        <v>5.0999544095013411E-3</v>
      </c>
      <c r="G4740" s="20">
        <v>4.4549024301893799E-3</v>
      </c>
      <c r="H4740" s="20">
        <v>6.7478466303063193E-3</v>
      </c>
      <c r="I4740" s="20">
        <v>2.2182737967684401E-3</v>
      </c>
      <c r="J4740" s="20">
        <v>4.923259369331451E-3</v>
      </c>
      <c r="K4740" s="20">
        <v>4.1328268469592432E-3</v>
      </c>
      <c r="L4740" s="20">
        <v>3.5930715014699352E-3</v>
      </c>
      <c r="M4740" s="55">
        <v>3.4559426657559964E-3</v>
      </c>
    </row>
    <row r="4741" spans="1:13" x14ac:dyDescent="0.35">
      <c r="A4741" s="19" t="str">
        <f>B4353&amp;C4730&amp;D4741</f>
        <v>CONSUMO PER CAPITA (kg ó litros por individuo)Chorizo Ing.5-10MIL</v>
      </c>
      <c r="B4741" s="19">
        <v>0</v>
      </c>
      <c r="C4741" s="19">
        <v>0</v>
      </c>
      <c r="D4741" s="19" t="s">
        <v>11</v>
      </c>
      <c r="E4741" s="20">
        <v>7.7109162111905528E-3</v>
      </c>
      <c r="F4741" s="20">
        <v>6.8165255856511434E-3</v>
      </c>
      <c r="G4741" s="20">
        <v>1.4099029137081055E-3</v>
      </c>
      <c r="H4741" s="20">
        <v>1.3428841149001713E-5</v>
      </c>
      <c r="I4741" s="20">
        <v>1.3772720853109401E-3</v>
      </c>
      <c r="J4741" s="20">
        <v>1.3340186349105124E-2</v>
      </c>
      <c r="K4741" s="20">
        <v>6.5275826388450529E-3</v>
      </c>
      <c r="L4741" s="20">
        <v>4.7060272452175552E-3</v>
      </c>
      <c r="M4741" s="55">
        <v>3.2137924499712812E-3</v>
      </c>
    </row>
    <row r="4742" spans="1:13" x14ac:dyDescent="0.35">
      <c r="A4742" s="19" t="str">
        <f>B4353&amp;C4730&amp;D4742</f>
        <v>CONSUMO PER CAPITA (kg ó litros por individuo)Chorizo Ing.10-30MIL</v>
      </c>
      <c r="B4742" s="19">
        <v>0</v>
      </c>
      <c r="C4742" s="19">
        <v>0</v>
      </c>
      <c r="D4742" s="19" t="s">
        <v>12</v>
      </c>
      <c r="E4742" s="20">
        <v>5.8458590056563895E-3</v>
      </c>
      <c r="F4742" s="20">
        <v>4.7351580320056097E-3</v>
      </c>
      <c r="G4742" s="20">
        <v>9.5837182742712339E-3</v>
      </c>
      <c r="H4742" s="20">
        <v>9.3224833738231247E-3</v>
      </c>
      <c r="I4742" s="20">
        <v>6.7858433327297281E-3</v>
      </c>
      <c r="J4742" s="20">
        <v>5.7324244153472504E-3</v>
      </c>
      <c r="K4742" s="20">
        <v>4.3214813193572805E-3</v>
      </c>
      <c r="L4742" s="20">
        <v>7.7068790032531719E-3</v>
      </c>
      <c r="M4742" s="55">
        <v>1.4272959619617677E-2</v>
      </c>
    </row>
    <row r="4743" spans="1:13" x14ac:dyDescent="0.35">
      <c r="A4743" s="19" t="str">
        <f>B4353&amp;C4730&amp;D4743</f>
        <v>CONSUMO PER CAPITA (kg ó litros por individuo)Chorizo Ing.30-100MIL</v>
      </c>
      <c r="B4743" s="19">
        <v>0</v>
      </c>
      <c r="C4743" s="19">
        <v>0</v>
      </c>
      <c r="D4743" s="19" t="s">
        <v>13</v>
      </c>
      <c r="E4743" s="20">
        <v>5.3122867524382014E-3</v>
      </c>
      <c r="F4743" s="20">
        <v>6.925222154792114E-3</v>
      </c>
      <c r="G4743" s="20">
        <v>4.1488936683673093E-3</v>
      </c>
      <c r="H4743" s="20">
        <v>6.1363587875979267E-3</v>
      </c>
      <c r="I4743" s="20">
        <v>6.0216658693405542E-3</v>
      </c>
      <c r="J4743" s="20">
        <v>8.9037267916987108E-3</v>
      </c>
      <c r="K4743" s="20">
        <v>4.3142614599631446E-3</v>
      </c>
      <c r="L4743" s="20">
        <v>6.7980234386442358E-3</v>
      </c>
      <c r="M4743" s="55">
        <v>8.1664923205228297E-3</v>
      </c>
    </row>
    <row r="4744" spans="1:13" x14ac:dyDescent="0.35">
      <c r="A4744" s="19" t="str">
        <f>B4353&amp;C4730&amp;D4744</f>
        <v>CONSUMO PER CAPITA (kg ó litros por individuo)Chorizo Ing.100-200MIL</v>
      </c>
      <c r="B4744" s="19">
        <v>0</v>
      </c>
      <c r="C4744" s="19">
        <v>0</v>
      </c>
      <c r="D4744" s="19" t="s">
        <v>14</v>
      </c>
      <c r="E4744" s="20">
        <v>6.3159842648947591E-3</v>
      </c>
      <c r="F4744" s="20">
        <v>7.3150308790731469E-3</v>
      </c>
      <c r="G4744" s="20">
        <v>6.0467772896536714E-3</v>
      </c>
      <c r="H4744" s="20">
        <v>3.0170903635451706E-3</v>
      </c>
      <c r="I4744" s="20">
        <v>2.3974298380239709E-3</v>
      </c>
      <c r="J4744" s="20">
        <v>9.7821286140897471E-3</v>
      </c>
      <c r="K4744" s="20">
        <v>2.5215695678490529E-3</v>
      </c>
      <c r="L4744" s="20">
        <v>2.7723646876777003E-4</v>
      </c>
      <c r="M4744" s="55">
        <v>6.0075563023994291E-3</v>
      </c>
    </row>
    <row r="4745" spans="1:13" x14ac:dyDescent="0.35">
      <c r="A4745" s="19" t="str">
        <f>B4353&amp;C4730&amp;D4745</f>
        <v>CONSUMO PER CAPITA (kg ó litros por individuo)Chorizo Ing.200-500MIL</v>
      </c>
      <c r="B4745" s="19">
        <v>0</v>
      </c>
      <c r="C4745" s="19">
        <v>0</v>
      </c>
      <c r="D4745" s="19" t="s">
        <v>15</v>
      </c>
      <c r="E4745" s="20">
        <v>5.6536629784549597E-3</v>
      </c>
      <c r="F4745" s="20">
        <v>1.656474728245402E-2</v>
      </c>
      <c r="G4745" s="20">
        <v>1.1296144112475362E-2</v>
      </c>
      <c r="H4745" s="20">
        <v>4.3172018413939611E-3</v>
      </c>
      <c r="I4745" s="20">
        <v>6.8018039737123524E-3</v>
      </c>
      <c r="J4745" s="20">
        <v>1.0250833192698764E-2</v>
      </c>
      <c r="K4745" s="20">
        <v>6.3755552006785343E-3</v>
      </c>
      <c r="L4745" s="20">
        <v>5.251044685550833E-3</v>
      </c>
      <c r="M4745" s="55">
        <v>8.3141404953193734E-3</v>
      </c>
    </row>
    <row r="4746" spans="1:13" x14ac:dyDescent="0.35">
      <c r="A4746" s="19" t="str">
        <f>B4353&amp;C4730&amp;D4746</f>
        <v>CONSUMO PER CAPITA (kg ó litros por individuo)Chorizo Ing.&gt;500MIL</v>
      </c>
      <c r="B4746" s="19">
        <v>0</v>
      </c>
      <c r="C4746" s="19">
        <v>0</v>
      </c>
      <c r="D4746" s="19" t="s">
        <v>16</v>
      </c>
      <c r="E4746" s="20">
        <v>3.400756359924849E-3</v>
      </c>
      <c r="F4746" s="20">
        <v>9.1668107868705957E-3</v>
      </c>
      <c r="G4746" s="20">
        <v>4.1815403390063274E-3</v>
      </c>
      <c r="H4746" s="20">
        <v>5.2908673729808713E-3</v>
      </c>
      <c r="I4746" s="20">
        <v>2.718165183268801E-3</v>
      </c>
      <c r="J4746" s="20">
        <v>6.1977270615625434E-3</v>
      </c>
      <c r="K4746" s="20">
        <v>4.2023589019091149E-3</v>
      </c>
      <c r="L4746" s="20">
        <v>6.1416864261344744E-3</v>
      </c>
      <c r="M4746" s="55">
        <v>8.8786762650876361E-3</v>
      </c>
    </row>
    <row r="4747" spans="1:13" x14ac:dyDescent="0.35">
      <c r="A4747" s="19" t="str">
        <f>B4353&amp;C4730&amp;D4747</f>
        <v>CONSUMO PER CAPITA (kg ó litros por individuo)Chorizo Ing.DE 15 A 19 AÑOS</v>
      </c>
      <c r="B4747" s="19">
        <v>0</v>
      </c>
      <c r="C4747" s="19">
        <v>0</v>
      </c>
      <c r="D4747" s="19" t="s">
        <v>39</v>
      </c>
      <c r="E4747" s="20" t="s">
        <v>278</v>
      </c>
      <c r="F4747" s="20">
        <v>6.0183906164537886E-4</v>
      </c>
      <c r="G4747" s="20">
        <v>3.0201072039104495E-3</v>
      </c>
      <c r="H4747" s="20" t="s">
        <v>278</v>
      </c>
      <c r="I4747" s="20">
        <v>2.6709590910889681E-3</v>
      </c>
      <c r="J4747" s="20">
        <v>2.5189624685909486E-3</v>
      </c>
      <c r="K4747" s="20" t="s">
        <v>278</v>
      </c>
      <c r="L4747" s="20" t="s">
        <v>278</v>
      </c>
      <c r="M4747" s="55" t="s">
        <v>278</v>
      </c>
    </row>
    <row r="4748" spans="1:13" x14ac:dyDescent="0.35">
      <c r="A4748" s="19" t="str">
        <f>B4353&amp;C4730&amp;D4748</f>
        <v>CONSUMO PER CAPITA (kg ó litros por individuo)Chorizo Ing.DE 20 A 24 AÑOS</v>
      </c>
      <c r="B4748" s="19">
        <v>0</v>
      </c>
      <c r="C4748" s="19">
        <v>0</v>
      </c>
      <c r="D4748" s="19" t="s">
        <v>40</v>
      </c>
      <c r="E4748" s="20">
        <v>1.1680009026442669E-2</v>
      </c>
      <c r="F4748" s="20">
        <v>4.655324524362364E-3</v>
      </c>
      <c r="G4748" s="20">
        <v>1.4566753592389001E-3</v>
      </c>
      <c r="H4748" s="20">
        <v>8.2495149078608341E-4</v>
      </c>
      <c r="I4748" s="20">
        <v>2.1577491029114468E-3</v>
      </c>
      <c r="J4748" s="20">
        <v>2.7036695369589349E-3</v>
      </c>
      <c r="K4748" s="20">
        <v>7.2787510042741444E-4</v>
      </c>
      <c r="L4748" s="20">
        <v>1.0943319430198547E-3</v>
      </c>
      <c r="M4748" s="55">
        <v>2.3075970192391682E-3</v>
      </c>
    </row>
    <row r="4749" spans="1:13" x14ac:dyDescent="0.35">
      <c r="A4749" s="19" t="str">
        <f>B4353&amp;C4730&amp;D4749</f>
        <v>CONSUMO PER CAPITA (kg ó litros por individuo)Chorizo Ing.DE 25 A 34 AÑOS</v>
      </c>
      <c r="B4749" s="19">
        <v>0</v>
      </c>
      <c r="C4749" s="19">
        <v>0</v>
      </c>
      <c r="D4749" s="19" t="s">
        <v>41</v>
      </c>
      <c r="E4749" s="20">
        <v>8.450921377000549E-3</v>
      </c>
      <c r="F4749" s="20">
        <v>5.6020654455184605E-3</v>
      </c>
      <c r="G4749" s="20">
        <v>5.3637010852257182E-3</v>
      </c>
      <c r="H4749" s="20">
        <v>6.2536936192516988E-3</v>
      </c>
      <c r="I4749" s="20">
        <v>2.4290928708223282E-3</v>
      </c>
      <c r="J4749" s="20">
        <v>4.285447604965866E-3</v>
      </c>
      <c r="K4749" s="20">
        <v>2.9239190241193294E-3</v>
      </c>
      <c r="L4749" s="20">
        <v>6.4383433236052919E-3</v>
      </c>
      <c r="M4749" s="55">
        <v>5.2564351541269407E-3</v>
      </c>
    </row>
    <row r="4750" spans="1:13" x14ac:dyDescent="0.35">
      <c r="A4750" s="19" t="str">
        <f>B4353&amp;C4730&amp;D4750</f>
        <v>CONSUMO PER CAPITA (kg ó litros por individuo)Chorizo Ing.DE 35 A 49 AÑOS</v>
      </c>
      <c r="B4750" s="19">
        <v>0</v>
      </c>
      <c r="C4750" s="19">
        <v>0</v>
      </c>
      <c r="D4750" s="19" t="s">
        <v>42</v>
      </c>
      <c r="E4750" s="20">
        <v>4.9639029766357741E-3</v>
      </c>
      <c r="F4750" s="20">
        <v>1.0609683597861463E-2</v>
      </c>
      <c r="G4750" s="20">
        <v>5.5217431058054286E-3</v>
      </c>
      <c r="H4750" s="20">
        <v>4.1779977264456104E-3</v>
      </c>
      <c r="I4750" s="20">
        <v>3.3988826074448282E-3</v>
      </c>
      <c r="J4750" s="20">
        <v>7.3339365594348709E-3</v>
      </c>
      <c r="K4750" s="20">
        <v>5.7361309371017901E-3</v>
      </c>
      <c r="L4750" s="20">
        <v>3.6297072331188131E-3</v>
      </c>
      <c r="M4750" s="55">
        <v>5.7362330010197141E-3</v>
      </c>
    </row>
    <row r="4751" spans="1:13" x14ac:dyDescent="0.35">
      <c r="A4751" s="19" t="str">
        <f>B4353&amp;C4730&amp;D4751</f>
        <v>CONSUMO PER CAPITA (kg ó litros por individuo)Chorizo Ing.DE 50 A 59 AÑOS</v>
      </c>
      <c r="B4751" s="19">
        <v>0</v>
      </c>
      <c r="C4751" s="19">
        <v>0</v>
      </c>
      <c r="D4751" s="19" t="s">
        <v>43</v>
      </c>
      <c r="E4751" s="20">
        <v>8.4657949994687894E-3</v>
      </c>
      <c r="F4751" s="20">
        <v>8.0047688660285915E-3</v>
      </c>
      <c r="G4751" s="20">
        <v>1.2031215006443829E-2</v>
      </c>
      <c r="H4751" s="20">
        <v>7.4084314568285499E-3</v>
      </c>
      <c r="I4751" s="20">
        <v>8.235999665320428E-3</v>
      </c>
      <c r="J4751" s="20">
        <v>1.5368475011238409E-2</v>
      </c>
      <c r="K4751" s="20">
        <v>6.1334135465649321E-3</v>
      </c>
      <c r="L4751" s="20">
        <v>6.9457809719701983E-3</v>
      </c>
      <c r="M4751" s="55">
        <v>1.4837746471767957E-2</v>
      </c>
    </row>
    <row r="4752" spans="1:13" x14ac:dyDescent="0.35">
      <c r="A4752" s="19" t="str">
        <f>B4353&amp;C4730&amp;D4752</f>
        <v>CONSUMO PER CAPITA (kg ó litros por individuo)Chorizo Ing.DE 60 A 75 AÑOS</v>
      </c>
      <c r="B4752" s="19">
        <v>0</v>
      </c>
      <c r="C4752" s="19">
        <v>0</v>
      </c>
      <c r="D4752" s="19" t="s">
        <v>44</v>
      </c>
      <c r="E4752" s="20">
        <v>5.2637870602615117E-3</v>
      </c>
      <c r="F4752" s="20">
        <v>7.7022616660431427E-3</v>
      </c>
      <c r="G4752" s="20">
        <v>3.3274433301080453E-3</v>
      </c>
      <c r="H4752" s="20">
        <v>7.9633739161445033E-3</v>
      </c>
      <c r="I4752" s="20">
        <v>4.7576422304976083E-3</v>
      </c>
      <c r="J4752" s="20">
        <v>9.3220112413419584E-3</v>
      </c>
      <c r="K4752" s="20">
        <v>4.9191894292478699E-3</v>
      </c>
      <c r="L4752" s="20">
        <v>8.3035171136296472E-3</v>
      </c>
      <c r="M4752" s="55">
        <v>1.1881189426323642E-2</v>
      </c>
    </row>
    <row r="4753" spans="1:13" x14ac:dyDescent="0.35">
      <c r="A4753" s="19" t="str">
        <f>B4353&amp;C4730&amp;D4753</f>
        <v>CONSUMO PER CAPITA (kg ó litros por individuo)Chorizo Ing.ALTA Y MEDIA ALTA</v>
      </c>
      <c r="B4753" s="19">
        <v>0</v>
      </c>
      <c r="C4753" s="19">
        <v>0</v>
      </c>
      <c r="D4753" s="19" t="s">
        <v>17</v>
      </c>
      <c r="E4753" s="20">
        <v>9.0654139921252409E-3</v>
      </c>
      <c r="F4753" s="20">
        <v>6.5689147312578237E-3</v>
      </c>
      <c r="G4753" s="20">
        <v>6.0169059281038467E-3</v>
      </c>
      <c r="H4753" s="20">
        <v>1.0104338836837106E-2</v>
      </c>
      <c r="I4753" s="20">
        <v>5.5265856768553501E-3</v>
      </c>
      <c r="J4753" s="20">
        <v>1.1057423626449445E-2</v>
      </c>
      <c r="K4753" s="20">
        <v>6.3989892340455242E-3</v>
      </c>
      <c r="L4753" s="20">
        <v>6.8845068659183703E-3</v>
      </c>
      <c r="M4753" s="55">
        <v>1.2186626909024254E-2</v>
      </c>
    </row>
    <row r="4754" spans="1:13" x14ac:dyDescent="0.35">
      <c r="A4754" s="19" t="str">
        <f>B4353&amp;C4730&amp;D4754</f>
        <v>CONSUMO PER CAPITA (kg ó litros por individuo)Chorizo Ing.MEDIA</v>
      </c>
      <c r="B4754" s="19">
        <v>0</v>
      </c>
      <c r="C4754" s="19">
        <v>0</v>
      </c>
      <c r="D4754" s="19" t="s">
        <v>18</v>
      </c>
      <c r="E4754" s="20">
        <v>3.4856999300451235E-3</v>
      </c>
      <c r="F4754" s="20">
        <v>9.1188928439359523E-3</v>
      </c>
      <c r="G4754" s="20">
        <v>3.1518875763311906E-3</v>
      </c>
      <c r="H4754" s="20">
        <v>3.2187880093855537E-3</v>
      </c>
      <c r="I4754" s="20">
        <v>4.6813699481400052E-3</v>
      </c>
      <c r="J4754" s="20">
        <v>7.4194403972434866E-3</v>
      </c>
      <c r="K4754" s="20">
        <v>3.6186798706406018E-3</v>
      </c>
      <c r="L4754" s="20">
        <v>4.8134182421716585E-3</v>
      </c>
      <c r="M4754" s="55">
        <v>4.3137589872591468E-3</v>
      </c>
    </row>
    <row r="4755" spans="1:13" x14ac:dyDescent="0.35">
      <c r="A4755" s="19" t="str">
        <f>B4353&amp;C4730&amp;D4755</f>
        <v>CONSUMO PER CAPITA (kg ó litros por individuo)Chorizo Ing.MEDIA BAJA</v>
      </c>
      <c r="B4755" s="19">
        <v>0</v>
      </c>
      <c r="C4755" s="19">
        <v>0</v>
      </c>
      <c r="D4755" s="19" t="s">
        <v>19</v>
      </c>
      <c r="E4755" s="20">
        <v>5.6052314733813892E-3</v>
      </c>
      <c r="F4755" s="20">
        <v>5.9716909345905013E-3</v>
      </c>
      <c r="G4755" s="20">
        <v>7.350032622031666E-3</v>
      </c>
      <c r="H4755" s="20">
        <v>3.1333459863060083E-3</v>
      </c>
      <c r="I4755" s="20">
        <v>1.8699211493884581E-3</v>
      </c>
      <c r="J4755" s="20">
        <v>7.44099012507482E-3</v>
      </c>
      <c r="K4755" s="20">
        <v>4.1760815538819948E-3</v>
      </c>
      <c r="L4755" s="20">
        <v>4.0629723831753081E-3</v>
      </c>
      <c r="M4755" s="55">
        <v>6.9312829103934364E-3</v>
      </c>
    </row>
    <row r="4756" spans="1:13" x14ac:dyDescent="0.35">
      <c r="A4756" s="19" t="str">
        <f>B4353&amp;C4730&amp;D4756</f>
        <v>CONSUMO PER CAPITA (kg ó litros por individuo)Chorizo Ing.BAJA</v>
      </c>
      <c r="B4756" s="19">
        <v>0</v>
      </c>
      <c r="C4756" s="19">
        <v>0</v>
      </c>
      <c r="D4756" s="19" t="s">
        <v>20</v>
      </c>
      <c r="E4756" s="20">
        <v>9.0561549634717506E-3</v>
      </c>
      <c r="F4756" s="20">
        <v>8.697106692559485E-3</v>
      </c>
      <c r="G4756" s="20">
        <v>8.2113720953910004E-3</v>
      </c>
      <c r="H4756" s="20">
        <v>7.353845015755308E-3</v>
      </c>
      <c r="I4756" s="20">
        <v>6.0840220854272318E-3</v>
      </c>
      <c r="J4756" s="20">
        <v>8.0131255256190963E-3</v>
      </c>
      <c r="K4756" s="20">
        <v>4.3858012826886016E-3</v>
      </c>
      <c r="L4756" s="20">
        <v>6.2866901731300703E-3</v>
      </c>
      <c r="M4756" s="55">
        <v>1.2542064164507486E-2</v>
      </c>
    </row>
    <row r="4757" spans="1:13" x14ac:dyDescent="0.35">
      <c r="A4757" s="19" t="str">
        <f>B4353&amp;C4730&amp;D4757</f>
        <v>CONSUMO PER CAPITA (kg ó litros por individuo)Chorizo Ing.HOMBRE</v>
      </c>
      <c r="B4757" s="19">
        <v>0</v>
      </c>
      <c r="C4757" s="19">
        <v>0</v>
      </c>
      <c r="D4757" s="19" t="s">
        <v>21</v>
      </c>
      <c r="E4757" s="20">
        <v>5.5300691257078489E-3</v>
      </c>
      <c r="F4757" s="20">
        <v>7.4327401668299008E-3</v>
      </c>
      <c r="G4757" s="20">
        <v>6.1358829016956362E-3</v>
      </c>
      <c r="H4757" s="20">
        <v>3.5224567428624406E-3</v>
      </c>
      <c r="I4757" s="20">
        <v>3.3205885883430411E-3</v>
      </c>
      <c r="J4757" s="20">
        <v>9.1823719970893173E-3</v>
      </c>
      <c r="K4757" s="20">
        <v>4.0716808465253414E-3</v>
      </c>
      <c r="L4757" s="20">
        <v>5.4167607986862877E-3</v>
      </c>
      <c r="M4757" s="55">
        <v>1.1748487120898326E-2</v>
      </c>
    </row>
    <row r="4758" spans="1:13" x14ac:dyDescent="0.35">
      <c r="A4758" s="19" t="str">
        <f>B4353&amp;C4730&amp;D4758</f>
        <v>CONSUMO PER CAPITA (kg ó litros por individuo)Chorizo Ing.MUJER</v>
      </c>
      <c r="B4758" s="19">
        <v>0</v>
      </c>
      <c r="C4758" s="19">
        <v>0</v>
      </c>
      <c r="D4758" s="19" t="s">
        <v>22</v>
      </c>
      <c r="E4758" s="20">
        <v>7.1091170286398187E-3</v>
      </c>
      <c r="F4758" s="20">
        <v>7.8933453440198243E-3</v>
      </c>
      <c r="G4758" s="20">
        <v>5.5621667470454623E-3</v>
      </c>
      <c r="H4758" s="20">
        <v>7.4005833515685873E-3</v>
      </c>
      <c r="I4758" s="20">
        <v>5.4669953197083437E-3</v>
      </c>
      <c r="J4758" s="20">
        <v>7.4690015669888858E-3</v>
      </c>
      <c r="K4758" s="20">
        <v>4.942541152030377E-3</v>
      </c>
      <c r="L4758" s="20">
        <v>5.2748359290003769E-3</v>
      </c>
      <c r="M4758" s="55">
        <v>4.839908143082234E-3</v>
      </c>
    </row>
    <row r="4759" spans="1:13" x14ac:dyDescent="0.35">
      <c r="A4759" s="19" t="str">
        <f>B4353&amp;C4759&amp;D4759</f>
        <v>CONSUMO PER CAPITA (kg ó litros por individuo)Pates/Foie-gras IngT.ESPAÑA</v>
      </c>
      <c r="B4759" s="19">
        <v>0</v>
      </c>
      <c r="C4759" s="19" t="s">
        <v>179</v>
      </c>
      <c r="D4759" s="19" t="s">
        <v>36</v>
      </c>
      <c r="E4759" s="20">
        <v>4.4433514955788763E-4</v>
      </c>
      <c r="F4759" s="20">
        <v>9.8173671229776806E-4</v>
      </c>
      <c r="G4759" s="20">
        <v>9.5866958369291745E-4</v>
      </c>
      <c r="H4759" s="20">
        <v>8.0153187234104539E-4</v>
      </c>
      <c r="I4759" s="20">
        <v>1.3339060600719354E-3</v>
      </c>
      <c r="J4759" s="20">
        <v>8.6442555900902867E-4</v>
      </c>
      <c r="K4759" s="20">
        <v>8.3898548937852641E-4</v>
      </c>
      <c r="L4759" s="20">
        <v>6.6350111074864934E-4</v>
      </c>
      <c r="M4759" s="55">
        <v>1.098297940726477E-3</v>
      </c>
    </row>
    <row r="4760" spans="1:13" x14ac:dyDescent="0.35">
      <c r="A4760" s="19" t="str">
        <f>B4353&amp;C4759&amp;D4760</f>
        <v>CONSUMO PER CAPITA (kg ó litros por individuo)Pates/Foie-gras IngBCN AM</v>
      </c>
      <c r="B4760" s="19">
        <v>0</v>
      </c>
      <c r="C4760" s="19">
        <v>0</v>
      </c>
      <c r="D4760" s="19" t="s">
        <v>1</v>
      </c>
      <c r="E4760" s="20" t="s">
        <v>278</v>
      </c>
      <c r="F4760" s="20">
        <v>2.2791988788869295E-4</v>
      </c>
      <c r="G4760" s="20">
        <v>1.6774023805654302E-3</v>
      </c>
      <c r="H4760" s="20">
        <v>3.9310155338253389E-4</v>
      </c>
      <c r="I4760" s="20">
        <v>7.1468187520439778E-4</v>
      </c>
      <c r="J4760" s="20" t="s">
        <v>278</v>
      </c>
      <c r="K4760" s="20">
        <v>2.2962140519723137E-4</v>
      </c>
      <c r="L4760" s="20" t="s">
        <v>278</v>
      </c>
      <c r="M4760" s="55">
        <v>1.7117376289859688E-4</v>
      </c>
    </row>
    <row r="4761" spans="1:13" x14ac:dyDescent="0.35">
      <c r="A4761" s="19" t="str">
        <f>B4353&amp;C4759&amp;D4761</f>
        <v>CONSUMO PER CAPITA (kg ó litros por individuo)Pates/Foie-gras IngREST.CAT ARAGON</v>
      </c>
      <c r="B4761" s="19">
        <v>0</v>
      </c>
      <c r="C4761" s="19">
        <v>0</v>
      </c>
      <c r="D4761" s="19" t="s">
        <v>2</v>
      </c>
      <c r="E4761" s="20">
        <v>3.3151685662708477E-4</v>
      </c>
      <c r="F4761" s="20" t="s">
        <v>278</v>
      </c>
      <c r="G4761" s="20">
        <v>8.8834995449514861E-5</v>
      </c>
      <c r="H4761" s="20">
        <v>1.2107753502520371E-4</v>
      </c>
      <c r="I4761" s="20" t="s">
        <v>278</v>
      </c>
      <c r="J4761" s="20">
        <v>7.7832634302658563E-4</v>
      </c>
      <c r="K4761" s="20">
        <v>2.0507483763495347E-4</v>
      </c>
      <c r="L4761" s="20">
        <v>6.0627446823627187E-4</v>
      </c>
      <c r="M4761" s="55" t="s">
        <v>278</v>
      </c>
    </row>
    <row r="4762" spans="1:13" x14ac:dyDescent="0.35">
      <c r="A4762" s="19" t="str">
        <f>B4353&amp;C4759&amp;D4762</f>
        <v>CONSUMO PER CAPITA (kg ó litros por individuo)Pates/Foie-gras IngLEVANTE</v>
      </c>
      <c r="B4762" s="19">
        <v>0</v>
      </c>
      <c r="C4762" s="19">
        <v>0</v>
      </c>
      <c r="D4762" s="19" t="s">
        <v>3</v>
      </c>
      <c r="E4762" s="20">
        <v>2.5511723147629393E-4</v>
      </c>
      <c r="F4762" s="20">
        <v>6.1845792246883807E-5</v>
      </c>
      <c r="G4762" s="20">
        <v>9.591433224756474E-4</v>
      </c>
      <c r="H4762" s="20">
        <v>1.5085347191034798E-4</v>
      </c>
      <c r="I4762" s="20">
        <v>6.6083171325600847E-4</v>
      </c>
      <c r="J4762" s="20" t="s">
        <v>278</v>
      </c>
      <c r="K4762" s="20">
        <v>4.6764947624883068E-4</v>
      </c>
      <c r="L4762" s="20">
        <v>3.8740936218520247E-4</v>
      </c>
      <c r="M4762" s="55">
        <v>1.1669710691714212E-4</v>
      </c>
    </row>
    <row r="4763" spans="1:13" x14ac:dyDescent="0.35">
      <c r="A4763" s="19" t="str">
        <f>B4353&amp;C4759&amp;D4763</f>
        <v>CONSUMO PER CAPITA (kg ó litros por individuo)Pates/Foie-gras IngANDALUCIA</v>
      </c>
      <c r="B4763" s="19">
        <v>0</v>
      </c>
      <c r="C4763" s="19">
        <v>0</v>
      </c>
      <c r="D4763" s="19" t="s">
        <v>4</v>
      </c>
      <c r="E4763" s="20">
        <v>1.5751809043148691E-3</v>
      </c>
      <c r="F4763" s="20">
        <v>3.398313823479996E-3</v>
      </c>
      <c r="G4763" s="20">
        <v>2.2323389599760877E-3</v>
      </c>
      <c r="H4763" s="20">
        <v>2.2243793007186018E-3</v>
      </c>
      <c r="I4763" s="20">
        <v>2.8453653511761106E-3</v>
      </c>
      <c r="J4763" s="20">
        <v>2.6028136806473157E-3</v>
      </c>
      <c r="K4763" s="20">
        <v>2.7602709290609068E-3</v>
      </c>
      <c r="L4763" s="20">
        <v>2.0390965524368018E-3</v>
      </c>
      <c r="M4763" s="55">
        <v>4.0297607621477254E-3</v>
      </c>
    </row>
    <row r="4764" spans="1:13" x14ac:dyDescent="0.35">
      <c r="A4764" s="19" t="str">
        <f>B4353&amp;C4759&amp;D4764</f>
        <v>CONSUMO PER CAPITA (kg ó litros por individuo)Pates/Foie-gras IngMDD AM</v>
      </c>
      <c r="B4764" s="19">
        <v>0</v>
      </c>
      <c r="C4764" s="19">
        <v>0</v>
      </c>
      <c r="D4764" s="19" t="s">
        <v>5</v>
      </c>
      <c r="E4764" s="20">
        <v>1.8348176620017857E-4</v>
      </c>
      <c r="F4764" s="20">
        <v>7.5758730888918994E-4</v>
      </c>
      <c r="G4764" s="20">
        <v>5.2391382055110437E-4</v>
      </c>
      <c r="H4764" s="20">
        <v>1.124795976243686E-3</v>
      </c>
      <c r="I4764" s="20">
        <v>1.5706980506036612E-3</v>
      </c>
      <c r="J4764" s="20">
        <v>8.8468173057399996E-4</v>
      </c>
      <c r="K4764" s="20" t="s">
        <v>278</v>
      </c>
      <c r="L4764" s="20">
        <v>2.9869368606733326E-4</v>
      </c>
      <c r="M4764" s="55">
        <v>5.8163793158772729E-4</v>
      </c>
    </row>
    <row r="4765" spans="1:13" x14ac:dyDescent="0.35">
      <c r="A4765" s="19" t="str">
        <f>B4353&amp;C4759&amp;D4765</f>
        <v>CONSUMO PER CAPITA (kg ó litros por individuo)Pates/Foie-gras IngRTO CENTRO</v>
      </c>
      <c r="B4765" s="19">
        <v>0</v>
      </c>
      <c r="C4765" s="19">
        <v>0</v>
      </c>
      <c r="D4765" s="19" t="s">
        <v>6</v>
      </c>
      <c r="E4765" s="20" t="s">
        <v>278</v>
      </c>
      <c r="F4765" s="20">
        <v>1.2396267147165583E-3</v>
      </c>
      <c r="G4765" s="20">
        <v>7.8981534558495391E-4</v>
      </c>
      <c r="H4765" s="20">
        <v>9.8361233478435912E-4</v>
      </c>
      <c r="I4765" s="20">
        <v>3.5659622740153788E-5</v>
      </c>
      <c r="J4765" s="20">
        <v>3.3433194964870027E-4</v>
      </c>
      <c r="K4765" s="20">
        <v>3.8616526997864816E-4</v>
      </c>
      <c r="L4765" s="20">
        <v>5.8858807400350138E-4</v>
      </c>
      <c r="M4765" s="55">
        <v>1.4999833779827095E-3</v>
      </c>
    </row>
    <row r="4766" spans="1:13" x14ac:dyDescent="0.35">
      <c r="A4766" s="19" t="str">
        <f>B4353&amp;C4759&amp;D4766</f>
        <v>CONSUMO PER CAPITA (kg ó litros por individuo)Pates/Foie-gras IngNORTE-CENTRO</v>
      </c>
      <c r="B4766" s="19">
        <v>0</v>
      </c>
      <c r="C4766" s="19">
        <v>0</v>
      </c>
      <c r="D4766" s="19" t="s">
        <v>7</v>
      </c>
      <c r="E4766" s="20">
        <v>9.5937807891124523E-5</v>
      </c>
      <c r="F4766" s="20">
        <v>2.8385254470211091E-4</v>
      </c>
      <c r="G4766" s="20">
        <v>3.7651875585106273E-4</v>
      </c>
      <c r="H4766" s="20">
        <v>2.5740448171764524E-4</v>
      </c>
      <c r="I4766" s="20">
        <v>3.9045286633696396E-3</v>
      </c>
      <c r="J4766" s="20">
        <v>7.4461279854986563E-4</v>
      </c>
      <c r="K4766" s="20">
        <v>1.2448416159300914E-3</v>
      </c>
      <c r="L4766" s="20">
        <v>8.9175801314536412E-5</v>
      </c>
      <c r="M4766" s="55" t="s">
        <v>278</v>
      </c>
    </row>
    <row r="4767" spans="1:13" x14ac:dyDescent="0.35">
      <c r="A4767" s="19" t="str">
        <f>B4353&amp;C4759&amp;D4767</f>
        <v>CONSUMO PER CAPITA (kg ó litros por individuo)Pates/Foie-gras IngNOROESTE</v>
      </c>
      <c r="B4767" s="19">
        <v>0</v>
      </c>
      <c r="C4767" s="19">
        <v>0</v>
      </c>
      <c r="D4767" s="19" t="s">
        <v>8</v>
      </c>
      <c r="E4767" s="20">
        <v>5.0505807083847113E-5</v>
      </c>
      <c r="F4767" s="20">
        <v>8.4940731586909078E-5</v>
      </c>
      <c r="G4767" s="20">
        <v>3.302931798132922E-5</v>
      </c>
      <c r="H4767" s="20" t="s">
        <v>278</v>
      </c>
      <c r="I4767" s="20" t="s">
        <v>278</v>
      </c>
      <c r="J4767" s="20">
        <v>9.0283833751392975E-5</v>
      </c>
      <c r="K4767" s="20" t="s">
        <v>278</v>
      </c>
      <c r="L4767" s="20" t="s">
        <v>278</v>
      </c>
      <c r="M4767" s="55">
        <v>1.672481421522335E-4</v>
      </c>
    </row>
    <row r="4768" spans="1:13" x14ac:dyDescent="0.35">
      <c r="A4768" s="19" t="str">
        <f>B4353&amp;C4759&amp;D4768</f>
        <v>CONSUMO PER CAPITA (kg ó litros por individuo)Pates/Foie-gras Ing&lt;2MIL</v>
      </c>
      <c r="B4768" s="19">
        <v>0</v>
      </c>
      <c r="C4768" s="19">
        <v>0</v>
      </c>
      <c r="D4768" s="19" t="s">
        <v>9</v>
      </c>
      <c r="E4768" s="20" t="s">
        <v>278</v>
      </c>
      <c r="F4768" s="20">
        <v>1.4199288444208036E-4</v>
      </c>
      <c r="G4768" s="20">
        <v>1.4539620903525425E-4</v>
      </c>
      <c r="H4768" s="20" t="s">
        <v>278</v>
      </c>
      <c r="I4768" s="20">
        <v>6.9949767912636939E-5</v>
      </c>
      <c r="J4768" s="20">
        <v>9.6443428064711198E-5</v>
      </c>
      <c r="K4768" s="20" t="s">
        <v>278</v>
      </c>
      <c r="L4768" s="20" t="s">
        <v>278</v>
      </c>
      <c r="M4768" s="55">
        <v>9.1500678776672588E-4</v>
      </c>
    </row>
    <row r="4769" spans="1:13" x14ac:dyDescent="0.35">
      <c r="A4769" s="19" t="str">
        <f>B4353&amp;C4759&amp;D4769</f>
        <v>CONSUMO PER CAPITA (kg ó litros por individuo)Pates/Foie-gras Ing2-5MIL</v>
      </c>
      <c r="B4769" s="19">
        <v>0</v>
      </c>
      <c r="C4769" s="19">
        <v>0</v>
      </c>
      <c r="D4769" s="19" t="s">
        <v>10</v>
      </c>
      <c r="E4769" s="20" t="s">
        <v>278</v>
      </c>
      <c r="F4769" s="20">
        <v>5.4752915607925168E-4</v>
      </c>
      <c r="G4769" s="20">
        <v>1.6127630976365794E-4</v>
      </c>
      <c r="H4769" s="20">
        <v>4.1404226322655198E-4</v>
      </c>
      <c r="I4769" s="20">
        <v>5.8917113448713476E-3</v>
      </c>
      <c r="J4769" s="20">
        <v>1.1032290108075754E-4</v>
      </c>
      <c r="K4769" s="20">
        <v>6.0872610871456445E-4</v>
      </c>
      <c r="L4769" s="20">
        <v>1.5194370247931003E-3</v>
      </c>
      <c r="M4769" s="55" t="s">
        <v>278</v>
      </c>
    </row>
    <row r="4770" spans="1:13" x14ac:dyDescent="0.35">
      <c r="A4770" s="19" t="str">
        <f>B4353&amp;C4759&amp;D4770</f>
        <v>CONSUMO PER CAPITA (kg ó litros por individuo)Pates/Foie-gras Ing5-10MIL</v>
      </c>
      <c r="B4770" s="19">
        <v>0</v>
      </c>
      <c r="C4770" s="19">
        <v>0</v>
      </c>
      <c r="D4770" s="19" t="s">
        <v>11</v>
      </c>
      <c r="E4770" s="20">
        <v>5.56305648477795E-4</v>
      </c>
      <c r="F4770" s="20">
        <v>4.761268760285822E-4</v>
      </c>
      <c r="G4770" s="20">
        <v>6.9860260347060442E-4</v>
      </c>
      <c r="H4770" s="20">
        <v>7.3978917026190703E-4</v>
      </c>
      <c r="I4770" s="20">
        <v>5.6261531215203114E-4</v>
      </c>
      <c r="J4770" s="20">
        <v>5.0314203256771506E-4</v>
      </c>
      <c r="K4770" s="20">
        <v>7.6569413901498185E-4</v>
      </c>
      <c r="L4770" s="20">
        <v>6.7920177434040911E-4</v>
      </c>
      <c r="M4770" s="55">
        <v>1.729876638481067E-3</v>
      </c>
    </row>
    <row r="4771" spans="1:13" x14ac:dyDescent="0.35">
      <c r="A4771" s="19" t="str">
        <f>B4353&amp;C4759&amp;D4771</f>
        <v>CONSUMO PER CAPITA (kg ó litros por individuo)Pates/Foie-gras Ing10-30MIL</v>
      </c>
      <c r="B4771" s="19">
        <v>0</v>
      </c>
      <c r="C4771" s="19">
        <v>0</v>
      </c>
      <c r="D4771" s="19" t="s">
        <v>12</v>
      </c>
      <c r="E4771" s="20">
        <v>3.9058365823988297E-4</v>
      </c>
      <c r="F4771" s="20">
        <v>1.320817767065924E-3</v>
      </c>
      <c r="G4771" s="20">
        <v>1.4282665937219439E-3</v>
      </c>
      <c r="H4771" s="20">
        <v>2.990718639738195E-4</v>
      </c>
      <c r="I4771" s="20">
        <v>4.242762159935449E-4</v>
      </c>
      <c r="J4771" s="20">
        <v>4.6148719286817218E-4</v>
      </c>
      <c r="K4771" s="20">
        <v>8.2777246587991153E-4</v>
      </c>
      <c r="L4771" s="20">
        <v>4.3593203215862059E-4</v>
      </c>
      <c r="M4771" s="55">
        <v>1.0563591365049651E-3</v>
      </c>
    </row>
    <row r="4772" spans="1:13" x14ac:dyDescent="0.35">
      <c r="A4772" s="19" t="str">
        <f>B4353&amp;C4759&amp;D4772</f>
        <v>CONSUMO PER CAPITA (kg ó litros por individuo)Pates/Foie-gras Ing30-100MIL</v>
      </c>
      <c r="B4772" s="19">
        <v>0</v>
      </c>
      <c r="C4772" s="19">
        <v>0</v>
      </c>
      <c r="D4772" s="19" t="s">
        <v>13</v>
      </c>
      <c r="E4772" s="20">
        <v>4.087040400754528E-4</v>
      </c>
      <c r="F4772" s="20">
        <v>9.7473938824353375E-4</v>
      </c>
      <c r="G4772" s="20">
        <v>2.1334898901105611E-4</v>
      </c>
      <c r="H4772" s="20">
        <v>1.0601315675013183E-3</v>
      </c>
      <c r="I4772" s="20">
        <v>1.5287645130855185E-3</v>
      </c>
      <c r="J4772" s="20">
        <v>6.9411016831536724E-4</v>
      </c>
      <c r="K4772" s="20">
        <v>7.1433233582081997E-4</v>
      </c>
      <c r="L4772" s="20">
        <v>6.6592121003446777E-4</v>
      </c>
      <c r="M4772" s="55">
        <v>1.9619703217024559E-3</v>
      </c>
    </row>
    <row r="4773" spans="1:13" x14ac:dyDescent="0.35">
      <c r="A4773" s="19" t="str">
        <f>B4353&amp;C4759&amp;D4773</f>
        <v>CONSUMO PER CAPITA (kg ó litros por individuo)Pates/Foie-gras Ing100-200MIL</v>
      </c>
      <c r="B4773" s="19">
        <v>0</v>
      </c>
      <c r="C4773" s="19">
        <v>0</v>
      </c>
      <c r="D4773" s="19" t="s">
        <v>14</v>
      </c>
      <c r="E4773" s="20">
        <v>1.3895713565657958E-4</v>
      </c>
      <c r="F4773" s="20">
        <v>1.888074390343295E-3</v>
      </c>
      <c r="G4773" s="20">
        <v>2.6592804559246513E-3</v>
      </c>
      <c r="H4773" s="20">
        <v>2.5701110048728369E-3</v>
      </c>
      <c r="I4773" s="20">
        <v>1.4458825621591104E-3</v>
      </c>
      <c r="J4773" s="20">
        <v>4.5684863018853432E-3</v>
      </c>
      <c r="K4773" s="20">
        <v>2.2798111912910339E-3</v>
      </c>
      <c r="L4773" s="20">
        <v>1.0291352828076564E-3</v>
      </c>
      <c r="M4773" s="55">
        <v>2.1187700107167928E-3</v>
      </c>
    </row>
    <row r="4774" spans="1:13" x14ac:dyDescent="0.35">
      <c r="A4774" s="19" t="str">
        <f>B4353&amp;C4759&amp;D4774</f>
        <v>CONSUMO PER CAPITA (kg ó litros por individuo)Pates/Foie-gras Ing200-500MIL</v>
      </c>
      <c r="B4774" s="19">
        <v>0</v>
      </c>
      <c r="C4774" s="19">
        <v>0</v>
      </c>
      <c r="D4774" s="19" t="s">
        <v>15</v>
      </c>
      <c r="E4774" s="20">
        <v>1.6264918804908347E-4</v>
      </c>
      <c r="F4774" s="20">
        <v>1.4916856515619097E-3</v>
      </c>
      <c r="G4774" s="20">
        <v>1.5366101265142267E-3</v>
      </c>
      <c r="H4774" s="20">
        <v>4.5492346652066117E-4</v>
      </c>
      <c r="I4774" s="20">
        <v>7.2676432609688601E-4</v>
      </c>
      <c r="J4774" s="20">
        <v>2.2591700443665163E-4</v>
      </c>
      <c r="K4774" s="20">
        <v>1.055871712125433E-3</v>
      </c>
      <c r="L4774" s="20">
        <v>2.2429495845194264E-4</v>
      </c>
      <c r="M4774" s="55">
        <v>2.9768810725133623E-4</v>
      </c>
    </row>
    <row r="4775" spans="1:13" x14ac:dyDescent="0.35">
      <c r="A4775" s="19" t="str">
        <f>B4353&amp;C4759&amp;D4775</f>
        <v>CONSUMO PER CAPITA (kg ó litros por individuo)Pates/Foie-gras Ing&gt;500MIL</v>
      </c>
      <c r="B4775" s="19">
        <v>0</v>
      </c>
      <c r="C4775" s="19">
        <v>0</v>
      </c>
      <c r="D4775" s="19" t="s">
        <v>16</v>
      </c>
      <c r="E4775" s="20">
        <v>1.1978802283686718E-3</v>
      </c>
      <c r="F4775" s="20">
        <v>3.926534075597549E-4</v>
      </c>
      <c r="G4775" s="20">
        <v>5.9640252469734861E-4</v>
      </c>
      <c r="H4775" s="20">
        <v>6.623548049774175E-4</v>
      </c>
      <c r="I4775" s="20">
        <v>1.0601980358186012E-3</v>
      </c>
      <c r="J4775" s="20">
        <v>4.9393283686755582E-4</v>
      </c>
      <c r="K4775" s="20">
        <v>3.4866453838760099E-4</v>
      </c>
      <c r="L4775" s="20">
        <v>7.7189526075119861E-4</v>
      </c>
      <c r="M4775" s="55">
        <v>3.6219363860769696E-4</v>
      </c>
    </row>
    <row r="4776" spans="1:13" x14ac:dyDescent="0.35">
      <c r="A4776" s="19" t="str">
        <f>B4353&amp;C4759&amp;D4776</f>
        <v>CONSUMO PER CAPITA (kg ó litros por individuo)Pates/Foie-gras IngDE 15 A 19 AÑOS</v>
      </c>
      <c r="B4776" s="19">
        <v>0</v>
      </c>
      <c r="C4776" s="19">
        <v>0</v>
      </c>
      <c r="D4776" s="19" t="s">
        <v>39</v>
      </c>
      <c r="E4776" s="20" t="s">
        <v>278</v>
      </c>
      <c r="F4776" s="20" t="s">
        <v>278</v>
      </c>
      <c r="G4776" s="20" t="s">
        <v>278</v>
      </c>
      <c r="H4776" s="20" t="s">
        <v>278</v>
      </c>
      <c r="I4776" s="20" t="s">
        <v>278</v>
      </c>
      <c r="J4776" s="20" t="s">
        <v>278</v>
      </c>
      <c r="K4776" s="20" t="s">
        <v>278</v>
      </c>
      <c r="L4776" s="20" t="s">
        <v>278</v>
      </c>
      <c r="M4776" s="55" t="s">
        <v>278</v>
      </c>
    </row>
    <row r="4777" spans="1:13" x14ac:dyDescent="0.35">
      <c r="A4777" s="19" t="str">
        <f>B4353&amp;C4759&amp;D4777</f>
        <v>CONSUMO PER CAPITA (kg ó litros por individuo)Pates/Foie-gras IngDE 20 A 24 AÑOS</v>
      </c>
      <c r="B4777" s="19">
        <v>0</v>
      </c>
      <c r="C4777" s="19">
        <v>0</v>
      </c>
      <c r="D4777" s="19" t="s">
        <v>40</v>
      </c>
      <c r="E4777" s="20">
        <v>1.8226144966521009E-4</v>
      </c>
      <c r="F4777" s="20">
        <v>7.724830406062366E-5</v>
      </c>
      <c r="G4777" s="20">
        <v>3.0238943359742686E-4</v>
      </c>
      <c r="H4777" s="20">
        <v>2.3413216172448752E-4</v>
      </c>
      <c r="I4777" s="20">
        <v>1.0331952012452067E-3</v>
      </c>
      <c r="J4777" s="20" t="s">
        <v>278</v>
      </c>
      <c r="K4777" s="20">
        <v>4.2246017761671088E-4</v>
      </c>
      <c r="L4777" s="20" t="s">
        <v>278</v>
      </c>
      <c r="M4777" s="55" t="s">
        <v>278</v>
      </c>
    </row>
    <row r="4778" spans="1:13" x14ac:dyDescent="0.35">
      <c r="A4778" s="19" t="str">
        <f>B4353&amp;C4759&amp;D4778</f>
        <v>CONSUMO PER CAPITA (kg ó litros por individuo)Pates/Foie-gras IngDE 25 A 34 AÑOS</v>
      </c>
      <c r="B4778" s="19">
        <v>0</v>
      </c>
      <c r="C4778" s="19">
        <v>0</v>
      </c>
      <c r="D4778" s="19" t="s">
        <v>41</v>
      </c>
      <c r="E4778" s="20">
        <v>2.1831802280010822E-4</v>
      </c>
      <c r="F4778" s="20">
        <v>5.011951699231815E-4</v>
      </c>
      <c r="G4778" s="20">
        <v>3.0517414056133326E-4</v>
      </c>
      <c r="H4778" s="20">
        <v>5.4710110249583921E-4</v>
      </c>
      <c r="I4778" s="20">
        <v>1.1295982410052744E-3</v>
      </c>
      <c r="J4778" s="20">
        <v>6.5143339220244032E-4</v>
      </c>
      <c r="K4778" s="20">
        <v>4.4173167015572172E-4</v>
      </c>
      <c r="L4778" s="20">
        <v>1.9219419397401076E-4</v>
      </c>
      <c r="M4778" s="55">
        <v>2.605307593226458E-4</v>
      </c>
    </row>
    <row r="4779" spans="1:13" x14ac:dyDescent="0.35">
      <c r="A4779" s="19" t="str">
        <f>B4353&amp;C4759&amp;D4779</f>
        <v>CONSUMO PER CAPITA (kg ó litros por individuo)Pates/Foie-gras IngDE 35 A 49 AÑOS</v>
      </c>
      <c r="B4779" s="19">
        <v>0</v>
      </c>
      <c r="C4779" s="19">
        <v>0</v>
      </c>
      <c r="D4779" s="19" t="s">
        <v>42</v>
      </c>
      <c r="E4779" s="20">
        <v>1.0149005002235327E-3</v>
      </c>
      <c r="F4779" s="20">
        <v>1.3721470024460264E-3</v>
      </c>
      <c r="G4779" s="20">
        <v>5.0882418091079931E-4</v>
      </c>
      <c r="H4779" s="20">
        <v>7.8629492732146537E-4</v>
      </c>
      <c r="I4779" s="20">
        <v>2.3357569520509416E-3</v>
      </c>
      <c r="J4779" s="20">
        <v>7.0788203933554205E-4</v>
      </c>
      <c r="K4779" s="20">
        <v>1.0826114670167103E-3</v>
      </c>
      <c r="L4779" s="20">
        <v>7.4693879993761652E-4</v>
      </c>
      <c r="M4779" s="55">
        <v>1.7830143062570779E-3</v>
      </c>
    </row>
    <row r="4780" spans="1:13" x14ac:dyDescent="0.35">
      <c r="A4780" s="19" t="str">
        <f>B4353&amp;C4759&amp;D4780</f>
        <v>CONSUMO PER CAPITA (kg ó litros por individuo)Pates/Foie-gras IngDE 50 A 59 AÑOS</v>
      </c>
      <c r="B4780" s="19">
        <v>0</v>
      </c>
      <c r="C4780" s="19">
        <v>0</v>
      </c>
      <c r="D4780" s="19" t="s">
        <v>43</v>
      </c>
      <c r="E4780" s="20">
        <v>1.998975542499486E-4</v>
      </c>
      <c r="F4780" s="20">
        <v>1.5765852268770501E-3</v>
      </c>
      <c r="G4780" s="20">
        <v>2.0494861181587971E-3</v>
      </c>
      <c r="H4780" s="20">
        <v>1.3816648873860508E-3</v>
      </c>
      <c r="I4780" s="20">
        <v>1.2588163209621686E-3</v>
      </c>
      <c r="J4780" s="20">
        <v>1.2730774493069723E-3</v>
      </c>
      <c r="K4780" s="20">
        <v>8.1814448084342002E-4</v>
      </c>
      <c r="L4780" s="20">
        <v>1.2620057885359011E-3</v>
      </c>
      <c r="M4780" s="55">
        <v>1.8548585420008121E-3</v>
      </c>
    </row>
    <row r="4781" spans="1:13" x14ac:dyDescent="0.35">
      <c r="A4781" s="19" t="str">
        <f>B4353&amp;C4759&amp;D4781</f>
        <v>CONSUMO PER CAPITA (kg ó litros por individuo)Pates/Foie-gras IngDE 60 A 75 AÑOS</v>
      </c>
      <c r="B4781" s="19">
        <v>0</v>
      </c>
      <c r="C4781" s="19">
        <v>0</v>
      </c>
      <c r="D4781" s="19" t="s">
        <v>44</v>
      </c>
      <c r="E4781" s="20">
        <v>2.4377567468526548E-4</v>
      </c>
      <c r="F4781" s="20">
        <v>8.0076351299118601E-4</v>
      </c>
      <c r="G4781" s="20">
        <v>1.5039866583605491E-3</v>
      </c>
      <c r="H4781" s="20">
        <v>8.7764255679164305E-4</v>
      </c>
      <c r="I4781" s="20">
        <v>7.121441855606717E-4</v>
      </c>
      <c r="J4781" s="20">
        <v>1.3496070744037341E-3</v>
      </c>
      <c r="K4781" s="20">
        <v>1.1559828702995111E-3</v>
      </c>
      <c r="L4781" s="20">
        <v>7.3108346412704755E-4</v>
      </c>
      <c r="M4781" s="55">
        <v>7.632792496266857E-4</v>
      </c>
    </row>
    <row r="4782" spans="1:13" x14ac:dyDescent="0.35">
      <c r="A4782" s="19" t="str">
        <f>B4353&amp;C4759&amp;D4782</f>
        <v>CONSUMO PER CAPITA (kg ó litros por individuo)Pates/Foie-gras IngALTA Y MEDIA ALTA</v>
      </c>
      <c r="B4782" s="19">
        <v>0</v>
      </c>
      <c r="C4782" s="19">
        <v>0</v>
      </c>
      <c r="D4782" s="19" t="s">
        <v>17</v>
      </c>
      <c r="E4782" s="20">
        <v>1.4129520982277227E-4</v>
      </c>
      <c r="F4782" s="20">
        <v>2.577380957862791E-3</v>
      </c>
      <c r="G4782" s="20">
        <v>1.2316623410001833E-3</v>
      </c>
      <c r="H4782" s="20">
        <v>1.2804192358711081E-3</v>
      </c>
      <c r="I4782" s="20">
        <v>5.1191279365948123E-4</v>
      </c>
      <c r="J4782" s="20">
        <v>1.97537331701743E-3</v>
      </c>
      <c r="K4782" s="20">
        <v>5.8129314820901915E-4</v>
      </c>
      <c r="L4782" s="20">
        <v>1.0140857565184528E-3</v>
      </c>
      <c r="M4782" s="55">
        <v>2.0087420569059326E-3</v>
      </c>
    </row>
    <row r="4783" spans="1:13" x14ac:dyDescent="0.35">
      <c r="A4783" s="19" t="str">
        <f>B4353&amp;C4759&amp;D4783</f>
        <v>CONSUMO PER CAPITA (kg ó litros por individuo)Pates/Foie-gras IngMEDIA</v>
      </c>
      <c r="B4783" s="19">
        <v>0</v>
      </c>
      <c r="C4783" s="19">
        <v>0</v>
      </c>
      <c r="D4783" s="19" t="s">
        <v>18</v>
      </c>
      <c r="E4783" s="20">
        <v>3.3088077515779118E-4</v>
      </c>
      <c r="F4783" s="20">
        <v>7.5549343130981576E-4</v>
      </c>
      <c r="G4783" s="20">
        <v>9.0320409182465368E-4</v>
      </c>
      <c r="H4783" s="20">
        <v>4.3599476782948439E-4</v>
      </c>
      <c r="I4783" s="20">
        <v>1.9751950778200186E-3</v>
      </c>
      <c r="J4783" s="20">
        <v>4.7523859042080622E-4</v>
      </c>
      <c r="K4783" s="20">
        <v>4.8827835608048972E-4</v>
      </c>
      <c r="L4783" s="20">
        <v>8.5297229998231613E-4</v>
      </c>
      <c r="M4783" s="55">
        <v>3.3465684137168913E-4</v>
      </c>
    </row>
    <row r="4784" spans="1:13" x14ac:dyDescent="0.35">
      <c r="A4784" s="19" t="str">
        <f>B4353&amp;C4759&amp;D4784</f>
        <v>CONSUMO PER CAPITA (kg ó litros por individuo)Pates/Foie-gras IngMEDIA BAJA</v>
      </c>
      <c r="B4784" s="19">
        <v>0</v>
      </c>
      <c r="C4784" s="19">
        <v>0</v>
      </c>
      <c r="D4784" s="19" t="s">
        <v>19</v>
      </c>
      <c r="E4784" s="20">
        <v>2.6743913265826606E-4</v>
      </c>
      <c r="F4784" s="20">
        <v>3.7393730738993525E-4</v>
      </c>
      <c r="G4784" s="20">
        <v>1.3939493004944971E-3</v>
      </c>
      <c r="H4784" s="20">
        <v>1.3717525454435783E-3</v>
      </c>
      <c r="I4784" s="20">
        <v>1.6692475083832619E-3</v>
      </c>
      <c r="J4784" s="20">
        <v>8.6616651710486037E-4</v>
      </c>
      <c r="K4784" s="20">
        <v>4.4549718214007298E-4</v>
      </c>
      <c r="L4784" s="20">
        <v>2.7523427139408799E-4</v>
      </c>
      <c r="M4784" s="55">
        <v>7.1563989309482684E-4</v>
      </c>
    </row>
    <row r="4785" spans="1:13" x14ac:dyDescent="0.35">
      <c r="A4785" s="19" t="str">
        <f>B4353&amp;C4759&amp;D4785</f>
        <v>CONSUMO PER CAPITA (kg ó litros por individuo)Pates/Foie-gras IngBAJA</v>
      </c>
      <c r="B4785" s="19">
        <v>0</v>
      </c>
      <c r="C4785" s="19">
        <v>0</v>
      </c>
      <c r="D4785" s="19" t="s">
        <v>20</v>
      </c>
      <c r="E4785" s="20">
        <v>1.2103140965314362E-3</v>
      </c>
      <c r="F4785" s="20">
        <v>4.3175113767255095E-4</v>
      </c>
      <c r="G4785" s="20">
        <v>1.5942808175990286E-4</v>
      </c>
      <c r="H4785" s="20">
        <v>1.2684059705025656E-4</v>
      </c>
      <c r="I4785" s="20">
        <v>7.0212790975533778E-4</v>
      </c>
      <c r="J4785" s="20">
        <v>3.0008691541672731E-4</v>
      </c>
      <c r="K4785" s="20">
        <v>2.2570038375430614E-3</v>
      </c>
      <c r="L4785" s="20">
        <v>4.7858326397810612E-4</v>
      </c>
      <c r="M4785" s="55">
        <v>1.9245903353338055E-3</v>
      </c>
    </row>
    <row r="4786" spans="1:13" x14ac:dyDescent="0.35">
      <c r="A4786" s="19" t="str">
        <f>B4353&amp;C4759&amp;D4786</f>
        <v>CONSUMO PER CAPITA (kg ó litros por individuo)Pates/Foie-gras IngHOMBRE</v>
      </c>
      <c r="B4786" s="19">
        <v>0</v>
      </c>
      <c r="C4786" s="19">
        <v>0</v>
      </c>
      <c r="D4786" s="19" t="s">
        <v>21</v>
      </c>
      <c r="E4786" s="20">
        <v>4.1935719916218124E-4</v>
      </c>
      <c r="F4786" s="20">
        <v>9.9807857154807353E-4</v>
      </c>
      <c r="G4786" s="20">
        <v>9.6329201348201469E-4</v>
      </c>
      <c r="H4786" s="20">
        <v>7.3056182957629829E-4</v>
      </c>
      <c r="I4786" s="20">
        <v>1.2707293738573274E-3</v>
      </c>
      <c r="J4786" s="20">
        <v>8.7247957554588472E-4</v>
      </c>
      <c r="K4786" s="20">
        <v>6.6180495223081709E-4</v>
      </c>
      <c r="L4786" s="20">
        <v>6.0199449235651093E-4</v>
      </c>
      <c r="M4786" s="55">
        <v>1.5028194448721448E-3</v>
      </c>
    </row>
    <row r="4787" spans="1:13" x14ac:dyDescent="0.35">
      <c r="A4787" s="19" t="str">
        <f>B4353&amp;C4759&amp;D4787</f>
        <v>CONSUMO PER CAPITA (kg ó litros por individuo)Pates/Foie-gras IngMUJER</v>
      </c>
      <c r="B4787" s="19">
        <v>0</v>
      </c>
      <c r="C4787" s="19">
        <v>0</v>
      </c>
      <c r="D4787" s="19" t="s">
        <v>22</v>
      </c>
      <c r="E4787" s="20">
        <v>4.6894946221237181E-4</v>
      </c>
      <c r="F4787" s="20">
        <v>9.6563335943455788E-4</v>
      </c>
      <c r="G4787" s="20">
        <v>9.5411394267957733E-4</v>
      </c>
      <c r="H4787" s="20">
        <v>8.7146839391034545E-4</v>
      </c>
      <c r="I4787" s="20">
        <v>1.3961641562072488E-3</v>
      </c>
      <c r="J4787" s="20">
        <v>8.5648809278340138E-4</v>
      </c>
      <c r="K4787" s="20">
        <v>1.0143714872057994E-3</v>
      </c>
      <c r="L4787" s="20">
        <v>7.2403270599945778E-4</v>
      </c>
      <c r="M4787" s="55">
        <v>7.0018733841934117E-4</v>
      </c>
    </row>
    <row r="4788" spans="1:13" x14ac:dyDescent="0.35">
      <c r="A4788" s="19" t="str">
        <f>B4353&amp;C4788&amp;D4788</f>
        <v>CONSUMO PER CAPITA (kg ó litros por individuo)Rto carn.transf.IngT.ESPAÑA</v>
      </c>
      <c r="B4788" s="19">
        <v>0</v>
      </c>
      <c r="C4788" s="19" t="s">
        <v>180</v>
      </c>
      <c r="D4788" s="19" t="s">
        <v>36</v>
      </c>
      <c r="E4788" s="20">
        <v>0.14217720629197411</v>
      </c>
      <c r="F4788" s="20">
        <v>0.20478857475029838</v>
      </c>
      <c r="G4788" s="20">
        <v>0.15413179656829543</v>
      </c>
      <c r="H4788" s="20">
        <v>0.15483757915456944</v>
      </c>
      <c r="I4788" s="20">
        <v>0.15012572520537096</v>
      </c>
      <c r="J4788" s="20">
        <v>0.20034683304993367</v>
      </c>
      <c r="K4788" s="20">
        <v>0.14455638502605203</v>
      </c>
      <c r="L4788" s="20">
        <v>0.13571369535580874</v>
      </c>
      <c r="M4788" s="55">
        <v>0.13598911833750527</v>
      </c>
    </row>
    <row r="4789" spans="1:13" x14ac:dyDescent="0.35">
      <c r="A4789" s="19" t="str">
        <f>B4353&amp;C4788&amp;D4789</f>
        <v>CONSUMO PER CAPITA (kg ó litros por individuo)Rto carn.transf.IngBCN AM</v>
      </c>
      <c r="B4789" s="19">
        <v>0</v>
      </c>
      <c r="C4789" s="19">
        <v>0</v>
      </c>
      <c r="D4789" s="19" t="s">
        <v>1</v>
      </c>
      <c r="E4789" s="20">
        <v>0.16472370377250203</v>
      </c>
      <c r="F4789" s="20">
        <v>0.22944242959996408</v>
      </c>
      <c r="G4789" s="20">
        <v>0.16754650182575906</v>
      </c>
      <c r="H4789" s="20">
        <v>0.17630542302877542</v>
      </c>
      <c r="I4789" s="20">
        <v>0.19416031354920588</v>
      </c>
      <c r="J4789" s="20">
        <v>0.18163320735543506</v>
      </c>
      <c r="K4789" s="20">
        <v>0.12948209252959167</v>
      </c>
      <c r="L4789" s="20">
        <v>0.11146505161437706</v>
      </c>
      <c r="M4789" s="55">
        <v>0.15010030172647118</v>
      </c>
    </row>
    <row r="4790" spans="1:13" x14ac:dyDescent="0.35">
      <c r="A4790" s="19" t="str">
        <f>B4353&amp;C4788&amp;D4790</f>
        <v>CONSUMO PER CAPITA (kg ó litros por individuo)Rto carn.transf.IngREST.CAT ARAGON</v>
      </c>
      <c r="B4790" s="19">
        <v>0</v>
      </c>
      <c r="C4790" s="19">
        <v>0</v>
      </c>
      <c r="D4790" s="19" t="s">
        <v>2</v>
      </c>
      <c r="E4790" s="20">
        <v>0.17018558125626634</v>
      </c>
      <c r="F4790" s="20">
        <v>0.20558241449447398</v>
      </c>
      <c r="G4790" s="20">
        <v>0.16310111400172053</v>
      </c>
      <c r="H4790" s="20">
        <v>0.14434923107502584</v>
      </c>
      <c r="I4790" s="20">
        <v>0.11915981554447358</v>
      </c>
      <c r="J4790" s="20">
        <v>0.18490127076544077</v>
      </c>
      <c r="K4790" s="20">
        <v>0.10160777249109347</v>
      </c>
      <c r="L4790" s="20">
        <v>0.11830080192200551</v>
      </c>
      <c r="M4790" s="55">
        <v>0.11442582433995369</v>
      </c>
    </row>
    <row r="4791" spans="1:13" x14ac:dyDescent="0.35">
      <c r="A4791" s="19" t="str">
        <f>B4353&amp;C4788&amp;D4791</f>
        <v>CONSUMO PER CAPITA (kg ó litros por individuo)Rto carn.transf.IngLEVANTE</v>
      </c>
      <c r="B4791" s="19">
        <v>0</v>
      </c>
      <c r="C4791" s="19">
        <v>0</v>
      </c>
      <c r="D4791" s="19" t="s">
        <v>3</v>
      </c>
      <c r="E4791" s="20">
        <v>0.14503785583034778</v>
      </c>
      <c r="F4791" s="20">
        <v>0.21665419748927275</v>
      </c>
      <c r="G4791" s="20">
        <v>0.19676517321208523</v>
      </c>
      <c r="H4791" s="20">
        <v>0.16904536517423632</v>
      </c>
      <c r="I4791" s="20">
        <v>0.17676974360970238</v>
      </c>
      <c r="J4791" s="20">
        <v>0.22761016658826119</v>
      </c>
      <c r="K4791" s="20">
        <v>0.19625322649444119</v>
      </c>
      <c r="L4791" s="20">
        <v>0.17736239076402496</v>
      </c>
      <c r="M4791" s="55">
        <v>0.1631684755966113</v>
      </c>
    </row>
    <row r="4792" spans="1:13" x14ac:dyDescent="0.35">
      <c r="A4792" s="19" t="str">
        <f>B4353&amp;C4788&amp;D4792</f>
        <v>CONSUMO PER CAPITA (kg ó litros por individuo)Rto carn.transf.IngANDALUCIA</v>
      </c>
      <c r="B4792" s="19">
        <v>0</v>
      </c>
      <c r="C4792" s="19">
        <v>0</v>
      </c>
      <c r="D4792" s="19" t="s">
        <v>4</v>
      </c>
      <c r="E4792" s="20">
        <v>0.14339226712331865</v>
      </c>
      <c r="F4792" s="20">
        <v>0.20611957392408717</v>
      </c>
      <c r="G4792" s="20">
        <v>0.15745740862534588</v>
      </c>
      <c r="H4792" s="20">
        <v>0.16594692736263114</v>
      </c>
      <c r="I4792" s="20">
        <v>0.16826012474292076</v>
      </c>
      <c r="J4792" s="20">
        <v>0.23492153525814485</v>
      </c>
      <c r="K4792" s="20">
        <v>0.17294448608072052</v>
      </c>
      <c r="L4792" s="20">
        <v>0.14292920486934546</v>
      </c>
      <c r="M4792" s="55">
        <v>0.13445694727179622</v>
      </c>
    </row>
    <row r="4793" spans="1:13" x14ac:dyDescent="0.35">
      <c r="A4793" s="19" t="str">
        <f>B4353&amp;C4788&amp;D4793</f>
        <v>CONSUMO PER CAPITA (kg ó litros por individuo)Rto carn.transf.IngMDD AM</v>
      </c>
      <c r="B4793" s="19">
        <v>0</v>
      </c>
      <c r="C4793" s="19">
        <v>0</v>
      </c>
      <c r="D4793" s="19" t="s">
        <v>5</v>
      </c>
      <c r="E4793" s="20">
        <v>0.16394088875202487</v>
      </c>
      <c r="F4793" s="20">
        <v>0.22718399501162934</v>
      </c>
      <c r="G4793" s="20">
        <v>0.20167807701571763</v>
      </c>
      <c r="H4793" s="20">
        <v>0.19542080606939613</v>
      </c>
      <c r="I4793" s="20">
        <v>0.16897531580402891</v>
      </c>
      <c r="J4793" s="20">
        <v>0.22618580796642274</v>
      </c>
      <c r="K4793" s="20">
        <v>0.17347265883525989</v>
      </c>
      <c r="L4793" s="20">
        <v>0.15929647693679544</v>
      </c>
      <c r="M4793" s="55">
        <v>0.17395991439106212</v>
      </c>
    </row>
    <row r="4794" spans="1:13" x14ac:dyDescent="0.35">
      <c r="A4794" s="19" t="str">
        <f>B4353&amp;C4788&amp;D4794</f>
        <v>CONSUMO PER CAPITA (kg ó litros por individuo)Rto carn.transf.IngRTO CENTRO</v>
      </c>
      <c r="B4794" s="19">
        <v>0</v>
      </c>
      <c r="C4794" s="19">
        <v>0</v>
      </c>
      <c r="D4794" s="19" t="s">
        <v>6</v>
      </c>
      <c r="E4794" s="20">
        <v>0.11026526937794864</v>
      </c>
      <c r="F4794" s="20">
        <v>0.19858169685373292</v>
      </c>
      <c r="G4794" s="20">
        <v>0.13368889547353804</v>
      </c>
      <c r="H4794" s="20">
        <v>0.17228762507603765</v>
      </c>
      <c r="I4794" s="20">
        <v>0.12908984749956778</v>
      </c>
      <c r="J4794" s="20">
        <v>0.17366386614737248</v>
      </c>
      <c r="K4794" s="20">
        <v>0.12051413998804218</v>
      </c>
      <c r="L4794" s="20">
        <v>0.13820366470359785</v>
      </c>
      <c r="M4794" s="55">
        <v>0.12886148700978722</v>
      </c>
    </row>
    <row r="4795" spans="1:13" x14ac:dyDescent="0.35">
      <c r="A4795" s="19" t="str">
        <f>B4353&amp;C4788&amp;D4795</f>
        <v>CONSUMO PER CAPITA (kg ó litros por individuo)Rto carn.transf.IngNORTE-CENTRO</v>
      </c>
      <c r="B4795" s="19">
        <v>0</v>
      </c>
      <c r="C4795" s="19">
        <v>0</v>
      </c>
      <c r="D4795" s="19" t="s">
        <v>7</v>
      </c>
      <c r="E4795" s="20">
        <v>0.13795850271625446</v>
      </c>
      <c r="F4795" s="20">
        <v>0.21519725080091029</v>
      </c>
      <c r="G4795" s="20">
        <v>8.1037066523046736E-2</v>
      </c>
      <c r="H4795" s="20">
        <v>9.0949831102945092E-2</v>
      </c>
      <c r="I4795" s="20">
        <v>9.7924408429229323E-2</v>
      </c>
      <c r="J4795" s="20">
        <v>0.13908886817182142</v>
      </c>
      <c r="K4795" s="20">
        <v>0.10719589976049156</v>
      </c>
      <c r="L4795" s="20">
        <v>0.10117989943340364</v>
      </c>
      <c r="M4795" s="55">
        <v>6.839832378571184E-2</v>
      </c>
    </row>
    <row r="4796" spans="1:13" x14ac:dyDescent="0.35">
      <c r="A4796" s="19" t="str">
        <f>B4353&amp;C4788&amp;D4796</f>
        <v>CONSUMO PER CAPITA (kg ó litros por individuo)Rto carn.transf.IngNOROESTE</v>
      </c>
      <c r="B4796" s="19">
        <v>0</v>
      </c>
      <c r="C4796" s="19">
        <v>0</v>
      </c>
      <c r="D4796" s="19" t="s">
        <v>8</v>
      </c>
      <c r="E4796" s="20">
        <v>7.6581738242793129E-2</v>
      </c>
      <c r="F4796" s="20">
        <v>0.11820001222125832</v>
      </c>
      <c r="G4796" s="20">
        <v>7.350336862804438E-2</v>
      </c>
      <c r="H4796" s="20">
        <v>8.5918343536360103E-2</v>
      </c>
      <c r="I4796" s="20">
        <v>0.11088209792037856</v>
      </c>
      <c r="J4796" s="20">
        <v>0.17031399766700514</v>
      </c>
      <c r="K4796" s="20">
        <v>9.0872525014552466E-2</v>
      </c>
      <c r="L4796" s="20">
        <v>9.5516189447186442E-2</v>
      </c>
      <c r="M4796" s="55">
        <v>0.12960759398921878</v>
      </c>
    </row>
    <row r="4797" spans="1:13" x14ac:dyDescent="0.35">
      <c r="A4797" s="19" t="str">
        <f>B4353&amp;C4788&amp;D4797</f>
        <v>CONSUMO PER CAPITA (kg ó litros por individuo)Rto carn.transf.Ing&lt;2MIL</v>
      </c>
      <c r="B4797" s="19">
        <v>0</v>
      </c>
      <c r="C4797" s="19">
        <v>0</v>
      </c>
      <c r="D4797" s="19" t="s">
        <v>9</v>
      </c>
      <c r="E4797" s="20">
        <v>9.8237577426483688E-2</v>
      </c>
      <c r="F4797" s="20">
        <v>0.11470092663443536</v>
      </c>
      <c r="G4797" s="20">
        <v>0.10785862562616229</v>
      </c>
      <c r="H4797" s="20">
        <v>0.10792781623695785</v>
      </c>
      <c r="I4797" s="20">
        <v>9.7794107156559881E-2</v>
      </c>
      <c r="J4797" s="20">
        <v>0.19156080356486482</v>
      </c>
      <c r="K4797" s="20">
        <v>0.12571863152146556</v>
      </c>
      <c r="L4797" s="20">
        <v>0.15322844623134618</v>
      </c>
      <c r="M4797" s="55">
        <v>8.4261299927123501E-2</v>
      </c>
    </row>
    <row r="4798" spans="1:13" x14ac:dyDescent="0.35">
      <c r="A4798" s="19" t="str">
        <f>B4353&amp;C4788&amp;D4798</f>
        <v>CONSUMO PER CAPITA (kg ó litros por individuo)Rto carn.transf.Ing2-5MIL</v>
      </c>
      <c r="B4798" s="19">
        <v>0</v>
      </c>
      <c r="C4798" s="19">
        <v>0</v>
      </c>
      <c r="D4798" s="19" t="s">
        <v>10</v>
      </c>
      <c r="E4798" s="20">
        <v>0.17812838722889346</v>
      </c>
      <c r="F4798" s="20">
        <v>0.35775607738271892</v>
      </c>
      <c r="G4798" s="20">
        <v>0.15498920595227123</v>
      </c>
      <c r="H4798" s="20">
        <v>0.1458245481860567</v>
      </c>
      <c r="I4798" s="20">
        <v>0.16914979337131905</v>
      </c>
      <c r="J4798" s="20">
        <v>0.22038084866619267</v>
      </c>
      <c r="K4798" s="20">
        <v>0.17426422855342658</v>
      </c>
      <c r="L4798" s="20">
        <v>0.10146083474795262</v>
      </c>
      <c r="M4798" s="55">
        <v>0.12515652869023194</v>
      </c>
    </row>
    <row r="4799" spans="1:13" x14ac:dyDescent="0.35">
      <c r="A4799" s="19" t="str">
        <f>B4353&amp;C4788&amp;D4799</f>
        <v>CONSUMO PER CAPITA (kg ó litros por individuo)Rto carn.transf.Ing5-10MIL</v>
      </c>
      <c r="B4799" s="19">
        <v>0</v>
      </c>
      <c r="C4799" s="19">
        <v>0</v>
      </c>
      <c r="D4799" s="19" t="s">
        <v>11</v>
      </c>
      <c r="E4799" s="20">
        <v>0.10868907119837265</v>
      </c>
      <c r="F4799" s="20">
        <v>0.16031799353946294</v>
      </c>
      <c r="G4799" s="20">
        <v>0.11730218075865188</v>
      </c>
      <c r="H4799" s="20">
        <v>0.12762799658646873</v>
      </c>
      <c r="I4799" s="20">
        <v>0.11270290673877983</v>
      </c>
      <c r="J4799" s="20">
        <v>0.19089859502587295</v>
      </c>
      <c r="K4799" s="20">
        <v>0.14424303212671338</v>
      </c>
      <c r="L4799" s="20">
        <v>0.1391228681141444</v>
      </c>
      <c r="M4799" s="55">
        <v>0.11255570639575364</v>
      </c>
    </row>
    <row r="4800" spans="1:13" x14ac:dyDescent="0.35">
      <c r="A4800" s="19" t="str">
        <f>B4353&amp;C4788&amp;D4800</f>
        <v>CONSUMO PER CAPITA (kg ó litros por individuo)Rto carn.transf.Ing10-30MIL</v>
      </c>
      <c r="B4800" s="19">
        <v>0</v>
      </c>
      <c r="C4800" s="19">
        <v>0</v>
      </c>
      <c r="D4800" s="19" t="s">
        <v>12</v>
      </c>
      <c r="E4800" s="20">
        <v>0.12377949758493947</v>
      </c>
      <c r="F4800" s="20">
        <v>0.20053935597817416</v>
      </c>
      <c r="G4800" s="20">
        <v>0.17134998293053183</v>
      </c>
      <c r="H4800" s="20">
        <v>0.16063405873196532</v>
      </c>
      <c r="I4800" s="20">
        <v>0.16601247268315403</v>
      </c>
      <c r="J4800" s="20">
        <v>0.18041722710204114</v>
      </c>
      <c r="K4800" s="20">
        <v>0.13359185194756734</v>
      </c>
      <c r="L4800" s="20">
        <v>0.13862993549703742</v>
      </c>
      <c r="M4800" s="55">
        <v>0.14766634278445984</v>
      </c>
    </row>
    <row r="4801" spans="1:13" x14ac:dyDescent="0.35">
      <c r="A4801" s="19" t="str">
        <f>B4353&amp;C4788&amp;D4801</f>
        <v>CONSUMO PER CAPITA (kg ó litros por individuo)Rto carn.transf.Ing30-100MIL</v>
      </c>
      <c r="B4801" s="19">
        <v>0</v>
      </c>
      <c r="C4801" s="19">
        <v>0</v>
      </c>
      <c r="D4801" s="19" t="s">
        <v>13</v>
      </c>
      <c r="E4801" s="20">
        <v>0.14287654439999151</v>
      </c>
      <c r="F4801" s="20">
        <v>0.21344901946245448</v>
      </c>
      <c r="G4801" s="20">
        <v>0.1501475555086341</v>
      </c>
      <c r="H4801" s="20">
        <v>0.17022353182733571</v>
      </c>
      <c r="I4801" s="20">
        <v>0.1502866008840246</v>
      </c>
      <c r="J4801" s="20">
        <v>0.18424409787416449</v>
      </c>
      <c r="K4801" s="20">
        <v>0.15907308220862737</v>
      </c>
      <c r="L4801" s="20">
        <v>0.133303947969379</v>
      </c>
      <c r="M4801" s="55">
        <v>0.12728462699726978</v>
      </c>
    </row>
    <row r="4802" spans="1:13" x14ac:dyDescent="0.35">
      <c r="A4802" s="19" t="str">
        <f>B4353&amp;C4788&amp;D4802</f>
        <v>CONSUMO PER CAPITA (kg ó litros por individuo)Rto carn.transf.Ing100-200MIL</v>
      </c>
      <c r="B4802" s="19">
        <v>0</v>
      </c>
      <c r="C4802" s="19">
        <v>0</v>
      </c>
      <c r="D4802" s="19" t="s">
        <v>14</v>
      </c>
      <c r="E4802" s="20">
        <v>0.16159387753594787</v>
      </c>
      <c r="F4802" s="20">
        <v>0.22954580182993017</v>
      </c>
      <c r="G4802" s="20">
        <v>0.17234121857715076</v>
      </c>
      <c r="H4802" s="20">
        <v>0.15738310990200291</v>
      </c>
      <c r="I4802" s="20">
        <v>0.16796303763582934</v>
      </c>
      <c r="J4802" s="20">
        <v>0.21910264444745831</v>
      </c>
      <c r="K4802" s="20">
        <v>0.12614360265273622</v>
      </c>
      <c r="L4802" s="20">
        <v>0.15286682262604609</v>
      </c>
      <c r="M4802" s="55">
        <v>0.16086808301118377</v>
      </c>
    </row>
    <row r="4803" spans="1:13" x14ac:dyDescent="0.35">
      <c r="A4803" s="19" t="str">
        <f>B4353&amp;C4788&amp;D4803</f>
        <v>CONSUMO PER CAPITA (kg ó litros por individuo)Rto carn.transf.Ing200-500MIL</v>
      </c>
      <c r="B4803" s="19">
        <v>0</v>
      </c>
      <c r="C4803" s="19">
        <v>0</v>
      </c>
      <c r="D4803" s="19" t="s">
        <v>15</v>
      </c>
      <c r="E4803" s="20">
        <v>0.15442839584706555</v>
      </c>
      <c r="F4803" s="20">
        <v>0.179956083095035</v>
      </c>
      <c r="G4803" s="20">
        <v>0.12881978733312807</v>
      </c>
      <c r="H4803" s="20">
        <v>0.15179238527696151</v>
      </c>
      <c r="I4803" s="20">
        <v>0.15202145041611345</v>
      </c>
      <c r="J4803" s="20">
        <v>0.22837794174169196</v>
      </c>
      <c r="K4803" s="20">
        <v>0.15357418566260042</v>
      </c>
      <c r="L4803" s="20">
        <v>0.14808158769945731</v>
      </c>
      <c r="M4803" s="55">
        <v>0.1471045516512946</v>
      </c>
    </row>
    <row r="4804" spans="1:13" x14ac:dyDescent="0.35">
      <c r="A4804" s="19" t="str">
        <f>B4353&amp;C4788&amp;D4804</f>
        <v>CONSUMO PER CAPITA (kg ó litros por individuo)Rto carn.transf.Ing&gt;500MIL</v>
      </c>
      <c r="B4804" s="19">
        <v>0</v>
      </c>
      <c r="C4804" s="19">
        <v>0</v>
      </c>
      <c r="D4804" s="19" t="s">
        <v>16</v>
      </c>
      <c r="E4804" s="20">
        <v>0.15591738525346566</v>
      </c>
      <c r="F4804" s="20">
        <v>0.18904612760960257</v>
      </c>
      <c r="G4804" s="20">
        <v>0.17930167257390878</v>
      </c>
      <c r="H4804" s="20">
        <v>0.16142918098837578</v>
      </c>
      <c r="I4804" s="20">
        <v>0.14488627197898912</v>
      </c>
      <c r="J4804" s="20">
        <v>0.20642055283891117</v>
      </c>
      <c r="K4804" s="20">
        <v>0.13490307744730895</v>
      </c>
      <c r="L4804" s="20">
        <v>0.12604333752413513</v>
      </c>
      <c r="M4804" s="55">
        <v>0.1418866196476839</v>
      </c>
    </row>
    <row r="4805" spans="1:13" x14ac:dyDescent="0.35">
      <c r="A4805" s="19" t="str">
        <f>B4353&amp;C4788&amp;D4805</f>
        <v>CONSUMO PER CAPITA (kg ó litros por individuo)Rto carn.transf.IngDE 15 A 19 AÑOS</v>
      </c>
      <c r="B4805" s="19">
        <v>0</v>
      </c>
      <c r="C4805" s="19">
        <v>0</v>
      </c>
      <c r="D4805" s="19" t="s">
        <v>39</v>
      </c>
      <c r="E4805" s="20">
        <v>0.11286018320232323</v>
      </c>
      <c r="F4805" s="20">
        <v>4.7979397254576645E-2</v>
      </c>
      <c r="G4805" s="20">
        <v>0.10284168819526254</v>
      </c>
      <c r="H4805" s="20">
        <v>0.1033095958661948</v>
      </c>
      <c r="I4805" s="20">
        <v>0.14090947147168628</v>
      </c>
      <c r="J4805" s="20">
        <v>0.177480647400203</v>
      </c>
      <c r="K4805" s="20">
        <v>5.1564485893110065E-2</v>
      </c>
      <c r="L4805" s="20">
        <v>9.0050763056213748E-2</v>
      </c>
      <c r="M4805" s="55">
        <v>7.909618482439093E-2</v>
      </c>
    </row>
    <row r="4806" spans="1:13" x14ac:dyDescent="0.35">
      <c r="A4806" s="19" t="str">
        <f>B4353&amp;C4788&amp;D4806</f>
        <v>CONSUMO PER CAPITA (kg ó litros por individuo)Rto carn.transf.IngDE 20 A 24 AÑOS</v>
      </c>
      <c r="B4806" s="19">
        <v>0</v>
      </c>
      <c r="C4806" s="19">
        <v>0</v>
      </c>
      <c r="D4806" s="19" t="s">
        <v>40</v>
      </c>
      <c r="E4806" s="20">
        <v>0.14057742051881797</v>
      </c>
      <c r="F4806" s="20">
        <v>0.16910661494040347</v>
      </c>
      <c r="G4806" s="20">
        <v>0.13514091500407832</v>
      </c>
      <c r="H4806" s="20">
        <v>0.10858042116515679</v>
      </c>
      <c r="I4806" s="20">
        <v>8.775790434278094E-2</v>
      </c>
      <c r="J4806" s="20">
        <v>0.11572547244115379</v>
      </c>
      <c r="K4806" s="20">
        <v>6.2452537648166231E-2</v>
      </c>
      <c r="L4806" s="20">
        <v>7.8131925730592758E-2</v>
      </c>
      <c r="M4806" s="55">
        <v>5.8380125393113255E-2</v>
      </c>
    </row>
    <row r="4807" spans="1:13" x14ac:dyDescent="0.35">
      <c r="A4807" s="19" t="str">
        <f>B4353&amp;C4788&amp;D4807</f>
        <v>CONSUMO PER CAPITA (kg ó litros por individuo)Rto carn.transf.IngDE 25 A 34 AÑOS</v>
      </c>
      <c r="B4807" s="19">
        <v>0</v>
      </c>
      <c r="C4807" s="19">
        <v>0</v>
      </c>
      <c r="D4807" s="19" t="s">
        <v>41</v>
      </c>
      <c r="E4807" s="20">
        <v>0.14686728677914801</v>
      </c>
      <c r="F4807" s="20">
        <v>0.17644852316832146</v>
      </c>
      <c r="G4807" s="20">
        <v>0.1913470284320837</v>
      </c>
      <c r="H4807" s="20">
        <v>0.17250873804398023</v>
      </c>
      <c r="I4807" s="20">
        <v>0.13178054758784422</v>
      </c>
      <c r="J4807" s="20">
        <v>0.21642479186646141</v>
      </c>
      <c r="K4807" s="20">
        <v>0.20379119461638229</v>
      </c>
      <c r="L4807" s="20">
        <v>0.14543435185644149</v>
      </c>
      <c r="M4807" s="55">
        <v>0.17159342581452014</v>
      </c>
    </row>
    <row r="4808" spans="1:13" x14ac:dyDescent="0.35">
      <c r="A4808" s="19" t="str">
        <f>B4353&amp;C4788&amp;D4808</f>
        <v>CONSUMO PER CAPITA (kg ó litros por individuo)Rto carn.transf.IngDE 35 A 49 AÑOS</v>
      </c>
      <c r="B4808" s="19">
        <v>0</v>
      </c>
      <c r="C4808" s="19">
        <v>0</v>
      </c>
      <c r="D4808" s="19" t="s">
        <v>42</v>
      </c>
      <c r="E4808" s="20">
        <v>0.14377778007612624</v>
      </c>
      <c r="F4808" s="20">
        <v>0.21255167677957318</v>
      </c>
      <c r="G4808" s="20">
        <v>0.14599948922619443</v>
      </c>
      <c r="H4808" s="20">
        <v>0.14911567991512617</v>
      </c>
      <c r="I4808" s="20">
        <v>0.15589918447792761</v>
      </c>
      <c r="J4808" s="20">
        <v>0.19124886447490888</v>
      </c>
      <c r="K4808" s="20">
        <v>0.16839713972091525</v>
      </c>
      <c r="L4808" s="20">
        <v>0.13821928543905396</v>
      </c>
      <c r="M4808" s="55">
        <v>0.14806192703690316</v>
      </c>
    </row>
    <row r="4809" spans="1:13" x14ac:dyDescent="0.35">
      <c r="A4809" s="19" t="str">
        <f>B4353&amp;C4788&amp;D4809</f>
        <v>CONSUMO PER CAPITA (kg ó litros por individuo)Rto carn.transf.IngDE 50 A 59 AÑOS</v>
      </c>
      <c r="B4809" s="19">
        <v>0</v>
      </c>
      <c r="C4809" s="19">
        <v>0</v>
      </c>
      <c r="D4809" s="19" t="s">
        <v>43</v>
      </c>
      <c r="E4809" s="20">
        <v>0.19049398178627217</v>
      </c>
      <c r="F4809" s="20">
        <v>0.28467709445009826</v>
      </c>
      <c r="G4809" s="20">
        <v>0.20630212638877884</v>
      </c>
      <c r="H4809" s="20">
        <v>0.19646957660866715</v>
      </c>
      <c r="I4809" s="20">
        <v>0.2064718802889714</v>
      </c>
      <c r="J4809" s="20">
        <v>0.25779832566739963</v>
      </c>
      <c r="K4809" s="20">
        <v>0.16997420875595912</v>
      </c>
      <c r="L4809" s="20">
        <v>0.19106510055238254</v>
      </c>
      <c r="M4809" s="55">
        <v>0.18889070716144266</v>
      </c>
    </row>
    <row r="4810" spans="1:13" x14ac:dyDescent="0.35">
      <c r="A4810" s="19" t="str">
        <f>B4353&amp;C4788&amp;D4810</f>
        <v>CONSUMO PER CAPITA (kg ó litros por individuo)Rto carn.transf.IngDE 60 A 75 AÑOS</v>
      </c>
      <c r="B4810" s="19">
        <v>0</v>
      </c>
      <c r="C4810" s="19">
        <v>0</v>
      </c>
      <c r="D4810" s="19" t="s">
        <v>44</v>
      </c>
      <c r="E4810" s="20">
        <v>0.10424087050159049</v>
      </c>
      <c r="F4810" s="20">
        <v>0.19986466187067128</v>
      </c>
      <c r="G4810" s="20">
        <v>0.11673609266107822</v>
      </c>
      <c r="H4810" s="20">
        <v>0.14390453128651903</v>
      </c>
      <c r="I4810" s="20">
        <v>0.12584165345598719</v>
      </c>
      <c r="J4810" s="20">
        <v>0.18351766335461264</v>
      </c>
      <c r="K4810" s="20">
        <v>0.10625065922251554</v>
      </c>
      <c r="L4810" s="20">
        <v>0.10963301431080098</v>
      </c>
      <c r="M4810" s="55">
        <v>9.3056309734867629E-2</v>
      </c>
    </row>
    <row r="4811" spans="1:13" x14ac:dyDescent="0.35">
      <c r="A4811" s="19" t="str">
        <f>B4353&amp;C4788&amp;D4811</f>
        <v>CONSUMO PER CAPITA (kg ó litros por individuo)Rto carn.transf.IngALTA Y MEDIA ALTA</v>
      </c>
      <c r="B4811" s="19">
        <v>0</v>
      </c>
      <c r="C4811" s="19">
        <v>0</v>
      </c>
      <c r="D4811" s="19" t="s">
        <v>17</v>
      </c>
      <c r="E4811" s="20">
        <v>0.17036837201724997</v>
      </c>
      <c r="F4811" s="20">
        <v>0.24269020823756995</v>
      </c>
      <c r="G4811" s="20">
        <v>0.15698929325922129</v>
      </c>
      <c r="H4811" s="20">
        <v>0.21940862291207675</v>
      </c>
      <c r="I4811" s="20">
        <v>0.2277365551737468</v>
      </c>
      <c r="J4811" s="20">
        <v>0.23266747401903287</v>
      </c>
      <c r="K4811" s="20">
        <v>0.16187625097302183</v>
      </c>
      <c r="L4811" s="20">
        <v>0.17893985066157589</v>
      </c>
      <c r="M4811" s="55">
        <v>0.14599305203537319</v>
      </c>
    </row>
    <row r="4812" spans="1:13" x14ac:dyDescent="0.35">
      <c r="A4812" s="19" t="str">
        <f>B4353&amp;C4788&amp;D4812</f>
        <v>CONSUMO PER CAPITA (kg ó litros por individuo)Rto carn.transf.IngMEDIA</v>
      </c>
      <c r="B4812" s="19">
        <v>0</v>
      </c>
      <c r="C4812" s="19">
        <v>0</v>
      </c>
      <c r="D4812" s="19" t="s">
        <v>18</v>
      </c>
      <c r="E4812" s="20">
        <v>0.13018137230414345</v>
      </c>
      <c r="F4812" s="20">
        <v>0.19581700557058634</v>
      </c>
      <c r="G4812" s="20">
        <v>0.1597422971359439</v>
      </c>
      <c r="H4812" s="20">
        <v>0.12194635335555053</v>
      </c>
      <c r="I4812" s="20">
        <v>0.12820970294729073</v>
      </c>
      <c r="J4812" s="20">
        <v>0.17693816654607611</v>
      </c>
      <c r="K4812" s="20">
        <v>0.13456486790112565</v>
      </c>
      <c r="L4812" s="20">
        <v>0.10665836475107739</v>
      </c>
      <c r="M4812" s="55">
        <v>0.1153691504548378</v>
      </c>
    </row>
    <row r="4813" spans="1:13" x14ac:dyDescent="0.35">
      <c r="A4813" s="19" t="str">
        <f>B4353&amp;C4788&amp;D4813</f>
        <v>CONSUMO PER CAPITA (kg ó litros por individuo)Rto carn.transf.IngMEDIA BAJA</v>
      </c>
      <c r="B4813" s="19">
        <v>0</v>
      </c>
      <c r="C4813" s="19">
        <v>0</v>
      </c>
      <c r="D4813" s="19" t="s">
        <v>19</v>
      </c>
      <c r="E4813" s="20">
        <v>0.1379632998723038</v>
      </c>
      <c r="F4813" s="20">
        <v>0.20009449867979739</v>
      </c>
      <c r="G4813" s="20">
        <v>0.13867165236228957</v>
      </c>
      <c r="H4813" s="20">
        <v>0.14351425371456936</v>
      </c>
      <c r="I4813" s="20">
        <v>0.13064856168073216</v>
      </c>
      <c r="J4813" s="20">
        <v>0.19027003678654356</v>
      </c>
      <c r="K4813" s="20">
        <v>0.12712215388551409</v>
      </c>
      <c r="L4813" s="20">
        <v>0.14396604098889343</v>
      </c>
      <c r="M4813" s="55">
        <v>0.13982701190005631</v>
      </c>
    </row>
    <row r="4814" spans="1:13" x14ac:dyDescent="0.35">
      <c r="A4814" s="19" t="str">
        <f>B4353&amp;C4788&amp;D4814</f>
        <v>CONSUMO PER CAPITA (kg ó litros por individuo)Rto carn.transf.IngBAJA</v>
      </c>
      <c r="B4814" s="19">
        <v>0</v>
      </c>
      <c r="C4814" s="19">
        <v>0</v>
      </c>
      <c r="D4814" s="19" t="s">
        <v>20</v>
      </c>
      <c r="E4814" s="20">
        <v>0.13681576426333872</v>
      </c>
      <c r="F4814" s="20">
        <v>0.18461284018426435</v>
      </c>
      <c r="G4814" s="20">
        <v>0.16239914786504397</v>
      </c>
      <c r="H4814" s="20">
        <v>0.15471922330790677</v>
      </c>
      <c r="I4814" s="20">
        <v>0.12822782654463322</v>
      </c>
      <c r="J4814" s="20">
        <v>0.21807515452093998</v>
      </c>
      <c r="K4814" s="20">
        <v>0.16603978519990897</v>
      </c>
      <c r="L4814" s="20">
        <v>0.12616289751169463</v>
      </c>
      <c r="M4814" s="55">
        <v>0.15513202673894008</v>
      </c>
    </row>
    <row r="4815" spans="1:13" x14ac:dyDescent="0.35">
      <c r="A4815" s="19" t="str">
        <f>B4353&amp;C4788&amp;D4815</f>
        <v>CONSUMO PER CAPITA (kg ó litros por individuo)Rto carn.transf.IngHOMBRE</v>
      </c>
      <c r="B4815" s="19">
        <v>0</v>
      </c>
      <c r="C4815" s="19">
        <v>0</v>
      </c>
      <c r="D4815" s="19" t="s">
        <v>21</v>
      </c>
      <c r="E4815" s="20">
        <v>0.13073769551434672</v>
      </c>
      <c r="F4815" s="20">
        <v>0.19514212055888402</v>
      </c>
      <c r="G4815" s="20">
        <v>0.12928361854352849</v>
      </c>
      <c r="H4815" s="20">
        <v>0.14550895485698009</v>
      </c>
      <c r="I4815" s="20">
        <v>0.14829156519417597</v>
      </c>
      <c r="J4815" s="20">
        <v>0.18657750731112921</v>
      </c>
      <c r="K4815" s="20">
        <v>0.1237165216353053</v>
      </c>
      <c r="L4815" s="20">
        <v>0.12669642188461239</v>
      </c>
      <c r="M4815" s="55">
        <v>0.12718014502167063</v>
      </c>
    </row>
    <row r="4816" spans="1:13" x14ac:dyDescent="0.35">
      <c r="A4816" s="19" t="str">
        <f>B4353&amp;C4788&amp;D4816</f>
        <v>CONSUMO PER CAPITA (kg ó litros por individuo)Rto carn.transf.IngMUJER</v>
      </c>
      <c r="B4816" s="19">
        <v>0</v>
      </c>
      <c r="C4816" s="19">
        <v>0</v>
      </c>
      <c r="D4816" s="19" t="s">
        <v>22</v>
      </c>
      <c r="E4816" s="20">
        <v>0.15345041644446239</v>
      </c>
      <c r="F4816" s="20">
        <v>0.21429461769027183</v>
      </c>
      <c r="G4816" s="20">
        <v>0.17861866244014857</v>
      </c>
      <c r="H4816" s="20">
        <v>0.16403047058005005</v>
      </c>
      <c r="I4816" s="20">
        <v>0.15193329553189866</v>
      </c>
      <c r="J4816" s="20">
        <v>0.21391595829157906</v>
      </c>
      <c r="K4816" s="20">
        <v>0.16518519650958879</v>
      </c>
      <c r="L4816" s="20">
        <v>0.14458802309991012</v>
      </c>
      <c r="M4816" s="55">
        <v>0.14465854405775017</v>
      </c>
    </row>
    <row r="4817" spans="1:13" x14ac:dyDescent="0.35">
      <c r="A4817" s="19" t="str">
        <f>B4353&amp;C4817&amp;D4817</f>
        <v>CONSUMO PER CAPITA (kg ó litros por individuo).T.Pescados/Marisc.IngT.ESPAÑA</v>
      </c>
      <c r="B4817" s="19">
        <v>0</v>
      </c>
      <c r="C4817" s="19" t="s">
        <v>181</v>
      </c>
      <c r="D4817" s="19" t="s">
        <v>36</v>
      </c>
      <c r="E4817" s="20">
        <v>1.0397794105334337</v>
      </c>
      <c r="F4817" s="20">
        <v>1.714241534669251</v>
      </c>
      <c r="G4817" s="20">
        <v>0.91833065995089747</v>
      </c>
      <c r="H4817" s="20">
        <v>0.85074977677190389</v>
      </c>
      <c r="I4817" s="20">
        <v>1.0778796537454685</v>
      </c>
      <c r="J4817" s="20">
        <v>1.4568748747133831</v>
      </c>
      <c r="K4817" s="20">
        <v>0.85577712294344987</v>
      </c>
      <c r="L4817" s="20">
        <v>0.87894942890110617</v>
      </c>
      <c r="M4817" s="55">
        <v>1.009506270431316</v>
      </c>
    </row>
    <row r="4818" spans="1:13" x14ac:dyDescent="0.35">
      <c r="A4818" s="19" t="str">
        <f>B4353&amp;C4817&amp;D4818</f>
        <v>CONSUMO PER CAPITA (kg ó litros por individuo).T.Pescados/Marisc.IngBCN AM</v>
      </c>
      <c r="B4818" s="19">
        <v>0</v>
      </c>
      <c r="C4818" s="19">
        <v>0</v>
      </c>
      <c r="D4818" s="19" t="s">
        <v>1</v>
      </c>
      <c r="E4818" s="20">
        <v>1.6275600776209569</v>
      </c>
      <c r="F4818" s="20">
        <v>2.2356326193435048</v>
      </c>
      <c r="G4818" s="20">
        <v>0.77588665498778797</v>
      </c>
      <c r="H4818" s="20">
        <v>1.2333409406146341</v>
      </c>
      <c r="I4818" s="20">
        <v>2.149582853425823</v>
      </c>
      <c r="J4818" s="20">
        <v>1.7315527752559505</v>
      </c>
      <c r="K4818" s="20">
        <v>0.56412173902884111</v>
      </c>
      <c r="L4818" s="20">
        <v>1.125203632427221</v>
      </c>
      <c r="M4818" s="55">
        <v>0.89296987080272672</v>
      </c>
    </row>
    <row r="4819" spans="1:13" x14ac:dyDescent="0.35">
      <c r="A4819" s="19" t="str">
        <f>B4353&amp;C4817&amp;D4819</f>
        <v>CONSUMO PER CAPITA (kg ó litros por individuo).T.Pescados/Marisc.IngREST.CAT ARAGON</v>
      </c>
      <c r="B4819" s="19">
        <v>0</v>
      </c>
      <c r="C4819" s="19">
        <v>0</v>
      </c>
      <c r="D4819" s="19" t="s">
        <v>2</v>
      </c>
      <c r="E4819" s="20">
        <v>0.89683781916571681</v>
      </c>
      <c r="F4819" s="20">
        <v>2.0971706776198662</v>
      </c>
      <c r="G4819" s="20">
        <v>0.97070937295956061</v>
      </c>
      <c r="H4819" s="20">
        <v>0.86460578724001524</v>
      </c>
      <c r="I4819" s="20">
        <v>1.0308871333344016</v>
      </c>
      <c r="J4819" s="20">
        <v>1.4463306833284069</v>
      </c>
      <c r="K4819" s="20">
        <v>0.97543179619645826</v>
      </c>
      <c r="L4819" s="20">
        <v>1.2829198353160085</v>
      </c>
      <c r="M4819" s="55">
        <v>1.2538911669865336</v>
      </c>
    </row>
    <row r="4820" spans="1:13" x14ac:dyDescent="0.35">
      <c r="A4820" s="19" t="str">
        <f>B4353&amp;C4817&amp;D4820</f>
        <v>CONSUMO PER CAPITA (kg ó litros por individuo).T.Pescados/Marisc.IngLEVANTE</v>
      </c>
      <c r="B4820" s="19">
        <v>0</v>
      </c>
      <c r="C4820" s="19">
        <v>0</v>
      </c>
      <c r="D4820" s="19" t="s">
        <v>3</v>
      </c>
      <c r="E4820" s="20">
        <v>1.1699012077428337</v>
      </c>
      <c r="F4820" s="20">
        <v>1.6030300521863441</v>
      </c>
      <c r="G4820" s="20">
        <v>0.9268114596333239</v>
      </c>
      <c r="H4820" s="20">
        <v>0.88402126306026141</v>
      </c>
      <c r="I4820" s="20">
        <v>1.0063973158384114</v>
      </c>
      <c r="J4820" s="20">
        <v>1.6318611861497891</v>
      </c>
      <c r="K4820" s="20">
        <v>0.88722528087876662</v>
      </c>
      <c r="L4820" s="20">
        <v>1.0331574820404015</v>
      </c>
      <c r="M4820" s="55">
        <v>1.1521405446015958</v>
      </c>
    </row>
    <row r="4821" spans="1:13" x14ac:dyDescent="0.35">
      <c r="A4821" s="19" t="str">
        <f>B4353&amp;C4817&amp;D4821</f>
        <v>CONSUMO PER CAPITA (kg ó litros por individuo).T.Pescados/Marisc.IngANDALUCIA</v>
      </c>
      <c r="B4821" s="19">
        <v>0</v>
      </c>
      <c r="C4821" s="19">
        <v>0</v>
      </c>
      <c r="D4821" s="19" t="s">
        <v>4</v>
      </c>
      <c r="E4821" s="20">
        <v>0.9583239532330341</v>
      </c>
      <c r="F4821" s="20">
        <v>1.6241552748583024</v>
      </c>
      <c r="G4821" s="20">
        <v>0.89033776597348802</v>
      </c>
      <c r="H4821" s="20">
        <v>0.82049545838011029</v>
      </c>
      <c r="I4821" s="20">
        <v>1.0278191312879608</v>
      </c>
      <c r="J4821" s="20">
        <v>1.4188468288347953</v>
      </c>
      <c r="K4821" s="20">
        <v>0.91597668574715596</v>
      </c>
      <c r="L4821" s="20">
        <v>0.63724346321604397</v>
      </c>
      <c r="M4821" s="55">
        <v>0.95971648323438563</v>
      </c>
    </row>
    <row r="4822" spans="1:13" x14ac:dyDescent="0.35">
      <c r="A4822" s="19" t="str">
        <f>B4353&amp;C4817&amp;D4822</f>
        <v>CONSUMO PER CAPITA (kg ó litros por individuo).T.Pescados/Marisc.IngMDD AM</v>
      </c>
      <c r="B4822" s="19">
        <v>0</v>
      </c>
      <c r="C4822" s="19">
        <v>0</v>
      </c>
      <c r="D4822" s="19" t="s">
        <v>5</v>
      </c>
      <c r="E4822" s="20">
        <v>1.3282550862118063</v>
      </c>
      <c r="F4822" s="20">
        <v>2.2845510386658385</v>
      </c>
      <c r="G4822" s="20">
        <v>1.2543123262605842</v>
      </c>
      <c r="H4822" s="20">
        <v>1.2371652093817929</v>
      </c>
      <c r="I4822" s="20">
        <v>1.2772333605833848</v>
      </c>
      <c r="J4822" s="20">
        <v>1.6695199824986131</v>
      </c>
      <c r="K4822" s="20">
        <v>1.0863739709820925</v>
      </c>
      <c r="L4822" s="20">
        <v>0.86811590256710336</v>
      </c>
      <c r="M4822" s="55">
        <v>1.104158321424056</v>
      </c>
    </row>
    <row r="4823" spans="1:13" x14ac:dyDescent="0.35">
      <c r="A4823" s="19" t="str">
        <f>B4353&amp;C4817&amp;D4823</f>
        <v>CONSUMO PER CAPITA (kg ó litros por individuo).T.Pescados/Marisc.IngRTO CENTRO</v>
      </c>
      <c r="B4823" s="19">
        <v>0</v>
      </c>
      <c r="C4823" s="19">
        <v>0</v>
      </c>
      <c r="D4823" s="19" t="s">
        <v>6</v>
      </c>
      <c r="E4823" s="20">
        <v>0.58741571139985127</v>
      </c>
      <c r="F4823" s="20">
        <v>1.17110326048145</v>
      </c>
      <c r="G4823" s="20">
        <v>0.77557128893456573</v>
      </c>
      <c r="H4823" s="20">
        <v>0.52266910874004502</v>
      </c>
      <c r="I4823" s="20">
        <v>0.70441123665940486</v>
      </c>
      <c r="J4823" s="20">
        <v>0.98444375794781513</v>
      </c>
      <c r="K4823" s="20">
        <v>0.64936900824632571</v>
      </c>
      <c r="L4823" s="20">
        <v>0.6004851029466417</v>
      </c>
      <c r="M4823" s="55">
        <v>0.85604965675782518</v>
      </c>
    </row>
    <row r="4824" spans="1:13" x14ac:dyDescent="0.35">
      <c r="A4824" s="19" t="str">
        <f>B4353&amp;C4817&amp;D4824</f>
        <v>CONSUMO PER CAPITA (kg ó litros por individuo).T.Pescados/Marisc.IngNORTE-CENTRO</v>
      </c>
      <c r="B4824" s="19">
        <v>0</v>
      </c>
      <c r="C4824" s="19">
        <v>0</v>
      </c>
      <c r="D4824" s="19" t="s">
        <v>7</v>
      </c>
      <c r="E4824" s="20">
        <v>1.0863910674231434</v>
      </c>
      <c r="F4824" s="20">
        <v>1.4695664145269098</v>
      </c>
      <c r="G4824" s="20">
        <v>1.0961886692287359</v>
      </c>
      <c r="H4824" s="20">
        <v>0.56753922249815758</v>
      </c>
      <c r="I4824" s="20">
        <v>0.72672447702986054</v>
      </c>
      <c r="J4824" s="20">
        <v>1.3821089637390029</v>
      </c>
      <c r="K4824" s="20">
        <v>0.77030598275239548</v>
      </c>
      <c r="L4824" s="20">
        <v>0.75370455856460661</v>
      </c>
      <c r="M4824" s="55">
        <v>0.58381206310973965</v>
      </c>
    </row>
    <row r="4825" spans="1:13" x14ac:dyDescent="0.35">
      <c r="A4825" s="19" t="str">
        <f>B4353&amp;C4817&amp;D4825</f>
        <v>CONSUMO PER CAPITA (kg ó litros por individuo).T.Pescados/Marisc.IngNOROESTE</v>
      </c>
      <c r="B4825" s="19">
        <v>0</v>
      </c>
      <c r="C4825" s="19">
        <v>0</v>
      </c>
      <c r="D4825" s="19" t="s">
        <v>8</v>
      </c>
      <c r="E4825" s="20">
        <v>0.59451807201268536</v>
      </c>
      <c r="F4825" s="20">
        <v>0.98612074830896823</v>
      </c>
      <c r="G4825" s="20">
        <v>0.50400575947130422</v>
      </c>
      <c r="H4825" s="20">
        <v>0.50625400522438935</v>
      </c>
      <c r="I4825" s="20">
        <v>0.72801677772715534</v>
      </c>
      <c r="J4825" s="20">
        <v>1.2304450868110119</v>
      </c>
      <c r="K4825" s="20">
        <v>0.75597541209011643</v>
      </c>
      <c r="L4825" s="20">
        <v>0.75844639512025869</v>
      </c>
      <c r="M4825" s="55">
        <v>1.1006451728749234</v>
      </c>
    </row>
    <row r="4826" spans="1:13" x14ac:dyDescent="0.35">
      <c r="A4826" s="19" t="str">
        <f>B4353&amp;C4817&amp;D4826</f>
        <v>CONSUMO PER CAPITA (kg ó litros por individuo).T.Pescados/Marisc.Ing&lt;2MIL</v>
      </c>
      <c r="B4826" s="19">
        <v>0</v>
      </c>
      <c r="C4826" s="19">
        <v>0</v>
      </c>
      <c r="D4826" s="19" t="s">
        <v>9</v>
      </c>
      <c r="E4826" s="20">
        <v>0.4457322423963429</v>
      </c>
      <c r="F4826" s="20">
        <v>0.81502064425071907</v>
      </c>
      <c r="G4826" s="20">
        <v>0.58407009552907074</v>
      </c>
      <c r="H4826" s="20">
        <v>0.38168679069115408</v>
      </c>
      <c r="I4826" s="20">
        <v>0.46639734924920101</v>
      </c>
      <c r="J4826" s="20">
        <v>0.83641414701632677</v>
      </c>
      <c r="K4826" s="20">
        <v>0.42805655165996415</v>
      </c>
      <c r="L4826" s="20">
        <v>0.60604169988319467</v>
      </c>
      <c r="M4826" s="55">
        <v>0.97590086000729759</v>
      </c>
    </row>
    <row r="4827" spans="1:13" x14ac:dyDescent="0.35">
      <c r="A4827" s="19" t="str">
        <f>B4353&amp;C4817&amp;D4827</f>
        <v>CONSUMO PER CAPITA (kg ó litros por individuo).T.Pescados/Marisc.Ing2-5MIL</v>
      </c>
      <c r="B4827" s="19">
        <v>0</v>
      </c>
      <c r="C4827" s="19">
        <v>0</v>
      </c>
      <c r="D4827" s="19" t="s">
        <v>10</v>
      </c>
      <c r="E4827" s="20">
        <v>1.4481822992210209</v>
      </c>
      <c r="F4827" s="20">
        <v>1.1609743467342206</v>
      </c>
      <c r="G4827" s="20">
        <v>0.82738000071969608</v>
      </c>
      <c r="H4827" s="20">
        <v>0.43633660667481056</v>
      </c>
      <c r="I4827" s="20">
        <v>0.747904733918898</v>
      </c>
      <c r="J4827" s="20">
        <v>1.2922364582421357</v>
      </c>
      <c r="K4827" s="20">
        <v>0.70344426392222958</v>
      </c>
      <c r="L4827" s="20">
        <v>1.15085236180999</v>
      </c>
      <c r="M4827" s="55">
        <v>0.45424534677493195</v>
      </c>
    </row>
    <row r="4828" spans="1:13" x14ac:dyDescent="0.35">
      <c r="A4828" s="19" t="str">
        <f>B4353&amp;C4817&amp;D4828</f>
        <v>CONSUMO PER CAPITA (kg ó litros por individuo).T.Pescados/Marisc.Ing5-10MIL</v>
      </c>
      <c r="B4828" s="19">
        <v>0</v>
      </c>
      <c r="C4828" s="19">
        <v>0</v>
      </c>
      <c r="D4828" s="19" t="s">
        <v>11</v>
      </c>
      <c r="E4828" s="20">
        <v>0.85091374111764018</v>
      </c>
      <c r="F4828" s="20">
        <v>2.7800221101461533</v>
      </c>
      <c r="G4828" s="20">
        <v>1.0642513737371073</v>
      </c>
      <c r="H4828" s="20">
        <v>0.89427394360867096</v>
      </c>
      <c r="I4828" s="20">
        <v>0.94915066377958535</v>
      </c>
      <c r="J4828" s="20">
        <v>1.3237933553342103</v>
      </c>
      <c r="K4828" s="20">
        <v>1.0047873859780634</v>
      </c>
      <c r="L4828" s="20">
        <v>0.8716701814943203</v>
      </c>
      <c r="M4828" s="55">
        <v>1.2295602406691792</v>
      </c>
    </row>
    <row r="4829" spans="1:13" x14ac:dyDescent="0.35">
      <c r="A4829" s="19" t="str">
        <f>B4353&amp;C4817&amp;D4829</f>
        <v>CONSUMO PER CAPITA (kg ó litros por individuo).T.Pescados/Marisc.Ing10-30MIL</v>
      </c>
      <c r="B4829" s="19">
        <v>0</v>
      </c>
      <c r="C4829" s="19">
        <v>0</v>
      </c>
      <c r="D4829" s="19" t="s">
        <v>12</v>
      </c>
      <c r="E4829" s="20">
        <v>0.75057552885095169</v>
      </c>
      <c r="F4829" s="20">
        <v>1.1820690678365628</v>
      </c>
      <c r="G4829" s="20">
        <v>0.87092305670238856</v>
      </c>
      <c r="H4829" s="20">
        <v>0.59941979257019529</v>
      </c>
      <c r="I4829" s="20">
        <v>0.94751634342206592</v>
      </c>
      <c r="J4829" s="20">
        <v>1.330139287944119</v>
      </c>
      <c r="K4829" s="20">
        <v>0.92749412155173905</v>
      </c>
      <c r="L4829" s="20">
        <v>0.90034012237306116</v>
      </c>
      <c r="M4829" s="55">
        <v>1.1048973557820974</v>
      </c>
    </row>
    <row r="4830" spans="1:13" x14ac:dyDescent="0.35">
      <c r="A4830" s="19" t="str">
        <f>B4353&amp;C4817&amp;D4830</f>
        <v>CONSUMO PER CAPITA (kg ó litros por individuo).T.Pescados/Marisc.Ing30-100MIL</v>
      </c>
      <c r="B4830" s="19">
        <v>0</v>
      </c>
      <c r="C4830" s="19">
        <v>0</v>
      </c>
      <c r="D4830" s="19" t="s">
        <v>13</v>
      </c>
      <c r="E4830" s="20">
        <v>1.1260171320708059</v>
      </c>
      <c r="F4830" s="20">
        <v>1.9490774702796845</v>
      </c>
      <c r="G4830" s="20">
        <v>0.79053613359393404</v>
      </c>
      <c r="H4830" s="20">
        <v>0.99900014181790942</v>
      </c>
      <c r="I4830" s="20">
        <v>1.428963857176812</v>
      </c>
      <c r="J4830" s="20">
        <v>1.5067532208908527</v>
      </c>
      <c r="K4830" s="20">
        <v>0.74729777470719472</v>
      </c>
      <c r="L4830" s="20">
        <v>0.96582678755213192</v>
      </c>
      <c r="M4830" s="55">
        <v>1.0206008280670911</v>
      </c>
    </row>
    <row r="4831" spans="1:13" x14ac:dyDescent="0.35">
      <c r="A4831" s="19" t="str">
        <f>B4353&amp;C4817&amp;D4831</f>
        <v>CONSUMO PER CAPITA (kg ó litros por individuo).T.Pescados/Marisc.Ing100-200MIL</v>
      </c>
      <c r="B4831" s="19">
        <v>0</v>
      </c>
      <c r="C4831" s="19">
        <v>0</v>
      </c>
      <c r="D4831" s="19" t="s">
        <v>14</v>
      </c>
      <c r="E4831" s="20">
        <v>0.7761835810782497</v>
      </c>
      <c r="F4831" s="20">
        <v>1.9823274143056362</v>
      </c>
      <c r="G4831" s="20">
        <v>0.84065781612075019</v>
      </c>
      <c r="H4831" s="20">
        <v>0.91533654975803402</v>
      </c>
      <c r="I4831" s="20">
        <v>1.1190963800513856</v>
      </c>
      <c r="J4831" s="20">
        <v>1.8271504015997104</v>
      </c>
      <c r="K4831" s="20">
        <v>0.93045632216618857</v>
      </c>
      <c r="L4831" s="20">
        <v>0.70374440536205685</v>
      </c>
      <c r="M4831" s="55">
        <v>0.93556261354562598</v>
      </c>
    </row>
    <row r="4832" spans="1:13" x14ac:dyDescent="0.35">
      <c r="A4832" s="19" t="str">
        <f>B4353&amp;C4817&amp;D4832</f>
        <v>CONSUMO PER CAPITA (kg ó litros por individuo).T.Pescados/Marisc.Ing200-500MIL</v>
      </c>
      <c r="B4832" s="19">
        <v>0</v>
      </c>
      <c r="C4832" s="19">
        <v>0</v>
      </c>
      <c r="D4832" s="19" t="s">
        <v>15</v>
      </c>
      <c r="E4832" s="20">
        <v>1.2135193548384196</v>
      </c>
      <c r="F4832" s="20">
        <v>1.6214387687720564</v>
      </c>
      <c r="G4832" s="20">
        <v>0.8942145211148701</v>
      </c>
      <c r="H4832" s="20">
        <v>0.86909578826850808</v>
      </c>
      <c r="I4832" s="20">
        <v>1.0054937197374501</v>
      </c>
      <c r="J4832" s="20">
        <v>1.428908444375399</v>
      </c>
      <c r="K4832" s="20">
        <v>0.8100549929317491</v>
      </c>
      <c r="L4832" s="20">
        <v>0.56027458969350596</v>
      </c>
      <c r="M4832" s="55">
        <v>0.95400273390033874</v>
      </c>
    </row>
    <row r="4833" spans="1:13" x14ac:dyDescent="0.35">
      <c r="A4833" s="19" t="str">
        <f>B4353&amp;C4817&amp;D4833</f>
        <v>CONSUMO PER CAPITA (kg ó litros por individuo).T.Pescados/Marisc.Ing&gt;500MIL</v>
      </c>
      <c r="B4833" s="19">
        <v>0</v>
      </c>
      <c r="C4833" s="19">
        <v>0</v>
      </c>
      <c r="D4833" s="19" t="s">
        <v>16</v>
      </c>
      <c r="E4833" s="20">
        <v>1.3918351082103488</v>
      </c>
      <c r="F4833" s="20">
        <v>1.945943809076764</v>
      </c>
      <c r="G4833" s="20">
        <v>1.2594801651197169</v>
      </c>
      <c r="H4833" s="20">
        <v>1.1934809283982388</v>
      </c>
      <c r="I4833" s="20">
        <v>1.2181154321041547</v>
      </c>
      <c r="J4833" s="20">
        <v>1.649938480393911</v>
      </c>
      <c r="K4833" s="20">
        <v>1.0112806010842228</v>
      </c>
      <c r="L4833" s="20">
        <v>1.0397012390097176</v>
      </c>
      <c r="M4833" s="55">
        <v>1.1382366365944048</v>
      </c>
    </row>
    <row r="4834" spans="1:13" x14ac:dyDescent="0.35">
      <c r="A4834" s="19" t="str">
        <f>B4353&amp;C4817&amp;D4834</f>
        <v>CONSUMO PER CAPITA (kg ó litros por individuo).T.Pescados/Marisc.IngDE 15 A 19 AÑOS</v>
      </c>
      <c r="B4834" s="19">
        <v>0</v>
      </c>
      <c r="C4834" s="19">
        <v>0</v>
      </c>
      <c r="D4834" s="19" t="s">
        <v>39</v>
      </c>
      <c r="E4834" s="20">
        <v>2.5976818888631431E-2</v>
      </c>
      <c r="F4834" s="20">
        <v>0.15080736810004708</v>
      </c>
      <c r="G4834" s="20">
        <v>3.3238100601916773E-2</v>
      </c>
      <c r="H4834" s="20">
        <v>3.691771160247944E-2</v>
      </c>
      <c r="I4834" s="20">
        <v>0.24076911052937411</v>
      </c>
      <c r="J4834" s="20">
        <v>3.4575007505162327E-2</v>
      </c>
      <c r="K4834" s="20">
        <v>0.10382369973287135</v>
      </c>
      <c r="L4834" s="20">
        <v>5.4231505671198138E-2</v>
      </c>
      <c r="M4834" s="55">
        <v>0.36418731255995956</v>
      </c>
    </row>
    <row r="4835" spans="1:13" x14ac:dyDescent="0.35">
      <c r="A4835" s="19" t="str">
        <f>B4353&amp;C4817&amp;D4835</f>
        <v>CONSUMO PER CAPITA (kg ó litros por individuo).T.Pescados/Marisc.IngDE 20 A 24 AÑOS</v>
      </c>
      <c r="B4835" s="19">
        <v>0</v>
      </c>
      <c r="C4835" s="19">
        <v>0</v>
      </c>
      <c r="D4835" s="19" t="s">
        <v>40</v>
      </c>
      <c r="E4835" s="20">
        <v>0.19223819788270932</v>
      </c>
      <c r="F4835" s="20">
        <v>0.2337959511151407</v>
      </c>
      <c r="G4835" s="20">
        <v>0.25204676057639824</v>
      </c>
      <c r="H4835" s="20">
        <v>0.18852300729802041</v>
      </c>
      <c r="I4835" s="20">
        <v>9.7319774082596219E-2</v>
      </c>
      <c r="J4835" s="20">
        <v>0.14902790187669265</v>
      </c>
      <c r="K4835" s="20">
        <v>0.22705612197594566</v>
      </c>
      <c r="L4835" s="20">
        <v>0.11291199942304769</v>
      </c>
      <c r="M4835" s="55">
        <v>9.1248182862697952E-2</v>
      </c>
    </row>
    <row r="4836" spans="1:13" x14ac:dyDescent="0.35">
      <c r="A4836" s="19" t="str">
        <f>B4353&amp;C4817&amp;D4836</f>
        <v>CONSUMO PER CAPITA (kg ó litros por individuo).T.Pescados/Marisc.IngDE 25 A 34 AÑOS</v>
      </c>
      <c r="B4836" s="19">
        <v>0</v>
      </c>
      <c r="C4836" s="19">
        <v>0</v>
      </c>
      <c r="D4836" s="19" t="s">
        <v>41</v>
      </c>
      <c r="E4836" s="20">
        <v>0.47753583619620227</v>
      </c>
      <c r="F4836" s="20">
        <v>0.69416799762071202</v>
      </c>
      <c r="G4836" s="20">
        <v>0.30392402300189048</v>
      </c>
      <c r="H4836" s="20">
        <v>0.36544870115227485</v>
      </c>
      <c r="I4836" s="20">
        <v>0.40713628314146943</v>
      </c>
      <c r="J4836" s="20">
        <v>0.63036436402297147</v>
      </c>
      <c r="K4836" s="20">
        <v>0.42415086722392015</v>
      </c>
      <c r="L4836" s="20">
        <v>0.36741013148027518</v>
      </c>
      <c r="M4836" s="55">
        <v>0.4472606191218777</v>
      </c>
    </row>
    <row r="4837" spans="1:13" x14ac:dyDescent="0.35">
      <c r="A4837" s="19" t="str">
        <f>B4353&amp;C4817&amp;D4837</f>
        <v>CONSUMO PER CAPITA (kg ó litros por individuo).T.Pescados/Marisc.IngDE 35 A 49 AÑOS</v>
      </c>
      <c r="B4837" s="19">
        <v>0</v>
      </c>
      <c r="C4837" s="19">
        <v>0</v>
      </c>
      <c r="D4837" s="19" t="s">
        <v>42</v>
      </c>
      <c r="E4837" s="20">
        <v>0.77025600947407613</v>
      </c>
      <c r="F4837" s="20">
        <v>1.0949547045828238</v>
      </c>
      <c r="G4837" s="20">
        <v>0.61832423510466217</v>
      </c>
      <c r="H4837" s="20">
        <v>0.5584439496152831</v>
      </c>
      <c r="I4837" s="20">
        <v>0.73641603146864665</v>
      </c>
      <c r="J4837" s="20">
        <v>1.126867103852647</v>
      </c>
      <c r="K4837" s="20">
        <v>0.54918575907456635</v>
      </c>
      <c r="L4837" s="20">
        <v>0.43691711592261206</v>
      </c>
      <c r="M4837" s="55">
        <v>0.5456443122968232</v>
      </c>
    </row>
    <row r="4838" spans="1:13" x14ac:dyDescent="0.35">
      <c r="A4838" s="19" t="str">
        <f>B4353&amp;C4817&amp;D4838</f>
        <v>CONSUMO PER CAPITA (kg ó litros por individuo).T.Pescados/Marisc.IngDE 50 A 59 AÑOS</v>
      </c>
      <c r="B4838" s="19">
        <v>0</v>
      </c>
      <c r="C4838" s="19">
        <v>0</v>
      </c>
      <c r="D4838" s="19" t="s">
        <v>43</v>
      </c>
      <c r="E4838" s="20">
        <v>1.3202235673921201</v>
      </c>
      <c r="F4838" s="20">
        <v>2.3943526673091764</v>
      </c>
      <c r="G4838" s="20">
        <v>1.362344615996236</v>
      </c>
      <c r="H4838" s="20">
        <v>0.88054037577459543</v>
      </c>
      <c r="I4838" s="20">
        <v>1.194347653987293</v>
      </c>
      <c r="J4838" s="20">
        <v>1.8934175989213573</v>
      </c>
      <c r="K4838" s="20">
        <v>1.2231163914847198</v>
      </c>
      <c r="L4838" s="20">
        <v>1.071215596923889</v>
      </c>
      <c r="M4838" s="55">
        <v>1.1732339869377215</v>
      </c>
    </row>
    <row r="4839" spans="1:13" x14ac:dyDescent="0.35">
      <c r="A4839" s="19" t="str">
        <f>B4353&amp;C4817&amp;D4839</f>
        <v>CONSUMO PER CAPITA (kg ó litros por individuo).T.Pescados/Marisc.IngDE 60 A 75 AÑOS</v>
      </c>
      <c r="B4839" s="19">
        <v>0</v>
      </c>
      <c r="C4839" s="19">
        <v>0</v>
      </c>
      <c r="D4839" s="19" t="s">
        <v>44</v>
      </c>
      <c r="E4839" s="20">
        <v>2.06100210244833</v>
      </c>
      <c r="F4839" s="20">
        <v>3.4943088766936459</v>
      </c>
      <c r="G4839" s="20">
        <v>1.7808859321022186</v>
      </c>
      <c r="H4839" s="20">
        <v>1.934391528388778</v>
      </c>
      <c r="I4839" s="20">
        <v>2.3626010297047921</v>
      </c>
      <c r="J4839" s="20">
        <v>2.8140580631043086</v>
      </c>
      <c r="K4839" s="20">
        <v>1.6057706794134496</v>
      </c>
      <c r="L4839" s="20">
        <v>2.0576369959629104</v>
      </c>
      <c r="M4839" s="55">
        <v>2.261150300872989</v>
      </c>
    </row>
    <row r="4840" spans="1:13" x14ac:dyDescent="0.35">
      <c r="A4840" s="19" t="str">
        <f>B4353&amp;C4817&amp;D4840</f>
        <v>CONSUMO PER CAPITA (kg ó litros por individuo).T.Pescados/Marisc.IngALTA Y MEDIA ALTA</v>
      </c>
      <c r="B4840" s="19">
        <v>0</v>
      </c>
      <c r="C4840" s="19">
        <v>0</v>
      </c>
      <c r="D4840" s="19" t="s">
        <v>17</v>
      </c>
      <c r="E4840" s="20">
        <v>1.9445128246490089</v>
      </c>
      <c r="F4840" s="20">
        <v>3.6668928657218491</v>
      </c>
      <c r="G4840" s="20">
        <v>1.647530971229282</v>
      </c>
      <c r="H4840" s="20">
        <v>1.7559173992284069</v>
      </c>
      <c r="I4840" s="20">
        <v>1.8929351420827711</v>
      </c>
      <c r="J4840" s="20">
        <v>2.5535036567072567</v>
      </c>
      <c r="K4840" s="20">
        <v>1.3483440630744481</v>
      </c>
      <c r="L4840" s="20">
        <v>1.4444605323559405</v>
      </c>
      <c r="M4840" s="55">
        <v>1.7908743171146433</v>
      </c>
    </row>
    <row r="4841" spans="1:13" x14ac:dyDescent="0.35">
      <c r="A4841" s="19" t="str">
        <f>B4353&amp;C4817&amp;D4841</f>
        <v>CONSUMO PER CAPITA (kg ó litros por individuo).T.Pescados/Marisc.IngMEDIA</v>
      </c>
      <c r="B4841" s="19">
        <v>0</v>
      </c>
      <c r="C4841" s="19">
        <v>0</v>
      </c>
      <c r="D4841" s="19" t="s">
        <v>18</v>
      </c>
      <c r="E4841" s="20">
        <v>0.98541703714448114</v>
      </c>
      <c r="F4841" s="20">
        <v>1.5387824471471494</v>
      </c>
      <c r="G4841" s="20">
        <v>0.85164395948262872</v>
      </c>
      <c r="H4841" s="20">
        <v>0.74130295797285151</v>
      </c>
      <c r="I4841" s="20">
        <v>1.0857163267282597</v>
      </c>
      <c r="J4841" s="20">
        <v>1.4054959824121256</v>
      </c>
      <c r="K4841" s="20">
        <v>0.89669213825102922</v>
      </c>
      <c r="L4841" s="20">
        <v>0.9831527748741109</v>
      </c>
      <c r="M4841" s="55">
        <v>1.0833271073013275</v>
      </c>
    </row>
    <row r="4842" spans="1:13" x14ac:dyDescent="0.35">
      <c r="A4842" s="19" t="str">
        <f>B4353&amp;C4817&amp;D4842</f>
        <v>CONSUMO PER CAPITA (kg ó litros por individuo).T.Pescados/Marisc.IngMEDIA BAJA</v>
      </c>
      <c r="B4842" s="19">
        <v>0</v>
      </c>
      <c r="C4842" s="19">
        <v>0</v>
      </c>
      <c r="D4842" s="19" t="s">
        <v>19</v>
      </c>
      <c r="E4842" s="20">
        <v>0.76639856197288414</v>
      </c>
      <c r="F4842" s="20">
        <v>1.1038268473059878</v>
      </c>
      <c r="G4842" s="20">
        <v>0.75517888500009545</v>
      </c>
      <c r="H4842" s="20">
        <v>0.61101878469177562</v>
      </c>
      <c r="I4842" s="20">
        <v>0.71086211287508028</v>
      </c>
      <c r="J4842" s="20">
        <v>1.0307136098536709</v>
      </c>
      <c r="K4842" s="20">
        <v>0.68671941183905705</v>
      </c>
      <c r="L4842" s="20">
        <v>0.5667086294000383</v>
      </c>
      <c r="M4842" s="55">
        <v>0.63924438180536391</v>
      </c>
    </row>
    <row r="4843" spans="1:13" x14ac:dyDescent="0.35">
      <c r="A4843" s="19" t="str">
        <f>B4353&amp;C4817&amp;D4843</f>
        <v>CONSUMO PER CAPITA (kg ó litros por individuo).T.Pescados/Marisc.IngBAJA</v>
      </c>
      <c r="B4843" s="19">
        <v>0</v>
      </c>
      <c r="C4843" s="19">
        <v>0</v>
      </c>
      <c r="D4843" s="19" t="s">
        <v>20</v>
      </c>
      <c r="E4843" s="20">
        <v>0.49258847891334767</v>
      </c>
      <c r="F4843" s="20">
        <v>0.68698748488568417</v>
      </c>
      <c r="G4843" s="20">
        <v>0.44542992664139675</v>
      </c>
      <c r="H4843" s="20">
        <v>0.36466763544740383</v>
      </c>
      <c r="I4843" s="20">
        <v>0.66325545958528986</v>
      </c>
      <c r="J4843" s="20">
        <v>0.90853687009796125</v>
      </c>
      <c r="K4843" s="20">
        <v>0.46878539939344593</v>
      </c>
      <c r="L4843" s="20">
        <v>0.49802960191271317</v>
      </c>
      <c r="M4843" s="55">
        <v>0.52132779084051328</v>
      </c>
    </row>
    <row r="4844" spans="1:13" x14ac:dyDescent="0.35">
      <c r="A4844" s="19" t="str">
        <f>B4353&amp;C4817&amp;D4844</f>
        <v>CONSUMO PER CAPITA (kg ó litros por individuo).T.Pescados/Marisc.IngHOMBRE</v>
      </c>
      <c r="B4844" s="19">
        <v>0</v>
      </c>
      <c r="C4844" s="19">
        <v>0</v>
      </c>
      <c r="D4844" s="19" t="s">
        <v>21</v>
      </c>
      <c r="E4844" s="20">
        <v>1.037058429147502</v>
      </c>
      <c r="F4844" s="20">
        <v>1.9242962250312585</v>
      </c>
      <c r="G4844" s="20">
        <v>1.0578827561753668</v>
      </c>
      <c r="H4844" s="20">
        <v>0.98269157623174441</v>
      </c>
      <c r="I4844" s="20">
        <v>1.1587733293195293</v>
      </c>
      <c r="J4844" s="20">
        <v>1.5846703939772602</v>
      </c>
      <c r="K4844" s="20">
        <v>0.96106501571783243</v>
      </c>
      <c r="L4844" s="20">
        <v>1.0488765400861357</v>
      </c>
      <c r="M4844" s="55">
        <v>1.1799159068965273</v>
      </c>
    </row>
    <row r="4845" spans="1:13" x14ac:dyDescent="0.35">
      <c r="A4845" s="19" t="str">
        <f>B4353&amp;C4817&amp;D4845</f>
        <v>CONSUMO PER CAPITA (kg ó litros por individuo).T.Pescados/Marisc.IngMUJER</v>
      </c>
      <c r="B4845" s="19">
        <v>0</v>
      </c>
      <c r="C4845" s="19">
        <v>0</v>
      </c>
      <c r="D4845" s="19" t="s">
        <v>22</v>
      </c>
      <c r="E4845" s="20">
        <v>1.042460986894699</v>
      </c>
      <c r="F4845" s="20">
        <v>1.5072434424752517</v>
      </c>
      <c r="G4845" s="20">
        <v>0.78080678012637339</v>
      </c>
      <c r="H4845" s="20">
        <v>0.7207281347986837</v>
      </c>
      <c r="I4845" s="20">
        <v>0.99816277488499372</v>
      </c>
      <c r="J4845" s="20">
        <v>1.3309377494003249</v>
      </c>
      <c r="K4845" s="20">
        <v>0.75155553508730455</v>
      </c>
      <c r="L4845" s="20">
        <v>0.71171625064889232</v>
      </c>
      <c r="M4845" s="55">
        <v>0.84179708691254096</v>
      </c>
    </row>
    <row r="4846" spans="1:13" x14ac:dyDescent="0.35">
      <c r="A4846" s="19" t="str">
        <f>B4353&amp;C4846&amp;D4846</f>
        <v>CONSUMO PER CAPITA (kg ó litros por individuo)Pescados Ing.T.ESPAÑA</v>
      </c>
      <c r="B4846" s="19">
        <v>0</v>
      </c>
      <c r="C4846" s="19" t="s">
        <v>137</v>
      </c>
      <c r="D4846" s="19" t="s">
        <v>36</v>
      </c>
      <c r="E4846" s="20">
        <v>0.4167917814978096</v>
      </c>
      <c r="F4846" s="20">
        <v>0.62705406143640674</v>
      </c>
      <c r="G4846" s="20">
        <v>0.39155056519683601</v>
      </c>
      <c r="H4846" s="20">
        <v>0.35999406970394371</v>
      </c>
      <c r="I4846" s="20">
        <v>0.43365590915129582</v>
      </c>
      <c r="J4846" s="20">
        <v>0.56835805789073313</v>
      </c>
      <c r="K4846" s="20">
        <v>0.36015627185445759</v>
      </c>
      <c r="L4846" s="20">
        <v>0.31069099133890621</v>
      </c>
      <c r="M4846" s="55">
        <v>0.39786715190078864</v>
      </c>
    </row>
    <row r="4847" spans="1:13" x14ac:dyDescent="0.35">
      <c r="A4847" s="19" t="str">
        <f>B4353&amp;C4846&amp;D4847</f>
        <v>CONSUMO PER CAPITA (kg ó litros por individuo)Pescados Ing.BCN AM</v>
      </c>
      <c r="B4847" s="19">
        <v>0</v>
      </c>
      <c r="C4847" s="19">
        <v>0</v>
      </c>
      <c r="D4847" s="19" t="s">
        <v>1</v>
      </c>
      <c r="E4847" s="20">
        <v>0.57582341312711216</v>
      </c>
      <c r="F4847" s="20">
        <v>0.5697535238367093</v>
      </c>
      <c r="G4847" s="20">
        <v>0.45246768691664446</v>
      </c>
      <c r="H4847" s="20">
        <v>0.47701484551113227</v>
      </c>
      <c r="I4847" s="20">
        <v>0.63143149585346925</v>
      </c>
      <c r="J4847" s="20">
        <v>0.47469314406249946</v>
      </c>
      <c r="K4847" s="20">
        <v>0.24676018336899841</v>
      </c>
      <c r="L4847" s="20">
        <v>0.29656676195755455</v>
      </c>
      <c r="M4847" s="55">
        <v>0.30647856068818963</v>
      </c>
    </row>
    <row r="4848" spans="1:13" x14ac:dyDescent="0.35">
      <c r="A4848" s="19" t="str">
        <f>B4353&amp;C4846&amp;D4848</f>
        <v>CONSUMO PER CAPITA (kg ó litros por individuo)Pescados Ing.REST.CAT ARAGON</v>
      </c>
      <c r="B4848" s="19">
        <v>0</v>
      </c>
      <c r="C4848" s="19">
        <v>0</v>
      </c>
      <c r="D4848" s="19" t="s">
        <v>2</v>
      </c>
      <c r="E4848" s="20">
        <v>0.2893884722746512</v>
      </c>
      <c r="F4848" s="20">
        <v>0.41726513667408016</v>
      </c>
      <c r="G4848" s="20">
        <v>0.30595227902803745</v>
      </c>
      <c r="H4848" s="20">
        <v>0.27489140610040202</v>
      </c>
      <c r="I4848" s="20">
        <v>0.33133795549295536</v>
      </c>
      <c r="J4848" s="20">
        <v>0.44696229167650842</v>
      </c>
      <c r="K4848" s="20">
        <v>0.35639823768912832</v>
      </c>
      <c r="L4848" s="20">
        <v>0.20772277793955229</v>
      </c>
      <c r="M4848" s="55">
        <v>0.34844071042655361</v>
      </c>
    </row>
    <row r="4849" spans="1:13" x14ac:dyDescent="0.35">
      <c r="A4849" s="19" t="str">
        <f>B4353&amp;C4846&amp;D4849</f>
        <v>CONSUMO PER CAPITA (kg ó litros por individuo)Pescados Ing.LEVANTE</v>
      </c>
      <c r="B4849" s="19">
        <v>0</v>
      </c>
      <c r="C4849" s="19">
        <v>0</v>
      </c>
      <c r="D4849" s="19" t="s">
        <v>3</v>
      </c>
      <c r="E4849" s="20">
        <v>0.38498513464496636</v>
      </c>
      <c r="F4849" s="20">
        <v>0.62089293308375471</v>
      </c>
      <c r="G4849" s="20">
        <v>0.35171886478100439</v>
      </c>
      <c r="H4849" s="20">
        <v>0.27097187592888233</v>
      </c>
      <c r="I4849" s="20">
        <v>0.35951625201379189</v>
      </c>
      <c r="J4849" s="20">
        <v>0.51926787466537649</v>
      </c>
      <c r="K4849" s="20">
        <v>0.32018343293703516</v>
      </c>
      <c r="L4849" s="20">
        <v>0.33687619948942998</v>
      </c>
      <c r="M4849" s="55">
        <v>0.36684216256684415</v>
      </c>
    </row>
    <row r="4850" spans="1:13" x14ac:dyDescent="0.35">
      <c r="A4850" s="19" t="str">
        <f>B4353&amp;C4846&amp;D4850</f>
        <v>CONSUMO PER CAPITA (kg ó litros por individuo)Pescados Ing.ANDALUCIA</v>
      </c>
      <c r="B4850" s="19">
        <v>0</v>
      </c>
      <c r="C4850" s="19">
        <v>0</v>
      </c>
      <c r="D4850" s="19" t="s">
        <v>4</v>
      </c>
      <c r="E4850" s="20">
        <v>0.41778100411837066</v>
      </c>
      <c r="F4850" s="20">
        <v>0.75678588329338559</v>
      </c>
      <c r="G4850" s="20">
        <v>0.38840050540160437</v>
      </c>
      <c r="H4850" s="20">
        <v>0.38343552053723384</v>
      </c>
      <c r="I4850" s="20">
        <v>0.4513766729631562</v>
      </c>
      <c r="J4850" s="20">
        <v>0.68929773451612708</v>
      </c>
      <c r="K4850" s="20">
        <v>0.3883621249994072</v>
      </c>
      <c r="L4850" s="20">
        <v>0.27789643134682879</v>
      </c>
      <c r="M4850" s="55">
        <v>0.42061021431269296</v>
      </c>
    </row>
    <row r="4851" spans="1:13" x14ac:dyDescent="0.35">
      <c r="A4851" s="19" t="str">
        <f>B4353&amp;C4846&amp;D4851</f>
        <v>CONSUMO PER CAPITA (kg ó litros por individuo)Pescados Ing.MDD AM</v>
      </c>
      <c r="B4851" s="19">
        <v>0</v>
      </c>
      <c r="C4851" s="19">
        <v>0</v>
      </c>
      <c r="D4851" s="19" t="s">
        <v>5</v>
      </c>
      <c r="E4851" s="20">
        <v>0.63726607515645295</v>
      </c>
      <c r="F4851" s="20">
        <v>0.88274823580542527</v>
      </c>
      <c r="G4851" s="20">
        <v>0.62499286734848092</v>
      </c>
      <c r="H4851" s="20">
        <v>0.67246736572509869</v>
      </c>
      <c r="I4851" s="20">
        <v>0.70478339821805358</v>
      </c>
      <c r="J4851" s="20">
        <v>0.71961760543007836</v>
      </c>
      <c r="K4851" s="20">
        <v>0.60207977493647891</v>
      </c>
      <c r="L4851" s="20">
        <v>0.47532856183303551</v>
      </c>
      <c r="M4851" s="55">
        <v>0.57927910249492287</v>
      </c>
    </row>
    <row r="4852" spans="1:13" x14ac:dyDescent="0.35">
      <c r="A4852" s="19" t="str">
        <f>B4353&amp;C4846&amp;D4852</f>
        <v>CONSUMO PER CAPITA (kg ó litros por individuo)Pescados Ing.RTO CENTRO</v>
      </c>
      <c r="B4852" s="19">
        <v>0</v>
      </c>
      <c r="C4852" s="19">
        <v>0</v>
      </c>
      <c r="D4852" s="19" t="s">
        <v>6</v>
      </c>
      <c r="E4852" s="20">
        <v>0.22477872930795897</v>
      </c>
      <c r="F4852" s="20">
        <v>0.46571218636372008</v>
      </c>
      <c r="G4852" s="20">
        <v>0.29691010519863714</v>
      </c>
      <c r="H4852" s="20">
        <v>0.20203985147730286</v>
      </c>
      <c r="I4852" s="20">
        <v>0.27686564202717967</v>
      </c>
      <c r="J4852" s="20">
        <v>0.36170002274665936</v>
      </c>
      <c r="K4852" s="20">
        <v>0.23847334673597259</v>
      </c>
      <c r="L4852" s="20">
        <v>0.26036200569493922</v>
      </c>
      <c r="M4852" s="55">
        <v>0.27661356294075473</v>
      </c>
    </row>
    <row r="4853" spans="1:13" x14ac:dyDescent="0.35">
      <c r="A4853" s="19" t="str">
        <f>B4353&amp;C4846&amp;D4853</f>
        <v>CONSUMO PER CAPITA (kg ó litros por individuo)Pescados Ing.NORTE-CENTRO</v>
      </c>
      <c r="B4853" s="19">
        <v>0</v>
      </c>
      <c r="C4853" s="19">
        <v>0</v>
      </c>
      <c r="D4853" s="19" t="s">
        <v>7</v>
      </c>
      <c r="E4853" s="20">
        <v>0.50404068110508071</v>
      </c>
      <c r="F4853" s="20">
        <v>0.64520574916683548</v>
      </c>
      <c r="G4853" s="20">
        <v>0.43263726552584852</v>
      </c>
      <c r="H4853" s="20">
        <v>0.25122505767631254</v>
      </c>
      <c r="I4853" s="20">
        <v>0.36973924822160714</v>
      </c>
      <c r="J4853" s="20">
        <v>0.65215437015118149</v>
      </c>
      <c r="K4853" s="20">
        <v>0.31111002580099101</v>
      </c>
      <c r="L4853" s="20">
        <v>0.2815725864453219</v>
      </c>
      <c r="M4853" s="55">
        <v>0.28998268501853464</v>
      </c>
    </row>
    <row r="4854" spans="1:13" x14ac:dyDescent="0.35">
      <c r="A4854" s="19" t="str">
        <f>B4353&amp;C4846&amp;D4854</f>
        <v>CONSUMO PER CAPITA (kg ó litros por individuo)Pescados Ing.NOROESTE</v>
      </c>
      <c r="B4854" s="19">
        <v>0</v>
      </c>
      <c r="C4854" s="19">
        <v>0</v>
      </c>
      <c r="D4854" s="19" t="s">
        <v>8</v>
      </c>
      <c r="E4854" s="20">
        <v>0.26779660983724873</v>
      </c>
      <c r="F4854" s="20">
        <v>0.47209831411435238</v>
      </c>
      <c r="G4854" s="20">
        <v>0.23402620716125111</v>
      </c>
      <c r="H4854" s="20">
        <v>0.27152693383919496</v>
      </c>
      <c r="I4854" s="20">
        <v>0.28862167045113313</v>
      </c>
      <c r="J4854" s="20">
        <v>0.55535674551041725</v>
      </c>
      <c r="K4854" s="20">
        <v>0.30424945420305705</v>
      </c>
      <c r="L4854" s="20">
        <v>0.3414050632959611</v>
      </c>
      <c r="M4854" s="55">
        <v>0.53431759804655332</v>
      </c>
    </row>
    <row r="4855" spans="1:13" x14ac:dyDescent="0.35">
      <c r="A4855" s="19" t="str">
        <f>B4353&amp;C4846&amp;D4855</f>
        <v>CONSUMO PER CAPITA (kg ó litros por individuo)Pescados Ing.&lt;2MIL</v>
      </c>
      <c r="B4855" s="19">
        <v>0</v>
      </c>
      <c r="C4855" s="19">
        <v>0</v>
      </c>
      <c r="D4855" s="19" t="s">
        <v>9</v>
      </c>
      <c r="E4855" s="20">
        <v>0.21722124938079759</v>
      </c>
      <c r="F4855" s="20">
        <v>0.30014728715316796</v>
      </c>
      <c r="G4855" s="20">
        <v>0.2968692597679603</v>
      </c>
      <c r="H4855" s="20">
        <v>0.19693983315212737</v>
      </c>
      <c r="I4855" s="20">
        <v>0.21036105074872019</v>
      </c>
      <c r="J4855" s="20">
        <v>0.27290611071876203</v>
      </c>
      <c r="K4855" s="20">
        <v>0.23566931835339064</v>
      </c>
      <c r="L4855" s="20">
        <v>0.25039432643593384</v>
      </c>
      <c r="M4855" s="55">
        <v>0.28226466252682891</v>
      </c>
    </row>
    <row r="4856" spans="1:13" x14ac:dyDescent="0.35">
      <c r="A4856" s="19" t="str">
        <f>B4353&amp;C4846&amp;D4856</f>
        <v>CONSUMO PER CAPITA (kg ó litros por individuo)Pescados Ing.2-5MIL</v>
      </c>
      <c r="B4856" s="19">
        <v>0</v>
      </c>
      <c r="C4856" s="19">
        <v>0</v>
      </c>
      <c r="D4856" s="19" t="s">
        <v>10</v>
      </c>
      <c r="E4856" s="20">
        <v>0.47187040208448305</v>
      </c>
      <c r="F4856" s="20">
        <v>0.58620803846875091</v>
      </c>
      <c r="G4856" s="20">
        <v>0.24480091950959881</v>
      </c>
      <c r="H4856" s="20">
        <v>0.25541130769178094</v>
      </c>
      <c r="I4856" s="20">
        <v>0.39106485871136126</v>
      </c>
      <c r="J4856" s="20">
        <v>0.4692683871150895</v>
      </c>
      <c r="K4856" s="20">
        <v>0.25885609102755025</v>
      </c>
      <c r="L4856" s="20">
        <v>0.28243189877590619</v>
      </c>
      <c r="M4856" s="55">
        <v>0.25471775359258853</v>
      </c>
    </row>
    <row r="4857" spans="1:13" x14ac:dyDescent="0.35">
      <c r="A4857" s="19" t="str">
        <f>B4353&amp;C4846&amp;D4857</f>
        <v>CONSUMO PER CAPITA (kg ó litros por individuo)Pescados Ing.5-10MIL</v>
      </c>
      <c r="B4857" s="19">
        <v>0</v>
      </c>
      <c r="C4857" s="19">
        <v>0</v>
      </c>
      <c r="D4857" s="19" t="s">
        <v>11</v>
      </c>
      <c r="E4857" s="20">
        <v>0.41199560045856559</v>
      </c>
      <c r="F4857" s="20">
        <v>0.54261042620440159</v>
      </c>
      <c r="G4857" s="20">
        <v>0.37757117785101713</v>
      </c>
      <c r="H4857" s="20">
        <v>0.32804591594757221</v>
      </c>
      <c r="I4857" s="20">
        <v>0.3260206012360447</v>
      </c>
      <c r="J4857" s="20">
        <v>0.51106559549035735</v>
      </c>
      <c r="K4857" s="20">
        <v>0.30081920537588847</v>
      </c>
      <c r="L4857" s="20">
        <v>0.23995385170620526</v>
      </c>
      <c r="M4857" s="55">
        <v>0.33406447457007793</v>
      </c>
    </row>
    <row r="4858" spans="1:13" x14ac:dyDescent="0.35">
      <c r="A4858" s="19" t="str">
        <f>B4353&amp;C4846&amp;D4858</f>
        <v>CONSUMO PER CAPITA (kg ó litros por individuo)Pescados Ing.10-30MIL</v>
      </c>
      <c r="B4858" s="19">
        <v>0</v>
      </c>
      <c r="C4858" s="19">
        <v>0</v>
      </c>
      <c r="D4858" s="19" t="s">
        <v>12</v>
      </c>
      <c r="E4858" s="20">
        <v>0.32698759423179402</v>
      </c>
      <c r="F4858" s="20">
        <v>0.45871466565197366</v>
      </c>
      <c r="G4858" s="20">
        <v>0.36750763808463277</v>
      </c>
      <c r="H4858" s="20">
        <v>0.26523074855541995</v>
      </c>
      <c r="I4858" s="20">
        <v>0.34233515278753401</v>
      </c>
      <c r="J4858" s="20">
        <v>0.5592885897343316</v>
      </c>
      <c r="K4858" s="20">
        <v>0.37213022469127238</v>
      </c>
      <c r="L4858" s="20">
        <v>0.25256898385265664</v>
      </c>
      <c r="M4858" s="55">
        <v>0.39594092164699196</v>
      </c>
    </row>
    <row r="4859" spans="1:13" x14ac:dyDescent="0.35">
      <c r="A4859" s="19" t="str">
        <f>B4353&amp;C4846&amp;D4859</f>
        <v>CONSUMO PER CAPITA (kg ó litros por individuo)Pescados Ing.30-100MIL</v>
      </c>
      <c r="B4859" s="19">
        <v>0</v>
      </c>
      <c r="C4859" s="19">
        <v>0</v>
      </c>
      <c r="D4859" s="19" t="s">
        <v>13</v>
      </c>
      <c r="E4859" s="20">
        <v>0.36284406381880369</v>
      </c>
      <c r="F4859" s="20">
        <v>0.70134707176084499</v>
      </c>
      <c r="G4859" s="20">
        <v>0.35109927067433466</v>
      </c>
      <c r="H4859" s="20">
        <v>0.36067249722335909</v>
      </c>
      <c r="I4859" s="20">
        <v>0.54527580873402692</v>
      </c>
      <c r="J4859" s="20">
        <v>0.54386761477253009</v>
      </c>
      <c r="K4859" s="20">
        <v>0.30630405928019738</v>
      </c>
      <c r="L4859" s="20">
        <v>0.34146595199216395</v>
      </c>
      <c r="M4859" s="55">
        <v>0.37276368057462628</v>
      </c>
    </row>
    <row r="4860" spans="1:13" x14ac:dyDescent="0.35">
      <c r="A4860" s="19" t="str">
        <f>B4353&amp;C4846&amp;D4860</f>
        <v>CONSUMO PER CAPITA (kg ó litros por individuo)Pescados Ing.100-200MIL</v>
      </c>
      <c r="B4860" s="19">
        <v>0</v>
      </c>
      <c r="C4860" s="19">
        <v>0</v>
      </c>
      <c r="D4860" s="19" t="s">
        <v>14</v>
      </c>
      <c r="E4860" s="20">
        <v>0.37191260558796324</v>
      </c>
      <c r="F4860" s="20">
        <v>0.69373958862610774</v>
      </c>
      <c r="G4860" s="20">
        <v>0.36745009618777208</v>
      </c>
      <c r="H4860" s="20">
        <v>0.37854412065310189</v>
      </c>
      <c r="I4860" s="20">
        <v>0.45590990908168866</v>
      </c>
      <c r="J4860" s="20">
        <v>0.68462479766361806</v>
      </c>
      <c r="K4860" s="20">
        <v>0.34688088312808163</v>
      </c>
      <c r="L4860" s="20">
        <v>0.28627913747734929</v>
      </c>
      <c r="M4860" s="55">
        <v>0.41212773177805223</v>
      </c>
    </row>
    <row r="4861" spans="1:13" x14ac:dyDescent="0.35">
      <c r="A4861" s="19" t="str">
        <f>B4353&amp;C4846&amp;D4861</f>
        <v>CONSUMO PER CAPITA (kg ó litros por individuo)Pescados Ing.200-500MIL</v>
      </c>
      <c r="B4861" s="19">
        <v>0</v>
      </c>
      <c r="C4861" s="19">
        <v>0</v>
      </c>
      <c r="D4861" s="19" t="s">
        <v>15</v>
      </c>
      <c r="E4861" s="20">
        <v>0.48761535295913461</v>
      </c>
      <c r="F4861" s="20">
        <v>0.70270459438268584</v>
      </c>
      <c r="G4861" s="20">
        <v>0.39746340688226506</v>
      </c>
      <c r="H4861" s="20">
        <v>0.33201902527467897</v>
      </c>
      <c r="I4861" s="20">
        <v>0.38865935226381532</v>
      </c>
      <c r="J4861" s="20">
        <v>0.5044380466360352</v>
      </c>
      <c r="K4861" s="20">
        <v>0.36670432243720152</v>
      </c>
      <c r="L4861" s="20">
        <v>0.24807158347757355</v>
      </c>
      <c r="M4861" s="55">
        <v>0.40599055141527818</v>
      </c>
    </row>
    <row r="4862" spans="1:13" x14ac:dyDescent="0.35">
      <c r="A4862" s="19" t="str">
        <f>B4353&amp;C4846&amp;D4862</f>
        <v>CONSUMO PER CAPITA (kg ó litros por individuo)Pescados Ing.&gt;500MIL</v>
      </c>
      <c r="B4862" s="19">
        <v>0</v>
      </c>
      <c r="C4862" s="19">
        <v>0</v>
      </c>
      <c r="D4862" s="19" t="s">
        <v>16</v>
      </c>
      <c r="E4862" s="20">
        <v>0.59389263838660844</v>
      </c>
      <c r="F4862" s="20">
        <v>0.78708240762582071</v>
      </c>
      <c r="G4862" s="20">
        <v>0.57226714579062088</v>
      </c>
      <c r="H4862" s="20">
        <v>0.57689606783115921</v>
      </c>
      <c r="I4862" s="20">
        <v>0.55249734726549971</v>
      </c>
      <c r="J4862" s="20">
        <v>0.74144705594506155</v>
      </c>
      <c r="K4862" s="20">
        <v>0.52298513373476319</v>
      </c>
      <c r="L4862" s="20">
        <v>0.45966960066917972</v>
      </c>
      <c r="M4862" s="55">
        <v>0.54372994193500424</v>
      </c>
    </row>
    <row r="4863" spans="1:13" x14ac:dyDescent="0.35">
      <c r="A4863" s="19" t="str">
        <f>B4353&amp;C4846&amp;D4863</f>
        <v>CONSUMO PER CAPITA (kg ó litros por individuo)Pescados Ing.DE 15 A 19 AÑOS</v>
      </c>
      <c r="B4863" s="19">
        <v>0</v>
      </c>
      <c r="C4863" s="19">
        <v>0</v>
      </c>
      <c r="D4863" s="19" t="s">
        <v>39</v>
      </c>
      <c r="E4863" s="20">
        <v>2.5976818888631431E-2</v>
      </c>
      <c r="F4863" s="20">
        <v>5.8421386573716275E-2</v>
      </c>
      <c r="G4863" s="20">
        <v>1.3964277937987763E-2</v>
      </c>
      <c r="H4863" s="20">
        <v>2.0376940082348933E-2</v>
      </c>
      <c r="I4863" s="20">
        <v>4.3970394951540016E-2</v>
      </c>
      <c r="J4863" s="20">
        <v>2.5853999386225009E-2</v>
      </c>
      <c r="K4863" s="20">
        <v>4.1557421233820648E-2</v>
      </c>
      <c r="L4863" s="20">
        <v>4.0498904757141845E-2</v>
      </c>
      <c r="M4863" s="55">
        <v>3.3421195439521691E-2</v>
      </c>
    </row>
    <row r="4864" spans="1:13" x14ac:dyDescent="0.35">
      <c r="A4864" s="19" t="str">
        <f>B4353&amp;C4846&amp;D4864</f>
        <v>CONSUMO PER CAPITA (kg ó litros por individuo)Pescados Ing.DE 20 A 24 AÑOS</v>
      </c>
      <c r="B4864" s="19">
        <v>0</v>
      </c>
      <c r="C4864" s="19">
        <v>0</v>
      </c>
      <c r="D4864" s="19" t="s">
        <v>40</v>
      </c>
      <c r="E4864" s="20">
        <v>9.1459646298169925E-2</v>
      </c>
      <c r="F4864" s="20">
        <v>0.15458130801098166</v>
      </c>
      <c r="G4864" s="20">
        <v>0.12799934571946744</v>
      </c>
      <c r="H4864" s="20">
        <v>0.12160794305487174</v>
      </c>
      <c r="I4864" s="20">
        <v>3.357487745961088E-2</v>
      </c>
      <c r="J4864" s="20">
        <v>8.4472925314522537E-2</v>
      </c>
      <c r="K4864" s="20">
        <v>0.13809872229745621</v>
      </c>
      <c r="L4864" s="20">
        <v>6.6759990251875692E-2</v>
      </c>
      <c r="M4864" s="55">
        <v>6.7047006422651045E-2</v>
      </c>
    </row>
    <row r="4865" spans="1:13" x14ac:dyDescent="0.35">
      <c r="A4865" s="19" t="str">
        <f>B4353&amp;C4846&amp;D4865</f>
        <v>CONSUMO PER CAPITA (kg ó litros por individuo)Pescados Ing.DE 25 A 34 AÑOS</v>
      </c>
      <c r="B4865" s="19">
        <v>0</v>
      </c>
      <c r="C4865" s="19">
        <v>0</v>
      </c>
      <c r="D4865" s="19" t="s">
        <v>41</v>
      </c>
      <c r="E4865" s="20">
        <v>0.22908250566820235</v>
      </c>
      <c r="F4865" s="20">
        <v>0.35231684732772284</v>
      </c>
      <c r="G4865" s="20">
        <v>0.17865918746287057</v>
      </c>
      <c r="H4865" s="20">
        <v>0.2128946818557268</v>
      </c>
      <c r="I4865" s="20">
        <v>0.21071090755310329</v>
      </c>
      <c r="J4865" s="20">
        <v>0.34513916072941925</v>
      </c>
      <c r="K4865" s="20">
        <v>0.22019508823423209</v>
      </c>
      <c r="L4865" s="20">
        <v>0.16880981218673335</v>
      </c>
      <c r="M4865" s="55">
        <v>0.27067467276266172</v>
      </c>
    </row>
    <row r="4866" spans="1:13" x14ac:dyDescent="0.35">
      <c r="A4866" s="19" t="str">
        <f>B4353&amp;C4846&amp;D4866</f>
        <v>CONSUMO PER CAPITA (kg ó litros por individuo)Pescados Ing.DE 35 A 49 AÑOS</v>
      </c>
      <c r="B4866" s="19">
        <v>0</v>
      </c>
      <c r="C4866" s="19">
        <v>0</v>
      </c>
      <c r="D4866" s="19" t="s">
        <v>42</v>
      </c>
      <c r="E4866" s="20">
        <v>0.30866330542224579</v>
      </c>
      <c r="F4866" s="20">
        <v>0.42568730058744858</v>
      </c>
      <c r="G4866" s="20">
        <v>0.29979651787593992</v>
      </c>
      <c r="H4866" s="20">
        <v>0.22901109991609125</v>
      </c>
      <c r="I4866" s="20">
        <v>0.3278899353042819</v>
      </c>
      <c r="J4866" s="20">
        <v>0.41209670545189375</v>
      </c>
      <c r="K4866" s="20">
        <v>0.22406421368143464</v>
      </c>
      <c r="L4866" s="20">
        <v>0.19436889388069192</v>
      </c>
      <c r="M4866" s="55">
        <v>0.23666760420501473</v>
      </c>
    </row>
    <row r="4867" spans="1:13" x14ac:dyDescent="0.35">
      <c r="A4867" s="19" t="str">
        <f>B4353&amp;C4846&amp;D4867</f>
        <v>CONSUMO PER CAPITA (kg ó litros por individuo)Pescados Ing.DE 50 A 59 AÑOS</v>
      </c>
      <c r="B4867" s="19">
        <v>0</v>
      </c>
      <c r="C4867" s="19">
        <v>0</v>
      </c>
      <c r="D4867" s="19" t="s">
        <v>43</v>
      </c>
      <c r="E4867" s="20">
        <v>0.57885364614790558</v>
      </c>
      <c r="F4867" s="20">
        <v>0.85744689565743748</v>
      </c>
      <c r="G4867" s="20">
        <v>0.57045663948247749</v>
      </c>
      <c r="H4867" s="20">
        <v>0.42109599360194416</v>
      </c>
      <c r="I4867" s="20">
        <v>0.53040653370170765</v>
      </c>
      <c r="J4867" s="20">
        <v>0.69782472118809369</v>
      </c>
      <c r="K4867" s="20">
        <v>0.54029515414583851</v>
      </c>
      <c r="L4867" s="20">
        <v>0.41368427005408676</v>
      </c>
      <c r="M4867" s="55">
        <v>0.52067273851153839</v>
      </c>
    </row>
    <row r="4868" spans="1:13" x14ac:dyDescent="0.35">
      <c r="A4868" s="19" t="str">
        <f>B4353&amp;C4846&amp;D4868</f>
        <v>CONSUMO PER CAPITA (kg ó litros por individuo)Pescados Ing.DE 60 A 75 AÑOS</v>
      </c>
      <c r="B4868" s="19">
        <v>0</v>
      </c>
      <c r="C4868" s="19">
        <v>0</v>
      </c>
      <c r="D4868" s="19" t="s">
        <v>44</v>
      </c>
      <c r="E4868" s="20">
        <v>0.750391990765505</v>
      </c>
      <c r="F4868" s="20">
        <v>1.1768746502305141</v>
      </c>
      <c r="G4868" s="20">
        <v>0.68280977347375582</v>
      </c>
      <c r="H4868" s="20">
        <v>0.73665609604993665</v>
      </c>
      <c r="I4868" s="20">
        <v>0.85486288558882606</v>
      </c>
      <c r="J4868" s="20">
        <v>1.0962489792992216</v>
      </c>
      <c r="K4868" s="20">
        <v>0.6255208819407474</v>
      </c>
      <c r="L4868" s="20">
        <v>0.60876524035686008</v>
      </c>
      <c r="M4868" s="55">
        <v>0.77953168981178433</v>
      </c>
    </row>
    <row r="4869" spans="1:13" x14ac:dyDescent="0.35">
      <c r="A4869" s="19" t="str">
        <f>B4353&amp;C4846&amp;D4869</f>
        <v>CONSUMO PER CAPITA (kg ó litros por individuo)Pescados Ing.ALTA Y MEDIA ALTA</v>
      </c>
      <c r="B4869" s="19">
        <v>0</v>
      </c>
      <c r="C4869" s="19">
        <v>0</v>
      </c>
      <c r="D4869" s="19" t="s">
        <v>17</v>
      </c>
      <c r="E4869" s="20">
        <v>0.79313701204944387</v>
      </c>
      <c r="F4869" s="20">
        <v>1.1503683889643721</v>
      </c>
      <c r="G4869" s="20">
        <v>0.64229816006321483</v>
      </c>
      <c r="H4869" s="20">
        <v>0.74581348473760745</v>
      </c>
      <c r="I4869" s="20">
        <v>0.74559404915481808</v>
      </c>
      <c r="J4869" s="20">
        <v>0.92420455148919367</v>
      </c>
      <c r="K4869" s="20">
        <v>0.61621800941035743</v>
      </c>
      <c r="L4869" s="20">
        <v>0.52002034044273759</v>
      </c>
      <c r="M4869" s="55">
        <v>0.63434944456655074</v>
      </c>
    </row>
    <row r="4870" spans="1:13" x14ac:dyDescent="0.35">
      <c r="A4870" s="19" t="str">
        <f>B4353&amp;C4846&amp;D4870</f>
        <v>CONSUMO PER CAPITA (kg ó litros por individuo)Pescados Ing.MEDIA</v>
      </c>
      <c r="B4870" s="19">
        <v>0</v>
      </c>
      <c r="C4870" s="19">
        <v>0</v>
      </c>
      <c r="D4870" s="19" t="s">
        <v>18</v>
      </c>
      <c r="E4870" s="20">
        <v>0.3700571696705624</v>
      </c>
      <c r="F4870" s="20">
        <v>0.5616506099589289</v>
      </c>
      <c r="G4870" s="20">
        <v>0.38954743788312601</v>
      </c>
      <c r="H4870" s="20">
        <v>0.29752384534945159</v>
      </c>
      <c r="I4870" s="20">
        <v>0.41386190824488645</v>
      </c>
      <c r="J4870" s="20">
        <v>0.57317360227627023</v>
      </c>
      <c r="K4870" s="20">
        <v>0.35970669319478843</v>
      </c>
      <c r="L4870" s="20">
        <v>0.30569962374068888</v>
      </c>
      <c r="M4870" s="55">
        <v>0.38701599055699298</v>
      </c>
    </row>
    <row r="4871" spans="1:13" x14ac:dyDescent="0.35">
      <c r="A4871" s="19" t="str">
        <f>B4353&amp;C4846&amp;D4871</f>
        <v>CONSUMO PER CAPITA (kg ó litros por individuo)Pescados Ing.MEDIA BAJA</v>
      </c>
      <c r="B4871" s="19">
        <v>0</v>
      </c>
      <c r="C4871" s="19">
        <v>0</v>
      </c>
      <c r="D4871" s="19" t="s">
        <v>19</v>
      </c>
      <c r="E4871" s="20">
        <v>0.26288276026420032</v>
      </c>
      <c r="F4871" s="20">
        <v>0.45186578878496919</v>
      </c>
      <c r="G4871" s="20">
        <v>0.31746216871103966</v>
      </c>
      <c r="H4871" s="20">
        <v>0.23428814459777539</v>
      </c>
      <c r="I4871" s="20">
        <v>0.27088362154907986</v>
      </c>
      <c r="J4871" s="20">
        <v>0.39657412593393082</v>
      </c>
      <c r="K4871" s="20">
        <v>0.23517012127554079</v>
      </c>
      <c r="L4871" s="20">
        <v>0.18355635036708734</v>
      </c>
      <c r="M4871" s="55">
        <v>0.30640456322295517</v>
      </c>
    </row>
    <row r="4872" spans="1:13" x14ac:dyDescent="0.35">
      <c r="A4872" s="19" t="str">
        <f>B4353&amp;C4846&amp;D4872</f>
        <v>CONSUMO PER CAPITA (kg ó litros por individuo)Pescados Ing.BAJA</v>
      </c>
      <c r="B4872" s="19">
        <v>0</v>
      </c>
      <c r="C4872" s="19">
        <v>0</v>
      </c>
      <c r="D4872" s="19" t="s">
        <v>20</v>
      </c>
      <c r="E4872" s="20">
        <v>0.2838794998616847</v>
      </c>
      <c r="F4872" s="20">
        <v>0.398849975329442</v>
      </c>
      <c r="G4872" s="20">
        <v>0.21768814776614737</v>
      </c>
      <c r="H4872" s="20">
        <v>0.21109995617501651</v>
      </c>
      <c r="I4872" s="20">
        <v>0.34330622031028318</v>
      </c>
      <c r="J4872" s="20">
        <v>0.39887353183904861</v>
      </c>
      <c r="K4872" s="20">
        <v>0.24635688748537887</v>
      </c>
      <c r="L4872" s="20">
        <v>0.2597066756310778</v>
      </c>
      <c r="M4872" s="55">
        <v>0.27911582680151992</v>
      </c>
    </row>
    <row r="4873" spans="1:13" x14ac:dyDescent="0.35">
      <c r="A4873" s="19" t="str">
        <f>B4353&amp;C4846&amp;D4873</f>
        <v>CONSUMO PER CAPITA (kg ó litros por individuo)Pescados Ing.HOMBRE</v>
      </c>
      <c r="B4873" s="19">
        <v>0</v>
      </c>
      <c r="C4873" s="19">
        <v>0</v>
      </c>
      <c r="D4873" s="19" t="s">
        <v>21</v>
      </c>
      <c r="E4873" s="20">
        <v>0.43984475204794715</v>
      </c>
      <c r="F4873" s="20">
        <v>0.71959534571254946</v>
      </c>
      <c r="G4873" s="20">
        <v>0.45985161584082829</v>
      </c>
      <c r="H4873" s="20">
        <v>0.42949840404874595</v>
      </c>
      <c r="I4873" s="20">
        <v>0.47803767957367443</v>
      </c>
      <c r="J4873" s="20">
        <v>0.64551688153278641</v>
      </c>
      <c r="K4873" s="20">
        <v>0.38273961741036233</v>
      </c>
      <c r="L4873" s="20">
        <v>0.34732027556628087</v>
      </c>
      <c r="M4873" s="55">
        <v>0.42826890408408336</v>
      </c>
    </row>
    <row r="4874" spans="1:13" x14ac:dyDescent="0.35">
      <c r="A4874" s="19" t="str">
        <f>B4353&amp;C4846&amp;D4874</f>
        <v>CONSUMO PER CAPITA (kg ó litros por individuo)Pescados Ing.MUJER</v>
      </c>
      <c r="B4874" s="19">
        <v>0</v>
      </c>
      <c r="C4874" s="19">
        <v>0</v>
      </c>
      <c r="D4874" s="19" t="s">
        <v>22</v>
      </c>
      <c r="E4874" s="20">
        <v>0.39407406362071756</v>
      </c>
      <c r="F4874" s="20">
        <v>0.53585887152989253</v>
      </c>
      <c r="G4874" s="20">
        <v>0.32424244840570249</v>
      </c>
      <c r="H4874" s="20">
        <v>0.29150093823772116</v>
      </c>
      <c r="I4874" s="20">
        <v>0.38991972648652823</v>
      </c>
      <c r="J4874" s="20">
        <v>0.49232140603712538</v>
      </c>
      <c r="K4874" s="20">
        <v>0.33780179486188872</v>
      </c>
      <c r="L4874" s="20">
        <v>0.27464240591627609</v>
      </c>
      <c r="M4874" s="55">
        <v>0.36794726790628135</v>
      </c>
    </row>
    <row r="4875" spans="1:13" x14ac:dyDescent="0.35">
      <c r="A4875" s="19" t="str">
        <f>B4353&amp;C4875&amp;D4875</f>
        <v>CONSUMO PER CAPITA (kg ó litros por individuo)Merluza/Pescadil.IngT.ESPAÑA</v>
      </c>
      <c r="B4875" s="19">
        <v>0</v>
      </c>
      <c r="C4875" s="19" t="s">
        <v>182</v>
      </c>
      <c r="D4875" s="19" t="s">
        <v>36</v>
      </c>
      <c r="E4875" s="20">
        <v>1.4013093533939912E-2</v>
      </c>
      <c r="F4875" s="20">
        <v>1.5273184674991495E-2</v>
      </c>
      <c r="G4875" s="20">
        <v>1.7452339365472167E-2</v>
      </c>
      <c r="H4875" s="20">
        <v>1.4868246548981329E-2</v>
      </c>
      <c r="I4875" s="20">
        <v>1.7539500237630946E-2</v>
      </c>
      <c r="J4875" s="20">
        <v>1.944880659203806E-2</v>
      </c>
      <c r="K4875" s="20">
        <v>1.580126943108159E-2</v>
      </c>
      <c r="L4875" s="20">
        <v>1.4433520374057799E-2</v>
      </c>
      <c r="M4875" s="55">
        <v>1.5305483105615567E-2</v>
      </c>
    </row>
    <row r="4876" spans="1:13" x14ac:dyDescent="0.35">
      <c r="A4876" s="19" t="str">
        <f>B4353&amp;C4875&amp;D4876</f>
        <v>CONSUMO PER CAPITA (kg ó litros por individuo)Merluza/Pescadil.IngBCN AM</v>
      </c>
      <c r="B4876" s="19">
        <v>0</v>
      </c>
      <c r="C4876" s="19">
        <v>0</v>
      </c>
      <c r="D4876" s="19" t="s">
        <v>1</v>
      </c>
      <c r="E4876" s="20">
        <v>1.6355885267572721E-2</v>
      </c>
      <c r="F4876" s="20">
        <v>3.2839808264409341E-3</v>
      </c>
      <c r="G4876" s="20">
        <v>1.308074232478834E-2</v>
      </c>
      <c r="H4876" s="20">
        <v>7.8996513664555991E-3</v>
      </c>
      <c r="I4876" s="20">
        <v>1.2435722080843805E-2</v>
      </c>
      <c r="J4876" s="20">
        <v>1.1782368674331786E-2</v>
      </c>
      <c r="K4876" s="20" t="s">
        <v>278</v>
      </c>
      <c r="L4876" s="20">
        <v>5.6868366520459249E-3</v>
      </c>
      <c r="M4876" s="55">
        <v>3.0482454216215421E-3</v>
      </c>
    </row>
    <row r="4877" spans="1:13" x14ac:dyDescent="0.35">
      <c r="A4877" s="19" t="str">
        <f>B4353&amp;C4875&amp;D4877</f>
        <v>CONSUMO PER CAPITA (kg ó litros por individuo)Merluza/Pescadil.IngREST.CAT ARAGON</v>
      </c>
      <c r="B4877" s="19">
        <v>0</v>
      </c>
      <c r="C4877" s="19">
        <v>0</v>
      </c>
      <c r="D4877" s="19" t="s">
        <v>2</v>
      </c>
      <c r="E4877" s="20">
        <v>1.414268464575434E-2</v>
      </c>
      <c r="F4877" s="20">
        <v>1.1896587001697129E-2</v>
      </c>
      <c r="G4877" s="20">
        <v>1.3357113501720077E-2</v>
      </c>
      <c r="H4877" s="20">
        <v>2.2577614414035493E-2</v>
      </c>
      <c r="I4877" s="20">
        <v>8.7024272745549209E-3</v>
      </c>
      <c r="J4877" s="20">
        <v>1.1195805486408425E-2</v>
      </c>
      <c r="K4877" s="20">
        <v>2.4784861091042568E-2</v>
      </c>
      <c r="L4877" s="20">
        <v>2.7851160509657427E-3</v>
      </c>
      <c r="M4877" s="55">
        <v>1.421188908033136E-3</v>
      </c>
    </row>
    <row r="4878" spans="1:13" x14ac:dyDescent="0.35">
      <c r="A4878" s="19" t="str">
        <f>B4353&amp;C4875&amp;D4878</f>
        <v>CONSUMO PER CAPITA (kg ó litros por individuo)Merluza/Pescadil.IngLEVANTE</v>
      </c>
      <c r="B4878" s="19">
        <v>0</v>
      </c>
      <c r="C4878" s="19">
        <v>0</v>
      </c>
      <c r="D4878" s="19" t="s">
        <v>3</v>
      </c>
      <c r="E4878" s="20">
        <v>1.5093425988083775E-2</v>
      </c>
      <c r="F4878" s="20">
        <v>5.7351148014374281E-3</v>
      </c>
      <c r="G4878" s="20">
        <v>9.3486970164172317E-3</v>
      </c>
      <c r="H4878" s="20">
        <v>6.6759171155435053E-3</v>
      </c>
      <c r="I4878" s="20">
        <v>7.280310295829792E-3</v>
      </c>
      <c r="J4878" s="20">
        <v>1.2231653358587072E-2</v>
      </c>
      <c r="K4878" s="20">
        <v>8.5020799506618609E-3</v>
      </c>
      <c r="L4878" s="20">
        <v>8.8075769196246847E-3</v>
      </c>
      <c r="M4878" s="55">
        <v>8.11069584595067E-3</v>
      </c>
    </row>
    <row r="4879" spans="1:13" x14ac:dyDescent="0.35">
      <c r="A4879" s="19" t="str">
        <f>B4353&amp;C4875&amp;D4879</f>
        <v>CONSUMO PER CAPITA (kg ó litros por individuo)Merluza/Pescadil.IngANDALUCIA</v>
      </c>
      <c r="B4879" s="19">
        <v>0</v>
      </c>
      <c r="C4879" s="19">
        <v>0</v>
      </c>
      <c r="D4879" s="19" t="s">
        <v>4</v>
      </c>
      <c r="E4879" s="20">
        <v>9.539112335776756E-3</v>
      </c>
      <c r="F4879" s="20">
        <v>2.0564461506116252E-2</v>
      </c>
      <c r="G4879" s="20">
        <v>1.5963264592093875E-2</v>
      </c>
      <c r="H4879" s="20">
        <v>6.1421662650702055E-3</v>
      </c>
      <c r="I4879" s="20">
        <v>1.4818937855315456E-2</v>
      </c>
      <c r="J4879" s="20">
        <v>1.5034334541169371E-2</v>
      </c>
      <c r="K4879" s="20">
        <v>1.1508829935718851E-2</v>
      </c>
      <c r="L4879" s="20">
        <v>1.17844702519332E-2</v>
      </c>
      <c r="M4879" s="55">
        <v>1.726889940692198E-2</v>
      </c>
    </row>
    <row r="4880" spans="1:13" x14ac:dyDescent="0.35">
      <c r="A4880" s="19" t="str">
        <f>B4353&amp;C4875&amp;D4880</f>
        <v>CONSUMO PER CAPITA (kg ó litros por individuo)Merluza/Pescadil.IngMDD AM</v>
      </c>
      <c r="B4880" s="19">
        <v>0</v>
      </c>
      <c r="C4880" s="19">
        <v>0</v>
      </c>
      <c r="D4880" s="19" t="s">
        <v>5</v>
      </c>
      <c r="E4880" s="20">
        <v>1.7845673808610459E-2</v>
      </c>
      <c r="F4880" s="20">
        <v>2.902473405572949E-2</v>
      </c>
      <c r="G4880" s="20">
        <v>2.7311587452346329E-2</v>
      </c>
      <c r="H4880" s="20">
        <v>3.1934668392357667E-2</v>
      </c>
      <c r="I4880" s="20">
        <v>2.0021244973748721E-2</v>
      </c>
      <c r="J4880" s="20">
        <v>2.6632154657930673E-2</v>
      </c>
      <c r="K4880" s="20">
        <v>2.923347394415592E-2</v>
      </c>
      <c r="L4880" s="20">
        <v>1.4065891813913949E-2</v>
      </c>
      <c r="M4880" s="55">
        <v>2.7872484494298775E-2</v>
      </c>
    </row>
    <row r="4881" spans="1:13" x14ac:dyDescent="0.35">
      <c r="A4881" s="19" t="str">
        <f>B4353&amp;C4875&amp;D4881</f>
        <v>CONSUMO PER CAPITA (kg ó litros por individuo)Merluza/Pescadil.IngRTO CENTRO</v>
      </c>
      <c r="B4881" s="19">
        <v>0</v>
      </c>
      <c r="C4881" s="19">
        <v>0</v>
      </c>
      <c r="D4881" s="19" t="s">
        <v>6</v>
      </c>
      <c r="E4881" s="20">
        <v>8.0211411796336663E-3</v>
      </c>
      <c r="F4881" s="20">
        <v>2.1822614845373314E-2</v>
      </c>
      <c r="G4881" s="20">
        <v>1.7359130501494034E-2</v>
      </c>
      <c r="H4881" s="20">
        <v>1.3541510288061063E-2</v>
      </c>
      <c r="I4881" s="20">
        <v>1.9359757621488709E-2</v>
      </c>
      <c r="J4881" s="20">
        <v>1.4033579128922375E-2</v>
      </c>
      <c r="K4881" s="20">
        <v>1.0955008157378586E-2</v>
      </c>
      <c r="L4881" s="20">
        <v>1.4945352802447432E-2</v>
      </c>
      <c r="M4881" s="55">
        <v>1.1702841062229836E-2</v>
      </c>
    </row>
    <row r="4882" spans="1:13" x14ac:dyDescent="0.35">
      <c r="A4882" s="19" t="str">
        <f>B4353&amp;C4875&amp;D4882</f>
        <v>CONSUMO PER CAPITA (kg ó litros por individuo)Merluza/Pescadil.IngNORTE-CENTRO</v>
      </c>
      <c r="B4882" s="19">
        <v>0</v>
      </c>
      <c r="C4882" s="19">
        <v>0</v>
      </c>
      <c r="D4882" s="19" t="s">
        <v>7</v>
      </c>
      <c r="E4882" s="20">
        <v>2.0770649487302385E-2</v>
      </c>
      <c r="F4882" s="20">
        <v>1.4165016245594362E-2</v>
      </c>
      <c r="G4882" s="20">
        <v>3.5584360075284344E-2</v>
      </c>
      <c r="H4882" s="20">
        <v>1.6781151561732197E-2</v>
      </c>
      <c r="I4882" s="20">
        <v>5.2423713101060317E-2</v>
      </c>
      <c r="J4882" s="20">
        <v>3.627943287451102E-2</v>
      </c>
      <c r="K4882" s="20">
        <v>3.0323570610042122E-2</v>
      </c>
      <c r="L4882" s="20">
        <v>3.3761444810246663E-2</v>
      </c>
      <c r="M4882" s="55">
        <v>2.8156911770674149E-2</v>
      </c>
    </row>
    <row r="4883" spans="1:13" x14ac:dyDescent="0.35">
      <c r="A4883" s="19" t="str">
        <f>B4353&amp;C4875&amp;D4883</f>
        <v>CONSUMO PER CAPITA (kg ó litros por individuo)Merluza/Pescadil.IngNOROESTE</v>
      </c>
      <c r="B4883" s="19">
        <v>0</v>
      </c>
      <c r="C4883" s="19">
        <v>0</v>
      </c>
      <c r="D4883" s="19" t="s">
        <v>8</v>
      </c>
      <c r="E4883" s="20">
        <v>1.3160382246116813E-2</v>
      </c>
      <c r="F4883" s="20">
        <v>1.0580199023054159E-2</v>
      </c>
      <c r="G4883" s="20">
        <v>1.1686051684004373E-2</v>
      </c>
      <c r="H4883" s="20">
        <v>1.8476276970749536E-2</v>
      </c>
      <c r="I4883" s="20">
        <v>1.7582396441344614E-2</v>
      </c>
      <c r="J4883" s="20">
        <v>3.899123092094417E-2</v>
      </c>
      <c r="K4883" s="20">
        <v>1.13555401367572E-2</v>
      </c>
      <c r="L4883" s="20">
        <v>3.628845312768203E-2</v>
      </c>
      <c r="M4883" s="55">
        <v>2.7955969485464152E-2</v>
      </c>
    </row>
    <row r="4884" spans="1:13" x14ac:dyDescent="0.35">
      <c r="A4884" s="19" t="str">
        <f>B4353&amp;C4875&amp;D4884</f>
        <v>CONSUMO PER CAPITA (kg ó litros por individuo)Merluza/Pescadil.Ing&lt;2MIL</v>
      </c>
      <c r="B4884" s="19">
        <v>0</v>
      </c>
      <c r="C4884" s="19">
        <v>0</v>
      </c>
      <c r="D4884" s="19" t="s">
        <v>9</v>
      </c>
      <c r="E4884" s="20">
        <v>2.1561804918262427E-3</v>
      </c>
      <c r="F4884" s="20">
        <v>2.8538544813597279E-2</v>
      </c>
      <c r="G4884" s="20" t="s">
        <v>278</v>
      </c>
      <c r="H4884" s="20">
        <v>2.7592149877373507E-2</v>
      </c>
      <c r="I4884" s="20">
        <v>1.9323306280086418E-2</v>
      </c>
      <c r="J4884" s="20">
        <v>2.8767940790879225E-2</v>
      </c>
      <c r="K4884" s="20">
        <v>2.8008523324884343E-3</v>
      </c>
      <c r="L4884" s="20">
        <v>1.3240301361866881E-2</v>
      </c>
      <c r="M4884" s="55">
        <v>1.6088665948483145E-2</v>
      </c>
    </row>
    <row r="4885" spans="1:13" x14ac:dyDescent="0.35">
      <c r="A4885" s="19" t="str">
        <f>B4353&amp;C4875&amp;D4885</f>
        <v>CONSUMO PER CAPITA (kg ó litros por individuo)Merluza/Pescadil.Ing2-5MIL</v>
      </c>
      <c r="B4885" s="19">
        <v>0</v>
      </c>
      <c r="C4885" s="19">
        <v>0</v>
      </c>
      <c r="D4885" s="19" t="s">
        <v>10</v>
      </c>
      <c r="E4885" s="20">
        <v>1.3476766696009109E-2</v>
      </c>
      <c r="F4885" s="20">
        <v>1.6493325327685444E-2</v>
      </c>
      <c r="G4885" s="20">
        <v>3.0896943889893811E-2</v>
      </c>
      <c r="H4885" s="20">
        <v>1.1854240845227144E-2</v>
      </c>
      <c r="I4885" s="20">
        <v>3.9117571113711287E-2</v>
      </c>
      <c r="J4885" s="20">
        <v>1.7331280334012621E-2</v>
      </c>
      <c r="K4885" s="20">
        <v>2.7007429523310231E-2</v>
      </c>
      <c r="L4885" s="20">
        <v>2.669203383116301E-2</v>
      </c>
      <c r="M4885" s="55">
        <v>7.0001082658319022E-3</v>
      </c>
    </row>
    <row r="4886" spans="1:13" x14ac:dyDescent="0.35">
      <c r="A4886" s="19" t="str">
        <f>B4353&amp;C4875&amp;D4886</f>
        <v>CONSUMO PER CAPITA (kg ó litros por individuo)Merluza/Pescadil.Ing5-10MIL</v>
      </c>
      <c r="B4886" s="19">
        <v>0</v>
      </c>
      <c r="C4886" s="19">
        <v>0</v>
      </c>
      <c r="D4886" s="19" t="s">
        <v>11</v>
      </c>
      <c r="E4886" s="20">
        <v>1.9147915595244199E-2</v>
      </c>
      <c r="F4886" s="20">
        <v>8.5463036248704105E-3</v>
      </c>
      <c r="G4886" s="20">
        <v>2.1678058261931758E-2</v>
      </c>
      <c r="H4886" s="20">
        <v>3.283898613903808E-2</v>
      </c>
      <c r="I4886" s="20">
        <v>1.3040416868473379E-2</v>
      </c>
      <c r="J4886" s="20">
        <v>2.2217538357504545E-2</v>
      </c>
      <c r="K4886" s="20">
        <v>2.2427906762827656E-2</v>
      </c>
      <c r="L4886" s="20">
        <v>1.37968854292327E-2</v>
      </c>
      <c r="M4886" s="55">
        <v>1.7441852358014289E-2</v>
      </c>
    </row>
    <row r="4887" spans="1:13" x14ac:dyDescent="0.35">
      <c r="A4887" s="19" t="str">
        <f>B4353&amp;C4875&amp;D4887</f>
        <v>CONSUMO PER CAPITA (kg ó litros por individuo)Merluza/Pescadil.Ing10-30MIL</v>
      </c>
      <c r="B4887" s="19">
        <v>0</v>
      </c>
      <c r="C4887" s="19">
        <v>0</v>
      </c>
      <c r="D4887" s="19" t="s">
        <v>12</v>
      </c>
      <c r="E4887" s="20">
        <v>1.9066040119662474E-2</v>
      </c>
      <c r="F4887" s="20">
        <v>1.4742981744937798E-2</v>
      </c>
      <c r="G4887" s="20">
        <v>1.5672826035476234E-2</v>
      </c>
      <c r="H4887" s="20">
        <v>1.041488623069774E-2</v>
      </c>
      <c r="I4887" s="20">
        <v>1.2667750136884634E-2</v>
      </c>
      <c r="J4887" s="20">
        <v>1.7214492056753402E-2</v>
      </c>
      <c r="K4887" s="20">
        <v>2.2932925434797538E-2</v>
      </c>
      <c r="L4887" s="20">
        <v>9.8165012956455897E-3</v>
      </c>
      <c r="M4887" s="55">
        <v>1.2218336309621951E-2</v>
      </c>
    </row>
    <row r="4888" spans="1:13" x14ac:dyDescent="0.35">
      <c r="A4888" s="19" t="str">
        <f>B4353&amp;C4875&amp;D4888</f>
        <v>CONSUMO PER CAPITA (kg ó litros por individuo)Merluza/Pescadil.Ing30-100MIL</v>
      </c>
      <c r="B4888" s="19">
        <v>0</v>
      </c>
      <c r="C4888" s="19">
        <v>0</v>
      </c>
      <c r="D4888" s="19" t="s">
        <v>13</v>
      </c>
      <c r="E4888" s="20">
        <v>1.3079591285928147E-2</v>
      </c>
      <c r="F4888" s="20">
        <v>1.0038722089483188E-2</v>
      </c>
      <c r="G4888" s="20">
        <v>1.4252887195792589E-2</v>
      </c>
      <c r="H4888" s="20">
        <v>1.0935747317903885E-2</v>
      </c>
      <c r="I4888" s="20">
        <v>1.6494394408130893E-2</v>
      </c>
      <c r="J4888" s="20">
        <v>2.1794026574088046E-2</v>
      </c>
      <c r="K4888" s="20">
        <v>1.2967246224361562E-2</v>
      </c>
      <c r="L4888" s="20">
        <v>2.0330773786965115E-2</v>
      </c>
      <c r="M4888" s="55">
        <v>8.8401715146080636E-3</v>
      </c>
    </row>
    <row r="4889" spans="1:13" x14ac:dyDescent="0.35">
      <c r="A4889" s="19" t="str">
        <f>B4353&amp;C4875&amp;D4889</f>
        <v>CONSUMO PER CAPITA (kg ó litros por individuo)Merluza/Pescadil.Ing100-200MIL</v>
      </c>
      <c r="B4889" s="19">
        <v>0</v>
      </c>
      <c r="C4889" s="19">
        <v>0</v>
      </c>
      <c r="D4889" s="19" t="s">
        <v>14</v>
      </c>
      <c r="E4889" s="20">
        <v>1.0845601731906941E-2</v>
      </c>
      <c r="F4889" s="20">
        <v>1.4226474410678669E-2</v>
      </c>
      <c r="G4889" s="20">
        <v>1.7903460618178931E-2</v>
      </c>
      <c r="H4889" s="20">
        <v>1.2255347933146973E-2</v>
      </c>
      <c r="I4889" s="20">
        <v>2.5108272006687644E-2</v>
      </c>
      <c r="J4889" s="20">
        <v>2.5072215186551079E-2</v>
      </c>
      <c r="K4889" s="20">
        <v>2.4106887348216929E-3</v>
      </c>
      <c r="L4889" s="20">
        <v>7.2775075274191577E-3</v>
      </c>
      <c r="M4889" s="55">
        <v>1.7815616522713511E-2</v>
      </c>
    </row>
    <row r="4890" spans="1:13" x14ac:dyDescent="0.35">
      <c r="A4890" s="19" t="str">
        <f>B4353&amp;C4875&amp;D4890</f>
        <v>CONSUMO PER CAPITA (kg ó litros por individuo)Merluza/Pescadil.Ing200-500MIL</v>
      </c>
      <c r="B4890" s="19">
        <v>0</v>
      </c>
      <c r="C4890" s="19">
        <v>0</v>
      </c>
      <c r="D4890" s="19" t="s">
        <v>15</v>
      </c>
      <c r="E4890" s="20">
        <v>9.1702964386212865E-3</v>
      </c>
      <c r="F4890" s="20">
        <v>8.2124313782300923E-3</v>
      </c>
      <c r="G4890" s="20">
        <v>4.5460199827211068E-3</v>
      </c>
      <c r="H4890" s="20">
        <v>2.571888293463239E-3</v>
      </c>
      <c r="I4890" s="20">
        <v>1.2053473013434662E-2</v>
      </c>
      <c r="J4890" s="20">
        <v>9.1169918876512455E-3</v>
      </c>
      <c r="K4890" s="20">
        <v>8.0349435285119591E-3</v>
      </c>
      <c r="L4890" s="20">
        <v>1.0277304779345485E-2</v>
      </c>
      <c r="M4890" s="55">
        <v>7.7496943850648755E-3</v>
      </c>
    </row>
    <row r="4891" spans="1:13" x14ac:dyDescent="0.35">
      <c r="A4891" s="19" t="str">
        <f>B4353&amp;C4875&amp;D4891</f>
        <v>CONSUMO PER CAPITA (kg ó litros por individuo)Merluza/Pescadil.Ing&gt;500MIL</v>
      </c>
      <c r="B4891" s="19">
        <v>0</v>
      </c>
      <c r="C4891" s="19">
        <v>0</v>
      </c>
      <c r="D4891" s="19" t="s">
        <v>16</v>
      </c>
      <c r="E4891" s="20">
        <v>1.6602157596789811E-2</v>
      </c>
      <c r="F4891" s="20">
        <v>2.610286813763062E-2</v>
      </c>
      <c r="G4891" s="20">
        <v>3.0315644071538167E-2</v>
      </c>
      <c r="H4891" s="20">
        <v>2.4054995837193199E-2</v>
      </c>
      <c r="I4891" s="20">
        <v>1.5093855703481132E-2</v>
      </c>
      <c r="J4891" s="20">
        <v>2.0266801434387541E-2</v>
      </c>
      <c r="K4891" s="20">
        <v>2.0275744867129884E-2</v>
      </c>
      <c r="L4891" s="20">
        <v>1.4570045896682423E-2</v>
      </c>
      <c r="M4891" s="55">
        <v>3.2693481573707425E-2</v>
      </c>
    </row>
    <row r="4892" spans="1:13" x14ac:dyDescent="0.35">
      <c r="A4892" s="19" t="str">
        <f>B4353&amp;C4875&amp;D4892</f>
        <v>CONSUMO PER CAPITA (kg ó litros por individuo)Merluza/Pescadil.IngDE 15 A 19 AÑOS</v>
      </c>
      <c r="B4892" s="19">
        <v>0</v>
      </c>
      <c r="C4892" s="19">
        <v>0</v>
      </c>
      <c r="D4892" s="19" t="s">
        <v>39</v>
      </c>
      <c r="E4892" s="20" t="s">
        <v>278</v>
      </c>
      <c r="F4892" s="20" t="s">
        <v>278</v>
      </c>
      <c r="G4892" s="20" t="s">
        <v>278</v>
      </c>
      <c r="H4892" s="20" t="s">
        <v>278</v>
      </c>
      <c r="I4892" s="20" t="s">
        <v>278</v>
      </c>
      <c r="J4892" s="20" t="s">
        <v>278</v>
      </c>
      <c r="K4892" s="20" t="s">
        <v>278</v>
      </c>
      <c r="L4892" s="20" t="s">
        <v>278</v>
      </c>
      <c r="M4892" s="55" t="s">
        <v>278</v>
      </c>
    </row>
    <row r="4893" spans="1:13" x14ac:dyDescent="0.35">
      <c r="A4893" s="19" t="str">
        <f>B4353&amp;C4875&amp;D4893</f>
        <v>CONSUMO PER CAPITA (kg ó litros por individuo)Merluza/Pescadil.IngDE 20 A 24 AÑOS</v>
      </c>
      <c r="B4893" s="19">
        <v>0</v>
      </c>
      <c r="C4893" s="19">
        <v>0</v>
      </c>
      <c r="D4893" s="19" t="s">
        <v>40</v>
      </c>
      <c r="E4893" s="20">
        <v>9.5251641001755198E-3</v>
      </c>
      <c r="F4893" s="20">
        <v>3.9888003927747301E-3</v>
      </c>
      <c r="G4893" s="20">
        <v>2.983056823148234E-3</v>
      </c>
      <c r="H4893" s="20">
        <v>2.3219725896235239E-3</v>
      </c>
      <c r="I4893" s="20" t="s">
        <v>278</v>
      </c>
      <c r="J4893" s="20">
        <v>3.6463684850579006E-3</v>
      </c>
      <c r="K4893" s="20">
        <v>3.3187182526764106E-3</v>
      </c>
      <c r="L4893" s="20" t="s">
        <v>278</v>
      </c>
      <c r="M4893" s="55" t="s">
        <v>278</v>
      </c>
    </row>
    <row r="4894" spans="1:13" x14ac:dyDescent="0.35">
      <c r="A4894" s="19" t="str">
        <f>B4353&amp;C4875&amp;D4894</f>
        <v>CONSUMO PER CAPITA (kg ó litros por individuo)Merluza/Pescadil.IngDE 25 A 34 AÑOS</v>
      </c>
      <c r="B4894" s="19">
        <v>0</v>
      </c>
      <c r="C4894" s="19">
        <v>0</v>
      </c>
      <c r="D4894" s="19" t="s">
        <v>41</v>
      </c>
      <c r="E4894" s="20">
        <v>3.4744530727504126E-3</v>
      </c>
      <c r="F4894" s="20">
        <v>4.5920871405261115E-3</v>
      </c>
      <c r="G4894" s="20">
        <v>5.9019335297904509E-3</v>
      </c>
      <c r="H4894" s="20">
        <v>2.6418624103764408E-3</v>
      </c>
      <c r="I4894" s="20">
        <v>2.6318831550836501E-3</v>
      </c>
      <c r="J4894" s="20">
        <v>1.3247740037788389E-3</v>
      </c>
      <c r="K4894" s="20">
        <v>3.0658370070819892E-3</v>
      </c>
      <c r="L4894" s="20">
        <v>1.5397917261353985E-3</v>
      </c>
      <c r="M4894" s="55">
        <v>7.582677311730162E-4</v>
      </c>
    </row>
    <row r="4895" spans="1:13" x14ac:dyDescent="0.35">
      <c r="A4895" s="19" t="str">
        <f>B4353&amp;C4875&amp;D4895</f>
        <v>CONSUMO PER CAPITA (kg ó litros por individuo)Merluza/Pescadil.IngDE 35 A 49 AÑOS</v>
      </c>
      <c r="B4895" s="19">
        <v>0</v>
      </c>
      <c r="C4895" s="19">
        <v>0</v>
      </c>
      <c r="D4895" s="19" t="s">
        <v>42</v>
      </c>
      <c r="E4895" s="20">
        <v>4.5665519860181372E-3</v>
      </c>
      <c r="F4895" s="20">
        <v>8.3655007468198088E-3</v>
      </c>
      <c r="G4895" s="20">
        <v>1.0776136318671543E-2</v>
      </c>
      <c r="H4895" s="20">
        <v>1.1885132555952527E-2</v>
      </c>
      <c r="I4895" s="20">
        <v>1.5421496902309142E-2</v>
      </c>
      <c r="J4895" s="20">
        <v>1.3527659181493878E-2</v>
      </c>
      <c r="K4895" s="20">
        <v>9.499927703599231E-3</v>
      </c>
      <c r="L4895" s="20">
        <v>8.2239662557965811E-3</v>
      </c>
      <c r="M4895" s="55">
        <v>8.7040525911653479E-3</v>
      </c>
    </row>
    <row r="4896" spans="1:13" x14ac:dyDescent="0.35">
      <c r="A4896" s="19" t="str">
        <f>B4353&amp;C4875&amp;D4896</f>
        <v>CONSUMO PER CAPITA (kg ó litros por individuo)Merluza/Pescadil.IngDE 50 A 59 AÑOS</v>
      </c>
      <c r="B4896" s="19">
        <v>0</v>
      </c>
      <c r="C4896" s="19">
        <v>0</v>
      </c>
      <c r="D4896" s="19" t="s">
        <v>43</v>
      </c>
      <c r="E4896" s="20">
        <v>2.6346839433367859E-2</v>
      </c>
      <c r="F4896" s="20">
        <v>3.0776692733226731E-2</v>
      </c>
      <c r="G4896" s="20">
        <v>1.968642743007645E-2</v>
      </c>
      <c r="H4896" s="20">
        <v>1.3065298458171847E-2</v>
      </c>
      <c r="I4896" s="20">
        <v>3.3101260181302064E-2</v>
      </c>
      <c r="J4896" s="20">
        <v>2.872565438340029E-2</v>
      </c>
      <c r="K4896" s="20">
        <v>2.7978982468123147E-2</v>
      </c>
      <c r="L4896" s="20">
        <v>2.1266017609954242E-2</v>
      </c>
      <c r="M4896" s="55">
        <v>2.9471176434213205E-2</v>
      </c>
    </row>
    <row r="4897" spans="1:13" x14ac:dyDescent="0.35">
      <c r="A4897" s="19" t="str">
        <f>B4353&amp;C4875&amp;D4897</f>
        <v>CONSUMO PER CAPITA (kg ó litros por individuo)Merluza/Pescadil.IngDE 60 A 75 AÑOS</v>
      </c>
      <c r="B4897" s="19">
        <v>0</v>
      </c>
      <c r="C4897" s="19">
        <v>0</v>
      </c>
      <c r="D4897" s="19" t="s">
        <v>44</v>
      </c>
      <c r="E4897" s="20">
        <v>2.8117250792916458E-2</v>
      </c>
      <c r="F4897" s="20">
        <v>2.5653427948373497E-2</v>
      </c>
      <c r="G4897" s="20">
        <v>4.1168850584792402E-2</v>
      </c>
      <c r="H4897" s="20">
        <v>3.5851105497246592E-2</v>
      </c>
      <c r="I4897" s="20">
        <v>2.6263118895855999E-2</v>
      </c>
      <c r="J4897" s="20">
        <v>4.0586098692238108E-2</v>
      </c>
      <c r="K4897" s="20">
        <v>2.9575251664010784E-2</v>
      </c>
      <c r="L4897" s="20">
        <v>3.2905979616770879E-2</v>
      </c>
      <c r="M4897" s="55">
        <v>2.949400375118974E-2</v>
      </c>
    </row>
    <row r="4898" spans="1:13" x14ac:dyDescent="0.35">
      <c r="A4898" s="19" t="str">
        <f>B4353&amp;C4875&amp;D4898</f>
        <v>CONSUMO PER CAPITA (kg ó litros por individuo)Merluza/Pescadil.IngALTA Y MEDIA ALTA</v>
      </c>
      <c r="B4898" s="19">
        <v>0</v>
      </c>
      <c r="C4898" s="19">
        <v>0</v>
      </c>
      <c r="D4898" s="19" t="s">
        <v>17</v>
      </c>
      <c r="E4898" s="20">
        <v>2.4164923365072005E-2</v>
      </c>
      <c r="F4898" s="20">
        <v>3.9258280092234456E-2</v>
      </c>
      <c r="G4898" s="20">
        <v>3.2420506419896432E-2</v>
      </c>
      <c r="H4898" s="20">
        <v>3.7204936441955244E-2</v>
      </c>
      <c r="I4898" s="20">
        <v>2.8975968301628161E-2</v>
      </c>
      <c r="J4898" s="20">
        <v>4.1770861876677119E-2</v>
      </c>
      <c r="K4898" s="20">
        <v>2.478993343067077E-2</v>
      </c>
      <c r="L4898" s="20">
        <v>2.3440160297739869E-2</v>
      </c>
      <c r="M4898" s="55">
        <v>2.9412827801097503E-2</v>
      </c>
    </row>
    <row r="4899" spans="1:13" x14ac:dyDescent="0.35">
      <c r="A4899" s="19" t="str">
        <f>B4353&amp;C4875&amp;D4899</f>
        <v>CONSUMO PER CAPITA (kg ó litros por individuo)Merluza/Pescadil.IngMEDIA</v>
      </c>
      <c r="B4899" s="19">
        <v>0</v>
      </c>
      <c r="C4899" s="19">
        <v>0</v>
      </c>
      <c r="D4899" s="19" t="s">
        <v>18</v>
      </c>
      <c r="E4899" s="20">
        <v>1.1971186778179099E-2</v>
      </c>
      <c r="F4899" s="20">
        <v>1.1685283534163085E-2</v>
      </c>
      <c r="G4899" s="20">
        <v>1.5915566044942868E-2</v>
      </c>
      <c r="H4899" s="20">
        <v>8.9942800937992257E-3</v>
      </c>
      <c r="I4899" s="20">
        <v>1.7115734518696298E-2</v>
      </c>
      <c r="J4899" s="20">
        <v>1.9535898035221943E-2</v>
      </c>
      <c r="K4899" s="20">
        <v>1.2018082666655487E-2</v>
      </c>
      <c r="L4899" s="20">
        <v>1.5334138015187399E-2</v>
      </c>
      <c r="M4899" s="55">
        <v>1.3472458338161365E-2</v>
      </c>
    </row>
    <row r="4900" spans="1:13" x14ac:dyDescent="0.35">
      <c r="A4900" s="19" t="str">
        <f>B4353&amp;C4875&amp;D4900</f>
        <v>CONSUMO PER CAPITA (kg ó litros por individuo)Merluza/Pescadil.IngMEDIA BAJA</v>
      </c>
      <c r="B4900" s="19">
        <v>0</v>
      </c>
      <c r="C4900" s="19">
        <v>0</v>
      </c>
      <c r="D4900" s="19" t="s">
        <v>19</v>
      </c>
      <c r="E4900" s="20">
        <v>1.2870545402298737E-2</v>
      </c>
      <c r="F4900" s="20">
        <v>8.8609530993890798E-3</v>
      </c>
      <c r="G4900" s="20">
        <v>1.6963698322922677E-2</v>
      </c>
      <c r="H4900" s="20">
        <v>1.1424384625805641E-2</v>
      </c>
      <c r="I4900" s="20">
        <v>1.0696485260405012E-2</v>
      </c>
      <c r="J4900" s="20">
        <v>1.1300095495348375E-2</v>
      </c>
      <c r="K4900" s="20">
        <v>1.4544182694540176E-2</v>
      </c>
      <c r="L4900" s="20">
        <v>8.2413269874100793E-3</v>
      </c>
      <c r="M4900" s="55">
        <v>1.1811655638893812E-2</v>
      </c>
    </row>
    <row r="4901" spans="1:13" x14ac:dyDescent="0.35">
      <c r="A4901" s="19" t="str">
        <f>B4353&amp;C4875&amp;D4901</f>
        <v>CONSUMO PER CAPITA (kg ó litros por individuo)Merluza/Pescadil.IngBAJA</v>
      </c>
      <c r="B4901" s="19">
        <v>0</v>
      </c>
      <c r="C4901" s="19">
        <v>0</v>
      </c>
      <c r="D4901" s="19" t="s">
        <v>20</v>
      </c>
      <c r="E4901" s="20">
        <v>7.7206991790680418E-3</v>
      </c>
      <c r="F4901" s="20">
        <v>3.6218077832929668E-3</v>
      </c>
      <c r="G4901" s="20">
        <v>4.1462933288283158E-3</v>
      </c>
      <c r="H4901" s="20">
        <v>4.9056543489719709E-3</v>
      </c>
      <c r="I4901" s="20">
        <v>1.4887883989104683E-2</v>
      </c>
      <c r="J4901" s="20">
        <v>5.6550789464738229E-3</v>
      </c>
      <c r="K4901" s="20">
        <v>1.3994847706497162E-2</v>
      </c>
      <c r="L4901" s="20">
        <v>1.1316901243574056E-2</v>
      </c>
      <c r="M4901" s="55">
        <v>7.5834042283411118E-3</v>
      </c>
    </row>
    <row r="4902" spans="1:13" x14ac:dyDescent="0.35">
      <c r="A4902" s="19" t="str">
        <f>B4353&amp;C4875&amp;D4902</f>
        <v>CONSUMO PER CAPITA (kg ó litros por individuo)Merluza/Pescadil.IngHOMBRE</v>
      </c>
      <c r="B4902" s="19">
        <v>0</v>
      </c>
      <c r="C4902" s="19">
        <v>0</v>
      </c>
      <c r="D4902" s="19" t="s">
        <v>21</v>
      </c>
      <c r="E4902" s="20">
        <v>1.4772703647127437E-2</v>
      </c>
      <c r="F4902" s="20">
        <v>1.5607490243649927E-2</v>
      </c>
      <c r="G4902" s="20">
        <v>2.3130160186373205E-2</v>
      </c>
      <c r="H4902" s="20">
        <v>2.0582176074912393E-2</v>
      </c>
      <c r="I4902" s="20">
        <v>1.6085016703093237E-2</v>
      </c>
      <c r="J4902" s="20">
        <v>2.1856478024515614E-2</v>
      </c>
      <c r="K4902" s="20">
        <v>1.8656481720411046E-2</v>
      </c>
      <c r="L4902" s="20">
        <v>1.7928531285430534E-2</v>
      </c>
      <c r="M4902" s="55">
        <v>1.8133421977691175E-2</v>
      </c>
    </row>
    <row r="4903" spans="1:13" x14ac:dyDescent="0.35">
      <c r="A4903" s="19" t="str">
        <f>B4353&amp;C4875&amp;D4903</f>
        <v>CONSUMO PER CAPITA (kg ó litros por individuo)Merluza/Pescadil.IngMUJER</v>
      </c>
      <c r="B4903" s="19">
        <v>0</v>
      </c>
      <c r="C4903" s="19">
        <v>0</v>
      </c>
      <c r="D4903" s="19" t="s">
        <v>22</v>
      </c>
      <c r="E4903" s="20">
        <v>1.3264533614994526E-2</v>
      </c>
      <c r="F4903" s="20">
        <v>1.4943738352886314E-2</v>
      </c>
      <c r="G4903" s="20">
        <v>1.1857058053442681E-2</v>
      </c>
      <c r="H4903" s="20">
        <v>9.2374791809864895E-3</v>
      </c>
      <c r="I4903" s="20">
        <v>1.8972832355318495E-2</v>
      </c>
      <c r="J4903" s="20">
        <v>1.7076149088121093E-2</v>
      </c>
      <c r="K4903" s="20">
        <v>1.2974982105631586E-2</v>
      </c>
      <c r="L4903" s="20">
        <v>1.0993904425091069E-2</v>
      </c>
      <c r="M4903" s="55">
        <v>1.252234901698703E-2</v>
      </c>
    </row>
    <row r="4904" spans="1:13" x14ac:dyDescent="0.35">
      <c r="A4904" s="19" t="str">
        <f>B4353&amp;C4904&amp;D4904</f>
        <v>CONSUMO PER CAPITA (kg ó litros por individuo)Boquerones Ing.T.ESPAÑA</v>
      </c>
      <c r="B4904" s="19">
        <v>0</v>
      </c>
      <c r="C4904" s="19" t="s">
        <v>138</v>
      </c>
      <c r="D4904" s="19" t="s">
        <v>36</v>
      </c>
      <c r="E4904" s="20">
        <v>1.382343055500251E-2</v>
      </c>
      <c r="F4904" s="20">
        <v>1.8743311437581872E-2</v>
      </c>
      <c r="G4904" s="20">
        <v>1.3768090074254249E-2</v>
      </c>
      <c r="H4904" s="20">
        <v>9.8837151341380214E-3</v>
      </c>
      <c r="I4904" s="20">
        <v>1.6499128436480964E-2</v>
      </c>
      <c r="J4904" s="20">
        <v>2.1847289653612642E-2</v>
      </c>
      <c r="K4904" s="20">
        <v>1.1344746500617864E-2</v>
      </c>
      <c r="L4904" s="20">
        <v>1.0749769290645372E-2</v>
      </c>
      <c r="M4904" s="55">
        <v>1.5609238420971434E-2</v>
      </c>
    </row>
    <row r="4905" spans="1:13" x14ac:dyDescent="0.35">
      <c r="A4905" s="19" t="str">
        <f>B4353&amp;C4904&amp;D4905</f>
        <v>CONSUMO PER CAPITA (kg ó litros por individuo)Boquerones Ing.BCN AM</v>
      </c>
      <c r="B4905" s="19">
        <v>0</v>
      </c>
      <c r="C4905" s="19">
        <v>0</v>
      </c>
      <c r="D4905" s="19" t="s">
        <v>1</v>
      </c>
      <c r="E4905" s="20">
        <v>1.5389587951377591E-2</v>
      </c>
      <c r="F4905" s="20">
        <v>1.730020213772054E-2</v>
      </c>
      <c r="G4905" s="20">
        <v>1.109021001674957E-2</v>
      </c>
      <c r="H4905" s="20">
        <v>6.1511795110977463E-3</v>
      </c>
      <c r="I4905" s="20">
        <v>9.6874864061133447E-3</v>
      </c>
      <c r="J4905" s="20">
        <v>6.8285618852684795E-3</v>
      </c>
      <c r="K4905" s="20" t="s">
        <v>278</v>
      </c>
      <c r="L4905" s="20">
        <v>6.7626638034928238E-3</v>
      </c>
      <c r="M4905" s="55">
        <v>2.2489274888751003E-2</v>
      </c>
    </row>
    <row r="4906" spans="1:13" x14ac:dyDescent="0.35">
      <c r="A4906" s="19" t="str">
        <f>B4353&amp;C4904&amp;D4906</f>
        <v>CONSUMO PER CAPITA (kg ó litros por individuo)Boquerones Ing.REST.CAT ARAGON</v>
      </c>
      <c r="B4906" s="19">
        <v>0</v>
      </c>
      <c r="C4906" s="19">
        <v>0</v>
      </c>
      <c r="D4906" s="19" t="s">
        <v>2</v>
      </c>
      <c r="E4906" s="20">
        <v>5.1019675737793979E-3</v>
      </c>
      <c r="F4906" s="20">
        <v>6.1239771570490639E-3</v>
      </c>
      <c r="G4906" s="20">
        <v>4.8821897940150146E-3</v>
      </c>
      <c r="H4906" s="20">
        <v>5.4570155555249585E-3</v>
      </c>
      <c r="I4906" s="20">
        <v>1.0469333220421186E-3</v>
      </c>
      <c r="J4906" s="20">
        <v>2.724905794136305E-3</v>
      </c>
      <c r="K4906" s="20">
        <v>1.8865869010466645E-2</v>
      </c>
      <c r="L4906" s="20">
        <v>1.3849234273759468E-2</v>
      </c>
      <c r="M4906" s="55">
        <v>9.7259353684065117E-3</v>
      </c>
    </row>
    <row r="4907" spans="1:13" x14ac:dyDescent="0.35">
      <c r="A4907" s="19" t="str">
        <f>B4353&amp;C4904&amp;D4907</f>
        <v>CONSUMO PER CAPITA (kg ó litros por individuo)Boquerones Ing.LEVANTE</v>
      </c>
      <c r="B4907" s="19">
        <v>0</v>
      </c>
      <c r="C4907" s="19">
        <v>0</v>
      </c>
      <c r="D4907" s="19" t="s">
        <v>3</v>
      </c>
      <c r="E4907" s="20">
        <v>2.714026566642368E-3</v>
      </c>
      <c r="F4907" s="20">
        <v>1.0345245884877698E-2</v>
      </c>
      <c r="G4907" s="20">
        <v>3.9653084490950336E-3</v>
      </c>
      <c r="H4907" s="20">
        <v>2.6673668489436198E-3</v>
      </c>
      <c r="I4907" s="20">
        <v>5.2251350920251537E-3</v>
      </c>
      <c r="J4907" s="20">
        <v>1.0557906168161624E-2</v>
      </c>
      <c r="K4907" s="20">
        <v>8.3944967930253672E-3</v>
      </c>
      <c r="L4907" s="20">
        <v>3.3187477866202667E-3</v>
      </c>
      <c r="M4907" s="55">
        <v>2.8040117056981912E-3</v>
      </c>
    </row>
    <row r="4908" spans="1:13" x14ac:dyDescent="0.35">
      <c r="A4908" s="19" t="str">
        <f>B4353&amp;C4904&amp;D4908</f>
        <v>CONSUMO PER CAPITA (kg ó litros por individuo)Boquerones Ing.ANDALUCIA</v>
      </c>
      <c r="B4908" s="19">
        <v>0</v>
      </c>
      <c r="C4908" s="19">
        <v>0</v>
      </c>
      <c r="D4908" s="19" t="s">
        <v>4</v>
      </c>
      <c r="E4908" s="20">
        <v>3.664110681400487E-2</v>
      </c>
      <c r="F4908" s="20">
        <v>3.4985537892838023E-2</v>
      </c>
      <c r="G4908" s="20">
        <v>3.2245001942177456E-2</v>
      </c>
      <c r="H4908" s="20">
        <v>1.6548110609149458E-2</v>
      </c>
      <c r="I4908" s="20">
        <v>3.9515399288793711E-2</v>
      </c>
      <c r="J4908" s="20">
        <v>5.0911056492545119E-2</v>
      </c>
      <c r="K4908" s="20">
        <v>1.4420572051159477E-2</v>
      </c>
      <c r="L4908" s="20">
        <v>1.3882352576766527E-2</v>
      </c>
      <c r="M4908" s="55">
        <v>2.5215164613658837E-2</v>
      </c>
    </row>
    <row r="4909" spans="1:13" x14ac:dyDescent="0.35">
      <c r="A4909" s="19" t="str">
        <f>B4353&amp;C4904&amp;D4909</f>
        <v>CONSUMO PER CAPITA (kg ó litros por individuo)Boquerones Ing.MDD AM</v>
      </c>
      <c r="B4909" s="19">
        <v>0</v>
      </c>
      <c r="C4909" s="19">
        <v>0</v>
      </c>
      <c r="D4909" s="19" t="s">
        <v>5</v>
      </c>
      <c r="E4909" s="20">
        <v>1.7588705687947296E-2</v>
      </c>
      <c r="F4909" s="20">
        <v>3.2886375007258627E-2</v>
      </c>
      <c r="G4909" s="20">
        <v>2.3506843603490115E-2</v>
      </c>
      <c r="H4909" s="20">
        <v>2.8393636680741231E-2</v>
      </c>
      <c r="I4909" s="20">
        <v>4.0270822717356027E-2</v>
      </c>
      <c r="J4909" s="20">
        <v>4.06447451330086E-2</v>
      </c>
      <c r="K4909" s="20">
        <v>3.1132585200133796E-2</v>
      </c>
      <c r="L4909" s="20">
        <v>2.9088241179681885E-2</v>
      </c>
      <c r="M4909" s="55">
        <v>3.6011295643870074E-2</v>
      </c>
    </row>
    <row r="4910" spans="1:13" x14ac:dyDescent="0.35">
      <c r="A4910" s="19" t="str">
        <f>B4353&amp;C4904&amp;D4910</f>
        <v>CONSUMO PER CAPITA (kg ó litros por individuo)Boquerones Ing.RTO CENTRO</v>
      </c>
      <c r="B4910" s="19">
        <v>0</v>
      </c>
      <c r="C4910" s="19">
        <v>0</v>
      </c>
      <c r="D4910" s="19" t="s">
        <v>6</v>
      </c>
      <c r="E4910" s="20">
        <v>4.1071408657718687E-3</v>
      </c>
      <c r="F4910" s="20">
        <v>1.4310004322418706E-2</v>
      </c>
      <c r="G4910" s="20">
        <v>7.2025691149163228E-3</v>
      </c>
      <c r="H4910" s="20">
        <v>5.565495166863938E-4</v>
      </c>
      <c r="I4910" s="20">
        <v>3.6506420677970271E-3</v>
      </c>
      <c r="J4910" s="20">
        <v>1.2988651439835448E-2</v>
      </c>
      <c r="K4910" s="20">
        <v>1.556932042458337E-3</v>
      </c>
      <c r="L4910" s="20">
        <v>8.7316162814161345E-3</v>
      </c>
      <c r="M4910" s="55">
        <v>1.3530378852590213E-2</v>
      </c>
    </row>
    <row r="4911" spans="1:13" x14ac:dyDescent="0.35">
      <c r="A4911" s="19" t="str">
        <f>B4353&amp;C4904&amp;D4911</f>
        <v>CONSUMO PER CAPITA (kg ó litros por individuo)Boquerones Ing.NORTE-CENTRO</v>
      </c>
      <c r="B4911" s="19">
        <v>0</v>
      </c>
      <c r="C4911" s="19">
        <v>0</v>
      </c>
      <c r="D4911" s="19" t="s">
        <v>7</v>
      </c>
      <c r="E4911" s="20">
        <v>8.8394633233441385E-3</v>
      </c>
      <c r="F4911" s="20">
        <v>4.6051028688961588E-3</v>
      </c>
      <c r="G4911" s="20">
        <v>3.7254157567460249E-3</v>
      </c>
      <c r="H4911" s="20">
        <v>6.6428353052437085E-3</v>
      </c>
      <c r="I4911" s="20">
        <v>5.0217364917752852E-3</v>
      </c>
      <c r="J4911" s="20">
        <v>1.894051047071648E-2</v>
      </c>
      <c r="K4911" s="20">
        <v>4.8704157540328656E-4</v>
      </c>
      <c r="L4911" s="20">
        <v>1.6619433683714932E-3</v>
      </c>
      <c r="M4911" s="55">
        <v>1.3509572609016751E-3</v>
      </c>
    </row>
    <row r="4912" spans="1:13" x14ac:dyDescent="0.35">
      <c r="A4912" s="19" t="str">
        <f>B4353&amp;C4904&amp;D4912</f>
        <v>CONSUMO PER CAPITA (kg ó litros por individuo)Boquerones Ing.NOROESTE</v>
      </c>
      <c r="B4912" s="19">
        <v>0</v>
      </c>
      <c r="C4912" s="19">
        <v>0</v>
      </c>
      <c r="D4912" s="19" t="s">
        <v>8</v>
      </c>
      <c r="E4912" s="20">
        <v>1.8739676199485689E-3</v>
      </c>
      <c r="F4912" s="20">
        <v>1.4030875454378368E-2</v>
      </c>
      <c r="G4912" s="20">
        <v>6.9266508462500079E-3</v>
      </c>
      <c r="H4912" s="20">
        <v>2.8916819292121518E-3</v>
      </c>
      <c r="I4912" s="20">
        <v>3.0164998806816775E-3</v>
      </c>
      <c r="J4912" s="20">
        <v>2.9991579790877082E-3</v>
      </c>
      <c r="K4912" s="20">
        <v>2.2581437442857166E-3</v>
      </c>
      <c r="L4912" s="20">
        <v>1.6951266922579671E-4</v>
      </c>
      <c r="M4912" s="55">
        <v>3.692448381312764E-3</v>
      </c>
    </row>
    <row r="4913" spans="1:13" x14ac:dyDescent="0.35">
      <c r="A4913" s="19" t="str">
        <f>B4353&amp;C4904&amp;D4913</f>
        <v>CONSUMO PER CAPITA (kg ó litros por individuo)Boquerones Ing.&lt;2MIL</v>
      </c>
      <c r="B4913" s="19">
        <v>0</v>
      </c>
      <c r="C4913" s="19">
        <v>0</v>
      </c>
      <c r="D4913" s="19" t="s">
        <v>9</v>
      </c>
      <c r="E4913" s="20">
        <v>1.6735682516300577E-2</v>
      </c>
      <c r="F4913" s="20" t="s">
        <v>278</v>
      </c>
      <c r="G4913" s="20">
        <v>5.5367228919219184E-2</v>
      </c>
      <c r="H4913" s="20">
        <v>8.4974959039740856E-3</v>
      </c>
      <c r="I4913" s="20" t="s">
        <v>278</v>
      </c>
      <c r="J4913" s="20">
        <v>4.3098201963915044E-3</v>
      </c>
      <c r="K4913" s="20" t="s">
        <v>278</v>
      </c>
      <c r="L4913" s="20">
        <v>5.9694155807901595E-3</v>
      </c>
      <c r="M4913" s="55">
        <v>3.2052432876438025E-2</v>
      </c>
    </row>
    <row r="4914" spans="1:13" x14ac:dyDescent="0.35">
      <c r="A4914" s="19" t="str">
        <f>B4353&amp;C4904&amp;D4914</f>
        <v>CONSUMO PER CAPITA (kg ó litros por individuo)Boquerones Ing.2-5MIL</v>
      </c>
      <c r="B4914" s="19">
        <v>0</v>
      </c>
      <c r="C4914" s="19">
        <v>0</v>
      </c>
      <c r="D4914" s="19" t="s">
        <v>10</v>
      </c>
      <c r="E4914" s="20">
        <v>1.9997406478904318E-2</v>
      </c>
      <c r="F4914" s="20">
        <v>1.303055606811759E-2</v>
      </c>
      <c r="G4914" s="20">
        <v>1.3670271259224652E-2</v>
      </c>
      <c r="H4914" s="20">
        <v>1.6746660852982253E-3</v>
      </c>
      <c r="I4914" s="20">
        <v>4.9761080133134744E-3</v>
      </c>
      <c r="J4914" s="20">
        <v>4.0579687085022763E-3</v>
      </c>
      <c r="K4914" s="20" t="s">
        <v>278</v>
      </c>
      <c r="L4914" s="20">
        <v>6.7483604733853467E-3</v>
      </c>
      <c r="M4914" s="55">
        <v>1.8957231675904183E-3</v>
      </c>
    </row>
    <row r="4915" spans="1:13" x14ac:dyDescent="0.35">
      <c r="A4915" s="19" t="str">
        <f>B4353&amp;C4904&amp;D4915</f>
        <v>CONSUMO PER CAPITA (kg ó litros por individuo)Boquerones Ing.5-10MIL</v>
      </c>
      <c r="B4915" s="19">
        <v>0</v>
      </c>
      <c r="C4915" s="19">
        <v>0</v>
      </c>
      <c r="D4915" s="19" t="s">
        <v>11</v>
      </c>
      <c r="E4915" s="20">
        <v>1.1278147422073644E-2</v>
      </c>
      <c r="F4915" s="20">
        <v>1.625423341545611E-2</v>
      </c>
      <c r="G4915" s="20">
        <v>4.2356980667855974E-3</v>
      </c>
      <c r="H4915" s="20">
        <v>7.4603523252766007E-3</v>
      </c>
      <c r="I4915" s="20">
        <v>4.5759196124025014E-2</v>
      </c>
      <c r="J4915" s="20">
        <v>6.2378816841366147E-2</v>
      </c>
      <c r="K4915" s="20">
        <v>3.5265154247076998E-2</v>
      </c>
      <c r="L4915" s="20">
        <v>1.1910135389107923E-2</v>
      </c>
      <c r="M4915" s="55">
        <v>4.8862891699418534E-3</v>
      </c>
    </row>
    <row r="4916" spans="1:13" x14ac:dyDescent="0.35">
      <c r="A4916" s="19" t="str">
        <f>B4353&amp;C4904&amp;D4916</f>
        <v>CONSUMO PER CAPITA (kg ó litros por individuo)Boquerones Ing.10-30MIL</v>
      </c>
      <c r="B4916" s="19">
        <v>0</v>
      </c>
      <c r="C4916" s="19">
        <v>0</v>
      </c>
      <c r="D4916" s="19" t="s">
        <v>12</v>
      </c>
      <c r="E4916" s="20">
        <v>1.0216472807160499E-2</v>
      </c>
      <c r="F4916" s="20">
        <v>7.293049882663211E-3</v>
      </c>
      <c r="G4916" s="20">
        <v>1.1438455295951663E-2</v>
      </c>
      <c r="H4916" s="20">
        <v>6.0108715686915289E-3</v>
      </c>
      <c r="I4916" s="20">
        <v>6.6963375312579163E-3</v>
      </c>
      <c r="J4916" s="20">
        <v>1.2459974198015098E-2</v>
      </c>
      <c r="K4916" s="20">
        <v>3.393567343355699E-3</v>
      </c>
      <c r="L4916" s="20">
        <v>8.6600602706582083E-3</v>
      </c>
      <c r="M4916" s="55">
        <v>1.0404653706586041E-2</v>
      </c>
    </row>
    <row r="4917" spans="1:13" x14ac:dyDescent="0.35">
      <c r="A4917" s="19" t="str">
        <f>B4353&amp;C4904&amp;D4917</f>
        <v>CONSUMO PER CAPITA (kg ó litros por individuo)Boquerones Ing.30-100MIL</v>
      </c>
      <c r="B4917" s="19">
        <v>0</v>
      </c>
      <c r="C4917" s="19">
        <v>0</v>
      </c>
      <c r="D4917" s="19" t="s">
        <v>13</v>
      </c>
      <c r="E4917" s="20">
        <v>8.5237526170765208E-3</v>
      </c>
      <c r="F4917" s="20">
        <v>2.0433322762334092E-2</v>
      </c>
      <c r="G4917" s="20">
        <v>1.1301065744561479E-2</v>
      </c>
      <c r="H4917" s="20">
        <v>3.250386116579363E-3</v>
      </c>
      <c r="I4917" s="20">
        <v>1.2387265809377617E-2</v>
      </c>
      <c r="J4917" s="20">
        <v>1.3646788864092457E-2</v>
      </c>
      <c r="K4917" s="20">
        <v>2.7108534699515161E-3</v>
      </c>
      <c r="L4917" s="20">
        <v>3.4186021384783605E-3</v>
      </c>
      <c r="M4917" s="55">
        <v>1.8347143894060614E-2</v>
      </c>
    </row>
    <row r="4918" spans="1:13" x14ac:dyDescent="0.35">
      <c r="A4918" s="19" t="str">
        <f>B4353&amp;C4904&amp;D4918</f>
        <v>CONSUMO PER CAPITA (kg ó litros por individuo)Boquerones Ing.100-200MIL</v>
      </c>
      <c r="B4918" s="19">
        <v>0</v>
      </c>
      <c r="C4918" s="19">
        <v>0</v>
      </c>
      <c r="D4918" s="19" t="s">
        <v>14</v>
      </c>
      <c r="E4918" s="20">
        <v>9.7609091891982663E-3</v>
      </c>
      <c r="F4918" s="20">
        <v>2.5393056239227756E-2</v>
      </c>
      <c r="G4918" s="20">
        <v>6.4935472058966388E-3</v>
      </c>
      <c r="H4918" s="20">
        <v>1.853457438197692E-2</v>
      </c>
      <c r="I4918" s="20">
        <v>1.4201670977100183E-2</v>
      </c>
      <c r="J4918" s="20">
        <v>3.0406786883961371E-2</v>
      </c>
      <c r="K4918" s="20">
        <v>3.4020464853384133E-3</v>
      </c>
      <c r="L4918" s="20">
        <v>1.1651689678306688E-2</v>
      </c>
      <c r="M4918" s="55">
        <v>1.4591052388129081E-2</v>
      </c>
    </row>
    <row r="4919" spans="1:13" x14ac:dyDescent="0.35">
      <c r="A4919" s="19" t="str">
        <f>B4353&amp;C4904&amp;D4919</f>
        <v>CONSUMO PER CAPITA (kg ó litros por individuo)Boquerones Ing.200-500MIL</v>
      </c>
      <c r="B4919" s="19">
        <v>0</v>
      </c>
      <c r="C4919" s="19">
        <v>0</v>
      </c>
      <c r="D4919" s="19" t="s">
        <v>15</v>
      </c>
      <c r="E4919" s="20">
        <v>1.0189427032973703E-2</v>
      </c>
      <c r="F4919" s="20">
        <v>2.6076012304606752E-2</v>
      </c>
      <c r="G4919" s="20">
        <v>5.3599695074443504E-3</v>
      </c>
      <c r="H4919" s="20">
        <v>5.7936497058206377E-3</v>
      </c>
      <c r="I4919" s="20">
        <v>7.4951564442547669E-3</v>
      </c>
      <c r="J4919" s="20">
        <v>9.4179394818560986E-3</v>
      </c>
      <c r="K4919" s="20">
        <v>6.5094346453379954E-3</v>
      </c>
      <c r="L4919" s="20" t="s">
        <v>278</v>
      </c>
      <c r="M4919" s="55">
        <v>3.0164050457952779E-3</v>
      </c>
    </row>
    <row r="4920" spans="1:13" x14ac:dyDescent="0.35">
      <c r="A4920" s="19" t="str">
        <f>B4353&amp;C4904&amp;D4920</f>
        <v>CONSUMO PER CAPITA (kg ó litros por individuo)Boquerones Ing.&gt;500MIL</v>
      </c>
      <c r="B4920" s="19">
        <v>0</v>
      </c>
      <c r="C4920" s="19">
        <v>0</v>
      </c>
      <c r="D4920" s="19" t="s">
        <v>16</v>
      </c>
      <c r="E4920" s="20">
        <v>2.6773718585375209E-2</v>
      </c>
      <c r="F4920" s="20">
        <v>2.9283039355388365E-2</v>
      </c>
      <c r="G4920" s="20">
        <v>2.0860069709420597E-2</v>
      </c>
      <c r="H4920" s="20">
        <v>2.4941691814399813E-2</v>
      </c>
      <c r="I4920" s="20">
        <v>3.5482121923882302E-2</v>
      </c>
      <c r="J4920" s="20">
        <v>3.9263376442111017E-2</v>
      </c>
      <c r="K4920" s="20">
        <v>3.5095698512122117E-2</v>
      </c>
      <c r="L4920" s="20">
        <v>3.1468925266696209E-2</v>
      </c>
      <c r="M4920" s="55">
        <v>3.4352932206007838E-2</v>
      </c>
    </row>
    <row r="4921" spans="1:13" x14ac:dyDescent="0.35">
      <c r="A4921" s="19" t="str">
        <f>B4353&amp;C4904&amp;D4921</f>
        <v>CONSUMO PER CAPITA (kg ó litros por individuo)Boquerones Ing.DE 15 A 19 AÑOS</v>
      </c>
      <c r="B4921" s="19">
        <v>0</v>
      </c>
      <c r="C4921" s="19">
        <v>0</v>
      </c>
      <c r="D4921" s="19" t="s">
        <v>39</v>
      </c>
      <c r="E4921" s="20" t="s">
        <v>278</v>
      </c>
      <c r="F4921" s="20" t="s">
        <v>278</v>
      </c>
      <c r="G4921" s="20" t="s">
        <v>278</v>
      </c>
      <c r="H4921" s="20" t="s">
        <v>278</v>
      </c>
      <c r="I4921" s="20" t="s">
        <v>278</v>
      </c>
      <c r="J4921" s="20" t="s">
        <v>278</v>
      </c>
      <c r="K4921" s="20" t="s">
        <v>278</v>
      </c>
      <c r="L4921" s="20" t="s">
        <v>278</v>
      </c>
      <c r="M4921" s="55">
        <v>4.2154299995578945E-3</v>
      </c>
    </row>
    <row r="4922" spans="1:13" x14ac:dyDescent="0.35">
      <c r="A4922" s="19" t="str">
        <f>B4353&amp;C4904&amp;D4922</f>
        <v>CONSUMO PER CAPITA (kg ó litros por individuo)Boquerones Ing.DE 20 A 24 AÑOS</v>
      </c>
      <c r="B4922" s="19">
        <v>0</v>
      </c>
      <c r="C4922" s="19">
        <v>0</v>
      </c>
      <c r="D4922" s="19" t="s">
        <v>40</v>
      </c>
      <c r="E4922" s="20">
        <v>1.6095761031374362E-3</v>
      </c>
      <c r="F4922" s="20">
        <v>4.7566907035236838E-3</v>
      </c>
      <c r="G4922" s="20">
        <v>1.7597187848170544E-3</v>
      </c>
      <c r="H4922" s="20">
        <v>4.0817265763933679E-3</v>
      </c>
      <c r="I4922" s="20">
        <v>1.7177251959587683E-3</v>
      </c>
      <c r="J4922" s="20" t="s">
        <v>278</v>
      </c>
      <c r="K4922" s="20" t="s">
        <v>278</v>
      </c>
      <c r="L4922" s="20" t="s">
        <v>278</v>
      </c>
      <c r="M4922" s="55">
        <v>1.4502276990287931E-3</v>
      </c>
    </row>
    <row r="4923" spans="1:13" x14ac:dyDescent="0.35">
      <c r="A4923" s="19" t="str">
        <f>B4353&amp;C4904&amp;D4923</f>
        <v>CONSUMO PER CAPITA (kg ó litros por individuo)Boquerones Ing.DE 25 A 34 AÑOS</v>
      </c>
      <c r="B4923" s="19">
        <v>0</v>
      </c>
      <c r="C4923" s="19">
        <v>0</v>
      </c>
      <c r="D4923" s="19" t="s">
        <v>41</v>
      </c>
      <c r="E4923" s="20">
        <v>2.564018646654839E-3</v>
      </c>
      <c r="F4923" s="20">
        <v>3.7083748080533985E-3</v>
      </c>
      <c r="G4923" s="20">
        <v>4.2796097210313676E-3</v>
      </c>
      <c r="H4923" s="20">
        <v>9.9236782079589769E-4</v>
      </c>
      <c r="I4923" s="20">
        <v>8.1987747376856043E-3</v>
      </c>
      <c r="J4923" s="20">
        <v>4.9364673332446471E-3</v>
      </c>
      <c r="K4923" s="20">
        <v>6.6635447649133293E-3</v>
      </c>
      <c r="L4923" s="20">
        <v>4.1420086605535953E-3</v>
      </c>
      <c r="M4923" s="55">
        <v>2.9953923927744323E-3</v>
      </c>
    </row>
    <row r="4924" spans="1:13" x14ac:dyDescent="0.35">
      <c r="A4924" s="19" t="str">
        <f>B4353&amp;C4904&amp;D4924</f>
        <v>CONSUMO PER CAPITA (kg ó litros por individuo)Boquerones Ing.DE 35 A 49 AÑOS</v>
      </c>
      <c r="B4924" s="19">
        <v>0</v>
      </c>
      <c r="C4924" s="19">
        <v>0</v>
      </c>
      <c r="D4924" s="19" t="s">
        <v>42</v>
      </c>
      <c r="E4924" s="20">
        <v>7.6990686504606236E-3</v>
      </c>
      <c r="F4924" s="20">
        <v>1.0773108817070642E-2</v>
      </c>
      <c r="G4924" s="20">
        <v>8.363200024820985E-3</v>
      </c>
      <c r="H4924" s="20">
        <v>2.348622157661739E-3</v>
      </c>
      <c r="I4924" s="20">
        <v>7.4104174743395432E-3</v>
      </c>
      <c r="J4924" s="20">
        <v>1.1473758159918693E-2</v>
      </c>
      <c r="K4924" s="20">
        <v>1.5517962398148533E-3</v>
      </c>
      <c r="L4924" s="20">
        <v>3.9290723046396881E-3</v>
      </c>
      <c r="M4924" s="55">
        <v>3.3927583551092775E-3</v>
      </c>
    </row>
    <row r="4925" spans="1:13" x14ac:dyDescent="0.35">
      <c r="A4925" s="19" t="str">
        <f>B4353&amp;C4904&amp;D4925</f>
        <v>CONSUMO PER CAPITA (kg ó litros por individuo)Boquerones Ing.DE 50 A 59 AÑOS</v>
      </c>
      <c r="B4925" s="19">
        <v>0</v>
      </c>
      <c r="C4925" s="19">
        <v>0</v>
      </c>
      <c r="D4925" s="19" t="s">
        <v>43</v>
      </c>
      <c r="E4925" s="20">
        <v>2.1634066561381417E-2</v>
      </c>
      <c r="F4925" s="20">
        <v>2.7933855146072935E-2</v>
      </c>
      <c r="G4925" s="20">
        <v>2.0994681123473788E-2</v>
      </c>
      <c r="H4925" s="20">
        <v>7.0996419548953098E-3</v>
      </c>
      <c r="I4925" s="20">
        <v>1.359725428530997E-2</v>
      </c>
      <c r="J4925" s="20">
        <v>2.3616603131640952E-2</v>
      </c>
      <c r="K4925" s="20">
        <v>2.5465633396387518E-2</v>
      </c>
      <c r="L4925" s="20">
        <v>9.5011208537168421E-3</v>
      </c>
      <c r="M4925" s="55">
        <v>1.4670490859239889E-2</v>
      </c>
    </row>
    <row r="4926" spans="1:13" x14ac:dyDescent="0.35">
      <c r="A4926" s="19" t="str">
        <f>B4353&amp;C4904&amp;D4926</f>
        <v>CONSUMO PER CAPITA (kg ó litros por individuo)Boquerones Ing.DE 60 A 75 AÑOS</v>
      </c>
      <c r="B4926" s="19">
        <v>0</v>
      </c>
      <c r="C4926" s="19">
        <v>0</v>
      </c>
      <c r="D4926" s="19" t="s">
        <v>44</v>
      </c>
      <c r="E4926" s="20">
        <v>3.004372775392964E-2</v>
      </c>
      <c r="F4926" s="20">
        <v>4.0611661464900528E-2</v>
      </c>
      <c r="G4926" s="20">
        <v>2.8328484206270606E-2</v>
      </c>
      <c r="H4926" s="20">
        <v>3.2125765794922038E-2</v>
      </c>
      <c r="I4926" s="20">
        <v>4.5027813490906947E-2</v>
      </c>
      <c r="J4926" s="20">
        <v>5.6930254476136213E-2</v>
      </c>
      <c r="K4926" s="20">
        <v>2.1329872632861159E-2</v>
      </c>
      <c r="L4926" s="20">
        <v>3.0860549778155395E-2</v>
      </c>
      <c r="M4926" s="55">
        <v>4.711385669765096E-2</v>
      </c>
    </row>
    <row r="4927" spans="1:13" x14ac:dyDescent="0.35">
      <c r="A4927" s="19" t="str">
        <f>B4353&amp;C4904&amp;D4927</f>
        <v>CONSUMO PER CAPITA (kg ó litros por individuo)Boquerones Ing.ALTA Y MEDIA ALTA</v>
      </c>
      <c r="B4927" s="19">
        <v>0</v>
      </c>
      <c r="C4927" s="19">
        <v>0</v>
      </c>
      <c r="D4927" s="19" t="s">
        <v>17</v>
      </c>
      <c r="E4927" s="20">
        <v>2.7456228407931341E-2</v>
      </c>
      <c r="F4927" s="20">
        <v>4.3847978661885507E-2</v>
      </c>
      <c r="G4927" s="20">
        <v>1.9153908742842285E-2</v>
      </c>
      <c r="H4927" s="20">
        <v>2.6423061039668416E-2</v>
      </c>
      <c r="I4927" s="20">
        <v>2.2880845090437623E-2</v>
      </c>
      <c r="J4927" s="20">
        <v>3.1584102819615087E-2</v>
      </c>
      <c r="K4927" s="20">
        <v>1.7700865252176318E-2</v>
      </c>
      <c r="L4927" s="20">
        <v>1.9255808352118809E-2</v>
      </c>
      <c r="M4927" s="55">
        <v>2.9600492153124481E-2</v>
      </c>
    </row>
    <row r="4928" spans="1:13" x14ac:dyDescent="0.35">
      <c r="A4928" s="19" t="str">
        <f>B4353&amp;C4904&amp;D4928</f>
        <v>CONSUMO PER CAPITA (kg ó litros por individuo)Boquerones Ing.MEDIA</v>
      </c>
      <c r="B4928" s="19">
        <v>0</v>
      </c>
      <c r="C4928" s="19">
        <v>0</v>
      </c>
      <c r="D4928" s="19" t="s">
        <v>18</v>
      </c>
      <c r="E4928" s="20">
        <v>1.1250707605960949E-2</v>
      </c>
      <c r="F4928" s="20">
        <v>1.9480961994484059E-2</v>
      </c>
      <c r="G4928" s="20">
        <v>1.012150500355123E-2</v>
      </c>
      <c r="H4928" s="20">
        <v>8.2602009107965151E-3</v>
      </c>
      <c r="I4928" s="20">
        <v>2.4165191307742973E-2</v>
      </c>
      <c r="J4928" s="20">
        <v>3.1911382796683735E-2</v>
      </c>
      <c r="K4928" s="20">
        <v>9.8271406451587526E-3</v>
      </c>
      <c r="L4928" s="20">
        <v>1.3979854441254259E-2</v>
      </c>
      <c r="M4928" s="55">
        <v>1.528013698961255E-2</v>
      </c>
    </row>
    <row r="4929" spans="1:13" x14ac:dyDescent="0.35">
      <c r="A4929" s="19" t="str">
        <f>B4353&amp;C4904&amp;D4929</f>
        <v>CONSUMO PER CAPITA (kg ó litros por individuo)Boquerones Ing.MEDIA BAJA</v>
      </c>
      <c r="B4929" s="19">
        <v>0</v>
      </c>
      <c r="C4929" s="19">
        <v>0</v>
      </c>
      <c r="D4929" s="19" t="s">
        <v>19</v>
      </c>
      <c r="E4929" s="20">
        <v>8.2160102146045019E-3</v>
      </c>
      <c r="F4929" s="20">
        <v>9.4398839986976433E-3</v>
      </c>
      <c r="G4929" s="20">
        <v>7.4957556956138892E-3</v>
      </c>
      <c r="H4929" s="20">
        <v>3.1240661991942852E-3</v>
      </c>
      <c r="I4929" s="20">
        <v>1.258107690047881E-2</v>
      </c>
      <c r="J4929" s="20">
        <v>1.2117532944054288E-2</v>
      </c>
      <c r="K4929" s="20">
        <v>2.9158264960350323E-3</v>
      </c>
      <c r="L4929" s="20">
        <v>3.3673116098322619E-3</v>
      </c>
      <c r="M4929" s="55">
        <v>6.0829645395219989E-3</v>
      </c>
    </row>
    <row r="4930" spans="1:13" x14ac:dyDescent="0.35">
      <c r="A4930" s="19" t="str">
        <f>B4353&amp;C4904&amp;D4930</f>
        <v>CONSUMO PER CAPITA (kg ó litros por individuo)Boquerones Ing.BAJA</v>
      </c>
      <c r="B4930" s="19">
        <v>0</v>
      </c>
      <c r="C4930" s="19">
        <v>0</v>
      </c>
      <c r="D4930" s="19" t="s">
        <v>20</v>
      </c>
      <c r="E4930" s="20">
        <v>1.0542598367975711E-2</v>
      </c>
      <c r="F4930" s="20">
        <v>2.4109675548378445E-3</v>
      </c>
      <c r="G4930" s="20">
        <v>2.2535155263748493E-2</v>
      </c>
      <c r="H4930" s="20">
        <v>3.5637894131182917E-3</v>
      </c>
      <c r="I4930" s="20">
        <v>1.805327331673056E-3</v>
      </c>
      <c r="J4930" s="20">
        <v>7.076356347553942E-3</v>
      </c>
      <c r="K4930" s="20">
        <v>1.8312786363266314E-2</v>
      </c>
      <c r="L4930" s="20">
        <v>5.8292497773943337E-3</v>
      </c>
      <c r="M4930" s="55">
        <v>1.3660053853986337E-2</v>
      </c>
    </row>
    <row r="4931" spans="1:13" x14ac:dyDescent="0.35">
      <c r="A4931" s="19" t="str">
        <f>B4353&amp;C4904&amp;D4931</f>
        <v>CONSUMO PER CAPITA (kg ó litros por individuo)Boquerones Ing.HOMBRE</v>
      </c>
      <c r="B4931" s="19">
        <v>0</v>
      </c>
      <c r="C4931" s="19">
        <v>0</v>
      </c>
      <c r="D4931" s="19" t="s">
        <v>21</v>
      </c>
      <c r="E4931" s="20">
        <v>1.445844095827222E-2</v>
      </c>
      <c r="F4931" s="20">
        <v>2.1566718321036085E-2</v>
      </c>
      <c r="G4931" s="20">
        <v>1.2111155337635671E-2</v>
      </c>
      <c r="H4931" s="20">
        <v>1.3239140283096652E-2</v>
      </c>
      <c r="I4931" s="20">
        <v>2.4590798877962162E-2</v>
      </c>
      <c r="J4931" s="20">
        <v>2.3699783899315787E-2</v>
      </c>
      <c r="K4931" s="20">
        <v>1.681252242902611E-2</v>
      </c>
      <c r="L4931" s="20">
        <v>1.5870349693991613E-2</v>
      </c>
      <c r="M4931" s="55">
        <v>1.9140936528573127E-2</v>
      </c>
    </row>
    <row r="4932" spans="1:13" x14ac:dyDescent="0.35">
      <c r="A4932" s="19" t="str">
        <f>B4353&amp;C4904&amp;D4932</f>
        <v>CONSUMO PER CAPITA (kg ó litros por individuo)Boquerones Ing.MUJER</v>
      </c>
      <c r="B4932" s="19">
        <v>0</v>
      </c>
      <c r="C4932" s="19">
        <v>0</v>
      </c>
      <c r="D4932" s="19" t="s">
        <v>22</v>
      </c>
      <c r="E4932" s="20">
        <v>1.31976602100466E-2</v>
      </c>
      <c r="F4932" s="20">
        <v>1.5960984404193846E-2</v>
      </c>
      <c r="G4932" s="20">
        <v>1.5400937964342505E-2</v>
      </c>
      <c r="H4932" s="20">
        <v>6.5771262088520676E-3</v>
      </c>
      <c r="I4932" s="20">
        <v>8.525114069270659E-3</v>
      </c>
      <c r="J4932" s="20">
        <v>2.002173494005241E-2</v>
      </c>
      <c r="K4932" s="20">
        <v>5.9323403039226695E-3</v>
      </c>
      <c r="L4932" s="20">
        <v>5.7103585612910393E-3</v>
      </c>
      <c r="M4932" s="55">
        <v>1.2133513079651491E-2</v>
      </c>
    </row>
    <row r="4933" spans="1:13" x14ac:dyDescent="0.35">
      <c r="A4933" s="19" t="str">
        <f>B4353&amp;C4933&amp;D4933</f>
        <v>CONSUMO PER CAPITA (kg ó litros por individuo)Sardinas Ing.T.ESPAÑA</v>
      </c>
      <c r="B4933" s="19">
        <v>0</v>
      </c>
      <c r="C4933" s="19" t="s">
        <v>139</v>
      </c>
      <c r="D4933" s="19" t="s">
        <v>36</v>
      </c>
      <c r="E4933" s="20">
        <v>1.1670323295014872E-2</v>
      </c>
      <c r="F4933" s="20">
        <v>3.3274940022898832E-2</v>
      </c>
      <c r="G4933" s="20">
        <v>7.3918762873900314E-3</v>
      </c>
      <c r="H4933" s="20">
        <v>3.2227254037715371E-3</v>
      </c>
      <c r="I4933" s="20">
        <v>8.8087843049545946E-3</v>
      </c>
      <c r="J4933" s="20">
        <v>3.0313122755249885E-2</v>
      </c>
      <c r="K4933" s="20">
        <v>3.9753031389512987E-3</v>
      </c>
      <c r="L4933" s="20">
        <v>5.9694662521710519E-3</v>
      </c>
      <c r="M4933" s="55">
        <v>1.4444463207561219E-2</v>
      </c>
    </row>
    <row r="4934" spans="1:13" x14ac:dyDescent="0.35">
      <c r="A4934" s="19" t="str">
        <f>B4353&amp;C4933&amp;D4934</f>
        <v>CONSUMO PER CAPITA (kg ó litros por individuo)Sardinas Ing.BCN AM</v>
      </c>
      <c r="B4934" s="19">
        <v>0</v>
      </c>
      <c r="C4934" s="19">
        <v>0</v>
      </c>
      <c r="D4934" s="19" t="s">
        <v>1</v>
      </c>
      <c r="E4934" s="20">
        <v>1.1741354527694424E-2</v>
      </c>
      <c r="F4934" s="20">
        <v>5.9224381375575083E-3</v>
      </c>
      <c r="G4934" s="20">
        <v>5.1738655080676502E-3</v>
      </c>
      <c r="H4934" s="20">
        <v>1.0439813300773561E-3</v>
      </c>
      <c r="I4934" s="20">
        <v>2.5953231485117936E-3</v>
      </c>
      <c r="J4934" s="20">
        <v>1.5819330671070504E-2</v>
      </c>
      <c r="K4934" s="20">
        <v>4.9768143232827682E-3</v>
      </c>
      <c r="L4934" s="20">
        <v>1.2392086075796943E-3</v>
      </c>
      <c r="M4934" s="55">
        <v>2.0655725074455477E-3</v>
      </c>
    </row>
    <row r="4935" spans="1:13" x14ac:dyDescent="0.35">
      <c r="A4935" s="19" t="str">
        <f>B4353&amp;C4933&amp;D4935</f>
        <v>CONSUMO PER CAPITA (kg ó litros por individuo)Sardinas Ing.REST.CAT ARAGON</v>
      </c>
      <c r="B4935" s="19">
        <v>0</v>
      </c>
      <c r="C4935" s="19">
        <v>0</v>
      </c>
      <c r="D4935" s="19" t="s">
        <v>2</v>
      </c>
      <c r="E4935" s="20">
        <v>8.1118828391526839E-3</v>
      </c>
      <c r="F4935" s="20">
        <v>1.1233315409240384E-2</v>
      </c>
      <c r="G4935" s="20">
        <v>7.7885275348446303E-3</v>
      </c>
      <c r="H4935" s="20">
        <v>5.4259977670197464E-3</v>
      </c>
      <c r="I4935" s="20">
        <v>1.2867193767265826E-3</v>
      </c>
      <c r="J4935" s="20">
        <v>5.0506231009665439E-3</v>
      </c>
      <c r="K4935" s="20">
        <v>1.5771066690161413E-3</v>
      </c>
      <c r="L4935" s="20">
        <v>2.6422660525413982E-3</v>
      </c>
      <c r="M4935" s="55">
        <v>2.7122583088807057E-3</v>
      </c>
    </row>
    <row r="4936" spans="1:13" x14ac:dyDescent="0.35">
      <c r="A4936" s="19" t="str">
        <f>B4353&amp;C4933&amp;D4936</f>
        <v>CONSUMO PER CAPITA (kg ó litros por individuo)Sardinas Ing.LEVANTE</v>
      </c>
      <c r="B4936" s="19">
        <v>0</v>
      </c>
      <c r="C4936" s="19">
        <v>0</v>
      </c>
      <c r="D4936" s="19" t="s">
        <v>3</v>
      </c>
      <c r="E4936" s="20">
        <v>2.3485543125788606E-2</v>
      </c>
      <c r="F4936" s="20">
        <v>3.5698515624974746E-2</v>
      </c>
      <c r="G4936" s="20">
        <v>1.9383672952477417E-2</v>
      </c>
      <c r="H4936" s="20">
        <v>4.9921640139788176E-3</v>
      </c>
      <c r="I4936" s="20">
        <v>1.2351272939224413E-2</v>
      </c>
      <c r="J4936" s="20">
        <v>1.8502375396053934E-2</v>
      </c>
      <c r="K4936" s="20">
        <v>4.2417125231810288E-3</v>
      </c>
      <c r="L4936" s="20">
        <v>1.0437488167682932E-2</v>
      </c>
      <c r="M4936" s="55">
        <v>2.609049629580517E-2</v>
      </c>
    </row>
    <row r="4937" spans="1:13" x14ac:dyDescent="0.35">
      <c r="A4937" s="19" t="str">
        <f>B4353&amp;C4933&amp;D4937</f>
        <v>CONSUMO PER CAPITA (kg ó litros por individuo)Sardinas Ing.ANDALUCIA</v>
      </c>
      <c r="B4937" s="19">
        <v>0</v>
      </c>
      <c r="C4937" s="19">
        <v>0</v>
      </c>
      <c r="D4937" s="19" t="s">
        <v>4</v>
      </c>
      <c r="E4937" s="20">
        <v>1.2883259571152769E-2</v>
      </c>
      <c r="F4937" s="20">
        <v>7.6791607552817012E-2</v>
      </c>
      <c r="G4937" s="20">
        <v>5.1009377357711929E-3</v>
      </c>
      <c r="H4937" s="20">
        <v>4.3510501442207217E-3</v>
      </c>
      <c r="I4937" s="20">
        <v>2.1529947979716829E-2</v>
      </c>
      <c r="J4937" s="20">
        <v>7.4134371771784016E-2</v>
      </c>
      <c r="K4937" s="20">
        <v>4.5706191733765568E-3</v>
      </c>
      <c r="L4937" s="20">
        <v>6.7167095610784211E-3</v>
      </c>
      <c r="M4937" s="55">
        <v>1.4735198542623082E-2</v>
      </c>
    </row>
    <row r="4938" spans="1:13" x14ac:dyDescent="0.35">
      <c r="A4938" s="19" t="str">
        <f>B4353&amp;C4933&amp;D4938</f>
        <v>CONSUMO PER CAPITA (kg ó litros por individuo)Sardinas Ing.MDD AM</v>
      </c>
      <c r="B4938" s="19">
        <v>0</v>
      </c>
      <c r="C4938" s="19">
        <v>0</v>
      </c>
      <c r="D4938" s="19" t="s">
        <v>5</v>
      </c>
      <c r="E4938" s="20">
        <v>3.0766995053010575E-3</v>
      </c>
      <c r="F4938" s="20">
        <v>3.7744824512921729E-2</v>
      </c>
      <c r="G4938" s="20">
        <v>5.994036662021438E-3</v>
      </c>
      <c r="H4938" s="20">
        <v>2.6118868435685023E-3</v>
      </c>
      <c r="I4938" s="20">
        <v>5.5400206927304274E-3</v>
      </c>
      <c r="J4938" s="20">
        <v>2.6712005588323786E-2</v>
      </c>
      <c r="K4938" s="20">
        <v>6.7902622220499594E-4</v>
      </c>
      <c r="L4938" s="20">
        <v>1.8643307282099433E-3</v>
      </c>
      <c r="M4938" s="55">
        <v>1.3879058004027738E-2</v>
      </c>
    </row>
    <row r="4939" spans="1:13" x14ac:dyDescent="0.35">
      <c r="A4939" s="19" t="str">
        <f>B4353&amp;C4933&amp;D4939</f>
        <v>CONSUMO PER CAPITA (kg ó litros por individuo)Sardinas Ing.RTO CENTRO</v>
      </c>
      <c r="B4939" s="19">
        <v>0</v>
      </c>
      <c r="C4939" s="19">
        <v>0</v>
      </c>
      <c r="D4939" s="19" t="s">
        <v>6</v>
      </c>
      <c r="E4939" s="20">
        <v>1.3590885541243271E-2</v>
      </c>
      <c r="F4939" s="20">
        <v>9.6170528148420888E-3</v>
      </c>
      <c r="G4939" s="20">
        <v>9.0610557505854531E-4</v>
      </c>
      <c r="H4939" s="20">
        <v>3.5344368905015184E-4</v>
      </c>
      <c r="I4939" s="20">
        <v>2.8451914716222434E-3</v>
      </c>
      <c r="J4939" s="20">
        <v>1.8064282717483931E-2</v>
      </c>
      <c r="K4939" s="20">
        <v>9.021708713720546E-3</v>
      </c>
      <c r="L4939" s="20">
        <v>1.8499301724628218E-2</v>
      </c>
      <c r="M4939" s="55">
        <v>2.1778094003696909E-2</v>
      </c>
    </row>
    <row r="4940" spans="1:13" x14ac:dyDescent="0.35">
      <c r="A4940" s="19" t="str">
        <f>B4353&amp;C4933&amp;D4940</f>
        <v>CONSUMO PER CAPITA (kg ó litros por individuo)Sardinas Ing.NORTE-CENTRO</v>
      </c>
      <c r="B4940" s="19">
        <v>0</v>
      </c>
      <c r="C4940" s="19">
        <v>0</v>
      </c>
      <c r="D4940" s="19" t="s">
        <v>7</v>
      </c>
      <c r="E4940" s="20">
        <v>4.3142701738806853E-3</v>
      </c>
      <c r="F4940" s="20">
        <v>2.6983692310574965E-2</v>
      </c>
      <c r="G4940" s="20">
        <v>5.508634971654271E-3</v>
      </c>
      <c r="H4940" s="20">
        <v>2.0557558746364798E-3</v>
      </c>
      <c r="I4940" s="20">
        <v>9.3216102569670632E-3</v>
      </c>
      <c r="J4940" s="20">
        <v>1.4690871199632508E-2</v>
      </c>
      <c r="K4940" s="20">
        <v>3.7286221036109714E-3</v>
      </c>
      <c r="L4940" s="20">
        <v>1.9350994872734235E-3</v>
      </c>
      <c r="M4940" s="55">
        <v>2.4127000665727419E-3</v>
      </c>
    </row>
    <row r="4941" spans="1:13" x14ac:dyDescent="0.35">
      <c r="A4941" s="19" t="str">
        <f>B4353&amp;C4933&amp;D4941</f>
        <v>CONSUMO PER CAPITA (kg ó litros por individuo)Sardinas Ing.NOROESTE</v>
      </c>
      <c r="B4941" s="19">
        <v>0</v>
      </c>
      <c r="C4941" s="19">
        <v>0</v>
      </c>
      <c r="D4941" s="19" t="s">
        <v>8</v>
      </c>
      <c r="E4941" s="20">
        <v>1.2346621338201247E-2</v>
      </c>
      <c r="F4941" s="20">
        <v>1.5345652931924188E-2</v>
      </c>
      <c r="G4941" s="20">
        <v>4.6463065703007634E-3</v>
      </c>
      <c r="H4941" s="20">
        <v>1.8685018484528436E-3</v>
      </c>
      <c r="I4941" s="20">
        <v>2.021734429700463E-3</v>
      </c>
      <c r="J4941" s="20">
        <v>3.7379975614836157E-2</v>
      </c>
      <c r="K4941" s="20">
        <v>4.4990597975916417E-3</v>
      </c>
      <c r="L4941" s="20">
        <v>3.3596971913353998E-3</v>
      </c>
      <c r="M4941" s="55">
        <v>2.9054228044287301E-2</v>
      </c>
    </row>
    <row r="4942" spans="1:13" x14ac:dyDescent="0.35">
      <c r="A4942" s="19" t="str">
        <f>B4353&amp;C4933&amp;D4942</f>
        <v>CONSUMO PER CAPITA (kg ó litros por individuo)Sardinas Ing.&lt;2MIL</v>
      </c>
      <c r="B4942" s="19">
        <v>0</v>
      </c>
      <c r="C4942" s="19">
        <v>0</v>
      </c>
      <c r="D4942" s="19" t="s">
        <v>9</v>
      </c>
      <c r="E4942" s="20">
        <v>4.3916604305925125E-3</v>
      </c>
      <c r="F4942" s="20">
        <v>2.783250064278181E-3</v>
      </c>
      <c r="G4942" s="20" t="s">
        <v>278</v>
      </c>
      <c r="H4942" s="20">
        <v>4.6782256041691942E-4</v>
      </c>
      <c r="I4942" s="20">
        <v>5.736923901925998E-4</v>
      </c>
      <c r="J4942" s="20" t="s">
        <v>278</v>
      </c>
      <c r="K4942" s="20">
        <v>1.1068488439144168E-3</v>
      </c>
      <c r="L4942" s="20">
        <v>1.8464265318398895E-2</v>
      </c>
      <c r="M4942" s="55">
        <v>7.544847772438289E-3</v>
      </c>
    </row>
    <row r="4943" spans="1:13" x14ac:dyDescent="0.35">
      <c r="A4943" s="19" t="str">
        <f>B4353&amp;C4933&amp;D4943</f>
        <v>CONSUMO PER CAPITA (kg ó litros por individuo)Sardinas Ing.2-5MIL</v>
      </c>
      <c r="B4943" s="19">
        <v>0</v>
      </c>
      <c r="C4943" s="19">
        <v>0</v>
      </c>
      <c r="D4943" s="19" t="s">
        <v>10</v>
      </c>
      <c r="E4943" s="20">
        <v>3.1816387606044154E-2</v>
      </c>
      <c r="F4943" s="20">
        <v>1.628750068061768E-2</v>
      </c>
      <c r="G4943" s="20" t="s">
        <v>278</v>
      </c>
      <c r="H4943" s="20">
        <v>5.9627532090065366E-4</v>
      </c>
      <c r="I4943" s="20">
        <v>1.2327339836167949E-2</v>
      </c>
      <c r="J4943" s="20">
        <v>2.0086575366894545E-2</v>
      </c>
      <c r="K4943" s="20">
        <v>8.4977392955966954E-3</v>
      </c>
      <c r="L4943" s="20">
        <v>6.785433928445361E-3</v>
      </c>
      <c r="M4943" s="55">
        <v>1.9833322574089891E-2</v>
      </c>
    </row>
    <row r="4944" spans="1:13" x14ac:dyDescent="0.35">
      <c r="A4944" s="19" t="str">
        <f>B4353&amp;C4933&amp;D4944</f>
        <v>CONSUMO PER CAPITA (kg ó litros por individuo)Sardinas Ing.5-10MIL</v>
      </c>
      <c r="B4944" s="19">
        <v>0</v>
      </c>
      <c r="C4944" s="19">
        <v>0</v>
      </c>
      <c r="D4944" s="19" t="s">
        <v>11</v>
      </c>
      <c r="E4944" s="20">
        <v>1.311529769340751E-2</v>
      </c>
      <c r="F4944" s="20">
        <v>2.4916882481409438E-2</v>
      </c>
      <c r="G4944" s="20">
        <v>1.5911829397360409E-3</v>
      </c>
      <c r="H4944" s="20">
        <v>7.3248228808896264E-4</v>
      </c>
      <c r="I4944" s="20">
        <v>2.3297153734825474E-3</v>
      </c>
      <c r="J4944" s="20">
        <v>1.5440497721196255E-2</v>
      </c>
      <c r="K4944" s="20">
        <v>6.1637958719327514E-3</v>
      </c>
      <c r="L4944" s="20">
        <v>6.2802562730610413E-3</v>
      </c>
      <c r="M4944" s="55">
        <v>6.8824543123102823E-3</v>
      </c>
    </row>
    <row r="4945" spans="1:13" x14ac:dyDescent="0.35">
      <c r="A4945" s="19" t="str">
        <f>B4353&amp;C4933&amp;D4945</f>
        <v>CONSUMO PER CAPITA (kg ó litros por individuo)Sardinas Ing.10-30MIL</v>
      </c>
      <c r="B4945" s="19">
        <v>0</v>
      </c>
      <c r="C4945" s="19">
        <v>0</v>
      </c>
      <c r="D4945" s="19" t="s">
        <v>12</v>
      </c>
      <c r="E4945" s="20">
        <v>1.318650877995383E-2</v>
      </c>
      <c r="F4945" s="20">
        <v>2.5120432090508668E-2</v>
      </c>
      <c r="G4945" s="20">
        <v>1.7407134400633659E-2</v>
      </c>
      <c r="H4945" s="20">
        <v>6.9699618001517055E-3</v>
      </c>
      <c r="I4945" s="20">
        <v>1.1794873295271274E-2</v>
      </c>
      <c r="J4945" s="20">
        <v>4.6132856700667996E-2</v>
      </c>
      <c r="K4945" s="20">
        <v>3.8449274351652018E-3</v>
      </c>
      <c r="L4945" s="20">
        <v>1.0973714376433599E-2</v>
      </c>
      <c r="M4945" s="55">
        <v>1.3944175120123936E-2</v>
      </c>
    </row>
    <row r="4946" spans="1:13" x14ac:dyDescent="0.35">
      <c r="A4946" s="19" t="str">
        <f>B4353&amp;C4933&amp;D4946</f>
        <v>CONSUMO PER CAPITA (kg ó litros por individuo)Sardinas Ing.30-100MIL</v>
      </c>
      <c r="B4946" s="19">
        <v>0</v>
      </c>
      <c r="C4946" s="19">
        <v>0</v>
      </c>
      <c r="D4946" s="19" t="s">
        <v>13</v>
      </c>
      <c r="E4946" s="20">
        <v>1.0884839251701002E-2</v>
      </c>
      <c r="F4946" s="20">
        <v>1.8674207956697605E-2</v>
      </c>
      <c r="G4946" s="20">
        <v>1.0223404127907762E-3</v>
      </c>
      <c r="H4946" s="20">
        <v>1.7356261423834441E-3</v>
      </c>
      <c r="I4946" s="20">
        <v>8.2185044900177587E-3</v>
      </c>
      <c r="J4946" s="20">
        <v>1.8701598648135077E-2</v>
      </c>
      <c r="K4946" s="20">
        <v>2.5834316120268547E-3</v>
      </c>
      <c r="L4946" s="20">
        <v>5.6096163825063525E-3</v>
      </c>
      <c r="M4946" s="55">
        <v>1.6150326020814471E-2</v>
      </c>
    </row>
    <row r="4947" spans="1:13" x14ac:dyDescent="0.35">
      <c r="A4947" s="19" t="str">
        <f>B4353&amp;C4933&amp;D4947</f>
        <v>CONSUMO PER CAPITA (kg ó litros por individuo)Sardinas Ing.100-200MIL</v>
      </c>
      <c r="B4947" s="19">
        <v>0</v>
      </c>
      <c r="C4947" s="19">
        <v>0</v>
      </c>
      <c r="D4947" s="19" t="s">
        <v>14</v>
      </c>
      <c r="E4947" s="20">
        <v>5.9526323522641009E-3</v>
      </c>
      <c r="F4947" s="20">
        <v>6.7933271623108485E-2</v>
      </c>
      <c r="G4947" s="20">
        <v>1.1652046484683098E-3</v>
      </c>
      <c r="H4947" s="20">
        <v>1.2368544798109034E-3</v>
      </c>
      <c r="I4947" s="20">
        <v>5.200207234109383E-3</v>
      </c>
      <c r="J4947" s="20">
        <v>3.1869312754267777E-2</v>
      </c>
      <c r="K4947" s="20">
        <v>9.4819903700435644E-4</v>
      </c>
      <c r="L4947" s="20">
        <v>5.7091258830702974E-4</v>
      </c>
      <c r="M4947" s="55">
        <v>4.1074371988008207E-3</v>
      </c>
    </row>
    <row r="4948" spans="1:13" x14ac:dyDescent="0.35">
      <c r="A4948" s="19" t="str">
        <f>B4353&amp;C4933&amp;D4948</f>
        <v>CONSUMO PER CAPITA (kg ó litros por individuo)Sardinas Ing.200-500MIL</v>
      </c>
      <c r="B4948" s="19">
        <v>0</v>
      </c>
      <c r="C4948" s="19">
        <v>0</v>
      </c>
      <c r="D4948" s="19" t="s">
        <v>15</v>
      </c>
      <c r="E4948" s="20">
        <v>4.7570529481302595E-3</v>
      </c>
      <c r="F4948" s="20">
        <v>2.3603934429431563E-2</v>
      </c>
      <c r="G4948" s="20">
        <v>1.4156561654565991E-2</v>
      </c>
      <c r="H4948" s="20">
        <v>2.5287276925809164E-3</v>
      </c>
      <c r="I4948" s="20">
        <v>3.5392745921837753E-3</v>
      </c>
      <c r="J4948" s="20">
        <v>7.8916967828082888E-3</v>
      </c>
      <c r="K4948" s="20">
        <v>3.5357864143665003E-3</v>
      </c>
      <c r="L4948" s="20">
        <v>5.7616162269244064E-4</v>
      </c>
      <c r="M4948" s="55">
        <v>7.6518895733987723E-3</v>
      </c>
    </row>
    <row r="4949" spans="1:13" x14ac:dyDescent="0.35">
      <c r="A4949" s="19" t="str">
        <f>B4353&amp;C4933&amp;D4949</f>
        <v>CONSUMO PER CAPITA (kg ó litros por individuo)Sardinas Ing.&gt;500MIL</v>
      </c>
      <c r="B4949" s="19">
        <v>0</v>
      </c>
      <c r="C4949" s="19">
        <v>0</v>
      </c>
      <c r="D4949" s="19" t="s">
        <v>16</v>
      </c>
      <c r="E4949" s="20">
        <v>1.2885084147353204E-2</v>
      </c>
      <c r="F4949" s="20">
        <v>6.6191781302833874E-2</v>
      </c>
      <c r="G4949" s="20">
        <v>1.0903648895294545E-2</v>
      </c>
      <c r="H4949" s="20">
        <v>5.8758952363211353E-3</v>
      </c>
      <c r="I4949" s="20">
        <v>1.6065098726483418E-2</v>
      </c>
      <c r="J4949" s="20">
        <v>6.2986488552321723E-2</v>
      </c>
      <c r="K4949" s="20">
        <v>5.4608403124965068E-3</v>
      </c>
      <c r="L4949" s="20">
        <v>4.3771599426176361E-3</v>
      </c>
      <c r="M4949" s="55">
        <v>2.7210751511202246E-2</v>
      </c>
    </row>
    <row r="4950" spans="1:13" x14ac:dyDescent="0.35">
      <c r="A4950" s="19" t="str">
        <f>B4353&amp;C4933&amp;D4950</f>
        <v>CONSUMO PER CAPITA (kg ó litros por individuo)Sardinas Ing.DE 15 A 19 AÑOS</v>
      </c>
      <c r="B4950" s="19">
        <v>0</v>
      </c>
      <c r="C4950" s="19">
        <v>0</v>
      </c>
      <c r="D4950" s="19" t="s">
        <v>39</v>
      </c>
      <c r="E4950" s="20" t="s">
        <v>278</v>
      </c>
      <c r="F4950" s="20" t="s">
        <v>278</v>
      </c>
      <c r="G4950" s="20">
        <v>8.8291242437142409E-4</v>
      </c>
      <c r="H4950" s="20" t="s">
        <v>278</v>
      </c>
      <c r="I4950" s="20" t="s">
        <v>278</v>
      </c>
      <c r="J4950" s="20" t="s">
        <v>278</v>
      </c>
      <c r="K4950" s="20" t="s">
        <v>278</v>
      </c>
      <c r="L4950" s="20" t="s">
        <v>278</v>
      </c>
      <c r="M4950" s="55" t="s">
        <v>278</v>
      </c>
    </row>
    <row r="4951" spans="1:13" x14ac:dyDescent="0.35">
      <c r="A4951" s="19" t="str">
        <f>B4353&amp;C4933&amp;D4951</f>
        <v>CONSUMO PER CAPITA (kg ó litros por individuo)Sardinas Ing.DE 20 A 24 AÑOS</v>
      </c>
      <c r="B4951" s="19">
        <v>0</v>
      </c>
      <c r="C4951" s="19">
        <v>0</v>
      </c>
      <c r="D4951" s="19" t="s">
        <v>40</v>
      </c>
      <c r="E4951" s="20">
        <v>1.0687431347100542E-2</v>
      </c>
      <c r="F4951" s="20">
        <v>7.8893979969930992E-4</v>
      </c>
      <c r="G4951" s="20">
        <v>1.0084824574715308E-2</v>
      </c>
      <c r="H4951" s="20">
        <v>2.5957912548950227E-4</v>
      </c>
      <c r="I4951" s="20">
        <v>1.7177251959587684E-4</v>
      </c>
      <c r="J4951" s="20">
        <v>2.0661498413294937E-3</v>
      </c>
      <c r="K4951" s="20">
        <v>2.1677747549556933E-4</v>
      </c>
      <c r="L4951" s="20">
        <v>1.1465998577143989E-4</v>
      </c>
      <c r="M4951" s="55" t="s">
        <v>278</v>
      </c>
    </row>
    <row r="4952" spans="1:13" x14ac:dyDescent="0.35">
      <c r="A4952" s="19" t="str">
        <f>B4353&amp;C4933&amp;D4952</f>
        <v>CONSUMO PER CAPITA (kg ó litros por individuo)Sardinas Ing.DE 25 A 34 AÑOS</v>
      </c>
      <c r="B4952" s="19">
        <v>0</v>
      </c>
      <c r="C4952" s="19">
        <v>0</v>
      </c>
      <c r="D4952" s="19" t="s">
        <v>41</v>
      </c>
      <c r="E4952" s="20">
        <v>1.9605705686141558E-3</v>
      </c>
      <c r="F4952" s="20">
        <v>4.9703216909436068E-3</v>
      </c>
      <c r="G4952" s="20">
        <v>8.0863472223971023E-4</v>
      </c>
      <c r="H4952" s="20">
        <v>7.7191344241916182E-5</v>
      </c>
      <c r="I4952" s="20">
        <v>4.0406377264102919E-3</v>
      </c>
      <c r="J4952" s="20">
        <v>3.708290658223892E-3</v>
      </c>
      <c r="K4952" s="20">
        <v>4.5931059185223177E-4</v>
      </c>
      <c r="L4952" s="20">
        <v>1.7027235122628861E-3</v>
      </c>
      <c r="M4952" s="55">
        <v>2.4521298618777206E-3</v>
      </c>
    </row>
    <row r="4953" spans="1:13" x14ac:dyDescent="0.35">
      <c r="A4953" s="19" t="str">
        <f>B4353&amp;C4933&amp;D4953</f>
        <v>CONSUMO PER CAPITA (kg ó litros por individuo)Sardinas Ing.DE 35 A 49 AÑOS</v>
      </c>
      <c r="B4953" s="19">
        <v>0</v>
      </c>
      <c r="C4953" s="19">
        <v>0</v>
      </c>
      <c r="D4953" s="19" t="s">
        <v>42</v>
      </c>
      <c r="E4953" s="20">
        <v>4.1758886517445229E-3</v>
      </c>
      <c r="F4953" s="20">
        <v>2.0395853516569983E-2</v>
      </c>
      <c r="G4953" s="20">
        <v>2.2934817760132892E-3</v>
      </c>
      <c r="H4953" s="20">
        <v>1.1734210714109707E-3</v>
      </c>
      <c r="I4953" s="20">
        <v>8.6442412794334577E-3</v>
      </c>
      <c r="J4953" s="20">
        <v>2.2716481552733796E-2</v>
      </c>
      <c r="K4953" s="20">
        <v>1.8428929909211356E-3</v>
      </c>
      <c r="L4953" s="20">
        <v>2.1429466709618787E-3</v>
      </c>
      <c r="M4953" s="55">
        <v>2.7386858569803294E-3</v>
      </c>
    </row>
    <row r="4954" spans="1:13" x14ac:dyDescent="0.35">
      <c r="A4954" s="19" t="str">
        <f>B4353&amp;C4933&amp;D4954</f>
        <v>CONSUMO PER CAPITA (kg ó litros por individuo)Sardinas Ing.DE 50 A 59 AÑOS</v>
      </c>
      <c r="B4954" s="19">
        <v>0</v>
      </c>
      <c r="C4954" s="19">
        <v>0</v>
      </c>
      <c r="D4954" s="19" t="s">
        <v>43</v>
      </c>
      <c r="E4954" s="20">
        <v>2.0794639303814162E-2</v>
      </c>
      <c r="F4954" s="20">
        <v>4.389711570132513E-2</v>
      </c>
      <c r="G4954" s="20">
        <v>1.0616171793867079E-2</v>
      </c>
      <c r="H4954" s="20">
        <v>3.2176814623793397E-3</v>
      </c>
      <c r="I4954" s="20">
        <v>1.2780838433199531E-2</v>
      </c>
      <c r="J4954" s="20">
        <v>2.7359191896436433E-2</v>
      </c>
      <c r="K4954" s="20">
        <v>4.5337835775213923E-3</v>
      </c>
      <c r="L4954" s="20">
        <v>1.1206961597853246E-2</v>
      </c>
      <c r="M4954" s="55">
        <v>1.8568705786394215E-2</v>
      </c>
    </row>
    <row r="4955" spans="1:13" x14ac:dyDescent="0.35">
      <c r="A4955" s="19" t="str">
        <f>B4353&amp;C4933&amp;D4955</f>
        <v>CONSUMO PER CAPITA (kg ó litros por individuo)Sardinas Ing.DE 60 A 75 AÑOS</v>
      </c>
      <c r="B4955" s="19">
        <v>0</v>
      </c>
      <c r="C4955" s="19">
        <v>0</v>
      </c>
      <c r="D4955" s="19" t="s">
        <v>44</v>
      </c>
      <c r="E4955" s="20">
        <v>2.3710436105219352E-2</v>
      </c>
      <c r="F4955" s="20">
        <v>7.8582683828166841E-2</v>
      </c>
      <c r="G4955" s="20">
        <v>1.6762419906636902E-2</v>
      </c>
      <c r="H4955" s="20">
        <v>9.6264788048086216E-3</v>
      </c>
      <c r="I4955" s="20">
        <v>1.3622853686132178E-2</v>
      </c>
      <c r="J4955" s="20">
        <v>7.622569411760495E-2</v>
      </c>
      <c r="K4955" s="20">
        <v>1.0688069105866426E-2</v>
      </c>
      <c r="L4955" s="20">
        <v>1.241260663216715E-2</v>
      </c>
      <c r="M4955" s="55">
        <v>4.1569106105173524E-2</v>
      </c>
    </row>
    <row r="4956" spans="1:13" x14ac:dyDescent="0.35">
      <c r="A4956" s="19" t="str">
        <f>B4353&amp;C4933&amp;D4956</f>
        <v>CONSUMO PER CAPITA (kg ó litros por individuo)Sardinas Ing.ALTA Y MEDIA ALTA</v>
      </c>
      <c r="B4956" s="19">
        <v>0</v>
      </c>
      <c r="C4956" s="19">
        <v>0</v>
      </c>
      <c r="D4956" s="19" t="s">
        <v>17</v>
      </c>
      <c r="E4956" s="20">
        <v>2.5100669609258407E-2</v>
      </c>
      <c r="F4956" s="20">
        <v>6.7081999606688453E-2</v>
      </c>
      <c r="G4956" s="20">
        <v>4.952987792924397E-3</v>
      </c>
      <c r="H4956" s="20">
        <v>7.2802249587546929E-3</v>
      </c>
      <c r="I4956" s="20">
        <v>1.3235693273331727E-2</v>
      </c>
      <c r="J4956" s="20">
        <v>4.2642864748560466E-2</v>
      </c>
      <c r="K4956" s="20">
        <v>7.0836397689793777E-3</v>
      </c>
      <c r="L4956" s="20">
        <v>7.1151768807429351E-3</v>
      </c>
      <c r="M4956" s="55">
        <v>3.099613525798903E-2</v>
      </c>
    </row>
    <row r="4957" spans="1:13" x14ac:dyDescent="0.35">
      <c r="A4957" s="19" t="str">
        <f>B4353&amp;C4933&amp;D4957</f>
        <v>CONSUMO PER CAPITA (kg ó litros por individuo)Sardinas Ing.MEDIA</v>
      </c>
      <c r="B4957" s="19">
        <v>0</v>
      </c>
      <c r="C4957" s="19">
        <v>0</v>
      </c>
      <c r="D4957" s="19" t="s">
        <v>18</v>
      </c>
      <c r="E4957" s="20">
        <v>9.1828772788532711E-3</v>
      </c>
      <c r="F4957" s="20">
        <v>3.4611816160081278E-2</v>
      </c>
      <c r="G4957" s="20">
        <v>1.0325126364132983E-2</v>
      </c>
      <c r="H4957" s="20">
        <v>1.2117185501201537E-3</v>
      </c>
      <c r="I4957" s="20">
        <v>4.3354240727246571E-3</v>
      </c>
      <c r="J4957" s="20">
        <v>4.2711701724507278E-2</v>
      </c>
      <c r="K4957" s="20">
        <v>1.5123680712087171E-3</v>
      </c>
      <c r="L4957" s="20">
        <v>7.642849935291198E-3</v>
      </c>
      <c r="M4957" s="55">
        <v>8.4563510768117019E-3</v>
      </c>
    </row>
    <row r="4958" spans="1:13" x14ac:dyDescent="0.35">
      <c r="A4958" s="19" t="str">
        <f>B4353&amp;C4933&amp;D4958</f>
        <v>CONSUMO PER CAPITA (kg ó litros por individuo)Sardinas Ing.MEDIA BAJA</v>
      </c>
      <c r="B4958" s="19">
        <v>0</v>
      </c>
      <c r="C4958" s="19">
        <v>0</v>
      </c>
      <c r="D4958" s="19" t="s">
        <v>19</v>
      </c>
      <c r="E4958" s="20">
        <v>4.9133480642076137E-3</v>
      </c>
      <c r="F4958" s="20">
        <v>1.389289880044995E-2</v>
      </c>
      <c r="G4958" s="20">
        <v>5.8818248086582115E-3</v>
      </c>
      <c r="H4958" s="20">
        <v>2.6868158002132016E-3</v>
      </c>
      <c r="I4958" s="20">
        <v>7.1287415319048848E-3</v>
      </c>
      <c r="J4958" s="20">
        <v>1.3801325830920502E-2</v>
      </c>
      <c r="K4958" s="20">
        <v>5.4977496250587527E-3</v>
      </c>
      <c r="L4958" s="20">
        <v>2.7819211448611939E-3</v>
      </c>
      <c r="M4958" s="55">
        <v>9.6824752808554598E-3</v>
      </c>
    </row>
    <row r="4959" spans="1:13" x14ac:dyDescent="0.35">
      <c r="A4959" s="19" t="str">
        <f>B4353&amp;C4933&amp;D4959</f>
        <v>CONSUMO PER CAPITA (kg ó litros por individuo)Sardinas Ing.BAJA</v>
      </c>
      <c r="B4959" s="19">
        <v>0</v>
      </c>
      <c r="C4959" s="19">
        <v>0</v>
      </c>
      <c r="D4959" s="19" t="s">
        <v>20</v>
      </c>
      <c r="E4959" s="20">
        <v>1.0009892509556024E-2</v>
      </c>
      <c r="F4959" s="20">
        <v>2.0012817587226808E-2</v>
      </c>
      <c r="G4959" s="20">
        <v>7.1454416984434955E-3</v>
      </c>
      <c r="H4959" s="20">
        <v>2.8851723841444282E-3</v>
      </c>
      <c r="I4959" s="20">
        <v>1.3764965122683255E-2</v>
      </c>
      <c r="J4959" s="20">
        <v>1.78235100107073E-2</v>
      </c>
      <c r="K4959" s="20">
        <v>2.6687458364355707E-3</v>
      </c>
      <c r="L4959" s="20">
        <v>6.1709999462129456E-3</v>
      </c>
      <c r="M4959" s="55">
        <v>1.289042179386612E-2</v>
      </c>
    </row>
    <row r="4960" spans="1:13" x14ac:dyDescent="0.35">
      <c r="A4960" s="19" t="str">
        <f>B4353&amp;C4933&amp;D4960</f>
        <v>CONSUMO PER CAPITA (kg ó litros por individuo)Sardinas Ing.HOMBRE</v>
      </c>
      <c r="B4960" s="19">
        <v>0</v>
      </c>
      <c r="C4960" s="19">
        <v>0</v>
      </c>
      <c r="D4960" s="19" t="s">
        <v>21</v>
      </c>
      <c r="E4960" s="20">
        <v>1.4323782079201108E-2</v>
      </c>
      <c r="F4960" s="20">
        <v>4.7883242212170704E-2</v>
      </c>
      <c r="G4960" s="20">
        <v>1.2665419535631944E-2</v>
      </c>
      <c r="H4960" s="20">
        <v>4.8311874146339685E-3</v>
      </c>
      <c r="I4960" s="20">
        <v>1.0657940944554547E-2</v>
      </c>
      <c r="J4960" s="20">
        <v>3.6559253142404963E-2</v>
      </c>
      <c r="K4960" s="20">
        <v>4.9624981216578991E-3</v>
      </c>
      <c r="L4960" s="20">
        <v>7.910676736971347E-3</v>
      </c>
      <c r="M4960" s="55">
        <v>2.3862795191940799E-2</v>
      </c>
    </row>
    <row r="4961" spans="1:13" x14ac:dyDescent="0.35">
      <c r="A4961" s="19" t="str">
        <f>B4353&amp;C4933&amp;D4961</f>
        <v>CONSUMO PER CAPITA (kg ó litros por individuo)Sardinas Ing.MUJER</v>
      </c>
      <c r="B4961" s="19">
        <v>0</v>
      </c>
      <c r="C4961" s="19">
        <v>0</v>
      </c>
      <c r="D4961" s="19" t="s">
        <v>22</v>
      </c>
      <c r="E4961" s="20">
        <v>9.0554588023017725E-3</v>
      </c>
      <c r="F4961" s="20">
        <v>1.887915180569108E-2</v>
      </c>
      <c r="G4961" s="20">
        <v>2.1950000019116157E-3</v>
      </c>
      <c r="H4961" s="20">
        <v>1.6376713569308189E-3</v>
      </c>
      <c r="I4961" s="20">
        <v>6.9865134340425612E-3</v>
      </c>
      <c r="J4961" s="20">
        <v>2.4157832973444569E-2</v>
      </c>
      <c r="K4961" s="20">
        <v>2.9981032077548639E-3</v>
      </c>
      <c r="L4961" s="20">
        <v>4.0590350846844078E-3</v>
      </c>
      <c r="M4961" s="55">
        <v>5.1753799134462031E-3</v>
      </c>
    </row>
    <row r="4962" spans="1:13" x14ac:dyDescent="0.35">
      <c r="A4962" s="19" t="str">
        <f>B4353&amp;C4962&amp;D4962</f>
        <v>CONSUMO PER CAPITA (kg ó litros por individuo)Rape Ing.T.ESPAÑA</v>
      </c>
      <c r="B4962" s="19">
        <v>0</v>
      </c>
      <c r="C4962" s="19" t="s">
        <v>140</v>
      </c>
      <c r="D4962" s="19" t="s">
        <v>36</v>
      </c>
      <c r="E4962" s="20">
        <v>3.8120291998402366E-3</v>
      </c>
      <c r="F4962" s="20">
        <v>3.5727638790893968E-3</v>
      </c>
      <c r="G4962" s="20">
        <v>2.9417955531564383E-3</v>
      </c>
      <c r="H4962" s="20">
        <v>3.5240516392482943E-3</v>
      </c>
      <c r="I4962" s="20">
        <v>3.4426760571905773E-3</v>
      </c>
      <c r="J4962" s="20">
        <v>4.8419281041619305E-3</v>
      </c>
      <c r="K4962" s="20">
        <v>3.7679297745947999E-3</v>
      </c>
      <c r="L4962" s="20">
        <v>5.1538503916202429E-3</v>
      </c>
      <c r="M4962" s="55">
        <v>4.9607744317048397E-3</v>
      </c>
    </row>
    <row r="4963" spans="1:13" x14ac:dyDescent="0.35">
      <c r="A4963" s="19" t="str">
        <f>B4353&amp;C4962&amp;D4963</f>
        <v>CONSUMO PER CAPITA (kg ó litros por individuo)Rape Ing.BCN AM</v>
      </c>
      <c r="B4963" s="19">
        <v>0</v>
      </c>
      <c r="C4963" s="19">
        <v>0</v>
      </c>
      <c r="D4963" s="19" t="s">
        <v>1</v>
      </c>
      <c r="E4963" s="20">
        <v>1.0983658075387363E-2</v>
      </c>
      <c r="F4963" s="20" t="s">
        <v>278</v>
      </c>
      <c r="G4963" s="20" t="s">
        <v>278</v>
      </c>
      <c r="H4963" s="20">
        <v>2.2842774710734306E-3</v>
      </c>
      <c r="I4963" s="20">
        <v>6.8800113541839739E-3</v>
      </c>
      <c r="J4963" s="20">
        <v>3.8383767391882936E-3</v>
      </c>
      <c r="K4963" s="20" t="s">
        <v>278</v>
      </c>
      <c r="L4963" s="20">
        <v>8.3098926016224491E-3</v>
      </c>
      <c r="M4963" s="55">
        <v>1.0641954622687766E-3</v>
      </c>
    </row>
    <row r="4964" spans="1:13" x14ac:dyDescent="0.35">
      <c r="A4964" s="19" t="str">
        <f>B4353&amp;C4962&amp;D4964</f>
        <v>CONSUMO PER CAPITA (kg ó litros por individuo)Rape Ing.REST.CAT ARAGON</v>
      </c>
      <c r="B4964" s="19">
        <v>0</v>
      </c>
      <c r="C4964" s="19">
        <v>0</v>
      </c>
      <c r="D4964" s="19" t="s">
        <v>2</v>
      </c>
      <c r="E4964" s="20">
        <v>1.9071106797042914E-3</v>
      </c>
      <c r="F4964" s="20">
        <v>9.2290218971196221E-3</v>
      </c>
      <c r="G4964" s="20">
        <v>3.6314046689286798E-3</v>
      </c>
      <c r="H4964" s="20">
        <v>8.3629197323037731E-3</v>
      </c>
      <c r="I4964" s="20">
        <v>5.9963478940273894E-3</v>
      </c>
      <c r="J4964" s="20">
        <v>4.7072119776689261E-3</v>
      </c>
      <c r="K4964" s="20">
        <v>9.9664628929006511E-4</v>
      </c>
      <c r="L4964" s="20">
        <v>5.1133530267735532E-3</v>
      </c>
      <c r="M4964" s="55">
        <v>3.955936612029083E-3</v>
      </c>
    </row>
    <row r="4965" spans="1:13" x14ac:dyDescent="0.35">
      <c r="A4965" s="19" t="str">
        <f>B4353&amp;C4962&amp;D4965</f>
        <v>CONSUMO PER CAPITA (kg ó litros por individuo)Rape Ing.LEVANTE</v>
      </c>
      <c r="B4965" s="19">
        <v>0</v>
      </c>
      <c r="C4965" s="19">
        <v>0</v>
      </c>
      <c r="D4965" s="19" t="s">
        <v>3</v>
      </c>
      <c r="E4965" s="20">
        <v>1.8578426696949889E-3</v>
      </c>
      <c r="F4965" s="20">
        <v>8.125194611898317E-4</v>
      </c>
      <c r="G4965" s="20">
        <v>3.148071950477122E-3</v>
      </c>
      <c r="H4965" s="20">
        <v>2.7845397345925308E-3</v>
      </c>
      <c r="I4965" s="20">
        <v>1.5573765083851724E-3</v>
      </c>
      <c r="J4965" s="20">
        <v>4.1151468018740551E-3</v>
      </c>
      <c r="K4965" s="20">
        <v>4.519368332913741E-3</v>
      </c>
      <c r="L4965" s="20">
        <v>8.8029848348183566E-3</v>
      </c>
      <c r="M4965" s="55">
        <v>2.8558448997100922E-3</v>
      </c>
    </row>
    <row r="4966" spans="1:13" x14ac:dyDescent="0.35">
      <c r="A4966" s="19" t="str">
        <f>B4353&amp;C4962&amp;D4966</f>
        <v>CONSUMO PER CAPITA (kg ó litros por individuo)Rape Ing.ANDALUCIA</v>
      </c>
      <c r="B4966" s="19">
        <v>0</v>
      </c>
      <c r="C4966" s="19">
        <v>0</v>
      </c>
      <c r="D4966" s="19" t="s">
        <v>4</v>
      </c>
      <c r="E4966" s="20">
        <v>8.5363347987763483E-4</v>
      </c>
      <c r="F4966" s="20">
        <v>2.9619062775870868E-3</v>
      </c>
      <c r="G4966" s="20">
        <v>4.5039383576107933E-3</v>
      </c>
      <c r="H4966" s="20">
        <v>1.4529648020429147E-3</v>
      </c>
      <c r="I4966" s="20">
        <v>1.4723689981450939E-3</v>
      </c>
      <c r="J4966" s="20">
        <v>7.752569620630337E-3</v>
      </c>
      <c r="K4966" s="20">
        <v>7.9740508853727739E-4</v>
      </c>
      <c r="L4966" s="20">
        <v>1.844353713718533E-3</v>
      </c>
      <c r="M4966" s="55">
        <v>7.7223129846224067E-4</v>
      </c>
    </row>
    <row r="4967" spans="1:13" x14ac:dyDescent="0.35">
      <c r="A4967" s="19" t="str">
        <f>B4353&amp;C4962&amp;D4967</f>
        <v>CONSUMO PER CAPITA (kg ó litros por individuo)Rape Ing.MDD AM</v>
      </c>
      <c r="B4967" s="19">
        <v>0</v>
      </c>
      <c r="C4967" s="19">
        <v>0</v>
      </c>
      <c r="D4967" s="19" t="s">
        <v>5</v>
      </c>
      <c r="E4967" s="20">
        <v>5.3107427135819169E-3</v>
      </c>
      <c r="F4967" s="20">
        <v>5.3198443546149865E-3</v>
      </c>
      <c r="G4967" s="20">
        <v>2.9967732804016159E-3</v>
      </c>
      <c r="H4967" s="20" t="s">
        <v>278</v>
      </c>
      <c r="I4967" s="20">
        <v>7.2441041975770202E-3</v>
      </c>
      <c r="J4967" s="20">
        <v>1.4813005924713372E-3</v>
      </c>
      <c r="K4967" s="20">
        <v>8.3497453719521034E-4</v>
      </c>
      <c r="L4967" s="20">
        <v>8.6045131675711387E-3</v>
      </c>
      <c r="M4967" s="55">
        <v>3.6219875751958511E-3</v>
      </c>
    </row>
    <row r="4968" spans="1:13" x14ac:dyDescent="0.35">
      <c r="A4968" s="19" t="str">
        <f>B4353&amp;C4962&amp;D4968</f>
        <v>CONSUMO PER CAPITA (kg ó litros por individuo)Rape Ing.RTO CENTRO</v>
      </c>
      <c r="B4968" s="19">
        <v>0</v>
      </c>
      <c r="C4968" s="19">
        <v>0</v>
      </c>
      <c r="D4968" s="19" t="s">
        <v>6</v>
      </c>
      <c r="E4968" s="20">
        <v>1.2321929168198908E-3</v>
      </c>
      <c r="F4968" s="20">
        <v>2.6622152464350498E-3</v>
      </c>
      <c r="G4968" s="20" t="s">
        <v>278</v>
      </c>
      <c r="H4968" s="20" t="s">
        <v>278</v>
      </c>
      <c r="I4968" s="20">
        <v>3.9583427236331804E-3</v>
      </c>
      <c r="J4968" s="20" t="s">
        <v>278</v>
      </c>
      <c r="K4968" s="20">
        <v>1.4584141194360215E-3</v>
      </c>
      <c r="L4968" s="20">
        <v>2.2177617241727929E-3</v>
      </c>
      <c r="M4968" s="55">
        <v>6.6491995490222991E-4</v>
      </c>
    </row>
    <row r="4969" spans="1:13" x14ac:dyDescent="0.35">
      <c r="A4969" s="19" t="str">
        <f>B4353&amp;C4962&amp;D4969</f>
        <v>CONSUMO PER CAPITA (kg ó litros por individuo)Rape Ing.NORTE-CENTRO</v>
      </c>
      <c r="B4969" s="19">
        <v>0</v>
      </c>
      <c r="C4969" s="19">
        <v>0</v>
      </c>
      <c r="D4969" s="19" t="s">
        <v>7</v>
      </c>
      <c r="E4969" s="20">
        <v>5.2677539376783178E-3</v>
      </c>
      <c r="F4969" s="20">
        <v>5.3576796303415495E-3</v>
      </c>
      <c r="G4969" s="20">
        <v>6.5850162957819033E-3</v>
      </c>
      <c r="H4969" s="20" t="s">
        <v>278</v>
      </c>
      <c r="I4969" s="20" t="s">
        <v>278</v>
      </c>
      <c r="J4969" s="20">
        <v>1.3224480824124673E-2</v>
      </c>
      <c r="K4969" s="20">
        <v>8.1406134292434183E-3</v>
      </c>
      <c r="L4969" s="20" t="s">
        <v>278</v>
      </c>
      <c r="M4969" s="55">
        <v>4.6977963981068996E-3</v>
      </c>
    </row>
    <row r="4970" spans="1:13" x14ac:dyDescent="0.35">
      <c r="A4970" s="19" t="str">
        <f>B4353&amp;C4962&amp;D4970</f>
        <v>CONSUMO PER CAPITA (kg ó litros por individuo)Rape Ing.NOROESTE</v>
      </c>
      <c r="B4970" s="19">
        <v>0</v>
      </c>
      <c r="C4970" s="19">
        <v>0</v>
      </c>
      <c r="D4970" s="19" t="s">
        <v>8</v>
      </c>
      <c r="E4970" s="20">
        <v>8.0280557442919103E-3</v>
      </c>
      <c r="F4970" s="20">
        <v>1.7026409499978632E-3</v>
      </c>
      <c r="G4970" s="20">
        <v>3.4519075033486764E-4</v>
      </c>
      <c r="H4970" s="20">
        <v>1.6266123020339762E-2</v>
      </c>
      <c r="I4970" s="20">
        <v>1.1973614182514537E-3</v>
      </c>
      <c r="J4970" s="20">
        <v>2.2088509300104146E-3</v>
      </c>
      <c r="K4970" s="20">
        <v>1.9280058392678035E-2</v>
      </c>
      <c r="L4970" s="20">
        <v>6.4085336410976863E-3</v>
      </c>
      <c r="M4970" s="55">
        <v>3.042581416007285E-2</v>
      </c>
    </row>
    <row r="4971" spans="1:13" x14ac:dyDescent="0.35">
      <c r="A4971" s="19" t="str">
        <f>B4353&amp;C4962&amp;D4971</f>
        <v>CONSUMO PER CAPITA (kg ó litros por individuo)Rape Ing.&lt;2MIL</v>
      </c>
      <c r="B4971" s="19">
        <v>0</v>
      </c>
      <c r="C4971" s="19">
        <v>0</v>
      </c>
      <c r="D4971" s="19" t="s">
        <v>9</v>
      </c>
      <c r="E4971" s="20" t="s">
        <v>278</v>
      </c>
      <c r="F4971" s="20">
        <v>2.6444818994942896E-3</v>
      </c>
      <c r="G4971" s="20" t="s">
        <v>278</v>
      </c>
      <c r="H4971" s="20" t="s">
        <v>278</v>
      </c>
      <c r="I4971" s="20">
        <v>6.9090855901166627E-3</v>
      </c>
      <c r="J4971" s="20" t="s">
        <v>278</v>
      </c>
      <c r="K4971" s="20" t="s">
        <v>278</v>
      </c>
      <c r="L4971" s="20">
        <v>4.5863857814197146E-3</v>
      </c>
      <c r="M4971" s="55" t="s">
        <v>278</v>
      </c>
    </row>
    <row r="4972" spans="1:13" x14ac:dyDescent="0.35">
      <c r="A4972" s="19" t="str">
        <f>B4353&amp;C4962&amp;D4972</f>
        <v>CONSUMO PER CAPITA (kg ó litros por individuo)Rape Ing.2-5MIL</v>
      </c>
      <c r="B4972" s="19">
        <v>0</v>
      </c>
      <c r="C4972" s="19">
        <v>0</v>
      </c>
      <c r="D4972" s="19" t="s">
        <v>10</v>
      </c>
      <c r="E4972" s="20">
        <v>1.6524988872678593E-3</v>
      </c>
      <c r="F4972" s="20">
        <v>2.1917969846977502E-3</v>
      </c>
      <c r="G4972" s="20" t="s">
        <v>278</v>
      </c>
      <c r="H4972" s="20">
        <v>2.3692999641390811E-3</v>
      </c>
      <c r="I4972" s="20" t="s">
        <v>278</v>
      </c>
      <c r="J4972" s="20">
        <v>1.534551094405783E-3</v>
      </c>
      <c r="K4972" s="20">
        <v>8.099585164396737E-3</v>
      </c>
      <c r="L4972" s="20">
        <v>1.0072713045041638E-3</v>
      </c>
      <c r="M4972" s="55" t="s">
        <v>278</v>
      </c>
    </row>
    <row r="4973" spans="1:13" x14ac:dyDescent="0.35">
      <c r="A4973" s="19" t="str">
        <f>B4353&amp;C4962&amp;D4973</f>
        <v>CONSUMO PER CAPITA (kg ó litros por individuo)Rape Ing.5-10MIL</v>
      </c>
      <c r="B4973" s="19">
        <v>0</v>
      </c>
      <c r="C4973" s="19">
        <v>0</v>
      </c>
      <c r="D4973" s="19" t="s">
        <v>11</v>
      </c>
      <c r="E4973" s="20">
        <v>1.9289331027990298E-3</v>
      </c>
      <c r="F4973" s="20">
        <v>3.8361347454186384E-3</v>
      </c>
      <c r="G4973" s="20">
        <v>7.0517751810316078E-3</v>
      </c>
      <c r="H4973" s="20">
        <v>1.013453102994746E-2</v>
      </c>
      <c r="I4973" s="20" t="s">
        <v>278</v>
      </c>
      <c r="J4973" s="20">
        <v>2.5955429478756063E-3</v>
      </c>
      <c r="K4973" s="20">
        <v>2.7869179411546246E-3</v>
      </c>
      <c r="L4973" s="20">
        <v>8.3028353613727424E-4</v>
      </c>
      <c r="M4973" s="55">
        <v>9.2333104073917018E-3</v>
      </c>
    </row>
    <row r="4974" spans="1:13" x14ac:dyDescent="0.35">
      <c r="A4974" s="19" t="str">
        <f>B4353&amp;C4962&amp;D4974</f>
        <v>CONSUMO PER CAPITA (kg ó litros por individuo)Rape Ing.10-30MIL</v>
      </c>
      <c r="B4974" s="19">
        <v>0</v>
      </c>
      <c r="C4974" s="19">
        <v>0</v>
      </c>
      <c r="D4974" s="19" t="s">
        <v>12</v>
      </c>
      <c r="E4974" s="20">
        <v>6.6404431681094016E-3</v>
      </c>
      <c r="F4974" s="20">
        <v>9.9341938812260271E-3</v>
      </c>
      <c r="G4974" s="20">
        <v>5.2126182872276015E-3</v>
      </c>
      <c r="H4974" s="20" t="s">
        <v>278</v>
      </c>
      <c r="I4974" s="20">
        <v>9.9080641075336871E-4</v>
      </c>
      <c r="J4974" s="20">
        <v>7.3515861081649434E-3</v>
      </c>
      <c r="K4974" s="20">
        <v>4.3794981549632479E-3</v>
      </c>
      <c r="L4974" s="20">
        <v>3.0277267673465267E-3</v>
      </c>
      <c r="M4974" s="55">
        <v>6.0881094843128029E-3</v>
      </c>
    </row>
    <row r="4975" spans="1:13" x14ac:dyDescent="0.35">
      <c r="A4975" s="19" t="str">
        <f>B4353&amp;C4962&amp;D4975</f>
        <v>CONSUMO PER CAPITA (kg ó litros por individuo)Rape Ing.30-100MIL</v>
      </c>
      <c r="B4975" s="19">
        <v>0</v>
      </c>
      <c r="C4975" s="19">
        <v>0</v>
      </c>
      <c r="D4975" s="19" t="s">
        <v>13</v>
      </c>
      <c r="E4975" s="20">
        <v>6.6151792120686123E-3</v>
      </c>
      <c r="F4975" s="20">
        <v>1.2926189617779244E-3</v>
      </c>
      <c r="G4975" s="20">
        <v>1.4490230175801544E-3</v>
      </c>
      <c r="H4975" s="20">
        <v>2.3273227148772856E-3</v>
      </c>
      <c r="I4975" s="20">
        <v>9.5086092236883711E-3</v>
      </c>
      <c r="J4975" s="20">
        <v>6.3813660772673274E-3</v>
      </c>
      <c r="K4975" s="20">
        <v>2.564142675097413E-3</v>
      </c>
      <c r="L4975" s="20">
        <v>5.7000819236578109E-3</v>
      </c>
      <c r="M4975" s="55">
        <v>6.784656057820933E-3</v>
      </c>
    </row>
    <row r="4976" spans="1:13" x14ac:dyDescent="0.35">
      <c r="A4976" s="19" t="str">
        <f>B4353&amp;C4962&amp;D4976</f>
        <v>CONSUMO PER CAPITA (kg ó litros por individuo)Rape Ing.100-200MIL</v>
      </c>
      <c r="B4976" s="19">
        <v>0</v>
      </c>
      <c r="C4976" s="19">
        <v>0</v>
      </c>
      <c r="D4976" s="19" t="s">
        <v>14</v>
      </c>
      <c r="E4976" s="20" t="s">
        <v>278</v>
      </c>
      <c r="F4976" s="20">
        <v>3.4798039257315089E-3</v>
      </c>
      <c r="G4976" s="20">
        <v>5.968594942710073E-3</v>
      </c>
      <c r="H4976" s="20">
        <v>2.1462984566051548E-3</v>
      </c>
      <c r="I4976" s="20">
        <v>1.4444073274947533E-3</v>
      </c>
      <c r="J4976" s="20">
        <v>8.2031682986153948E-3</v>
      </c>
      <c r="K4976" s="20">
        <v>5.9733035233720706E-3</v>
      </c>
      <c r="L4976" s="20">
        <v>1.0586165584570975E-3</v>
      </c>
      <c r="M4976" s="55">
        <v>2.6437080808812507E-3</v>
      </c>
    </row>
    <row r="4977" spans="1:13" x14ac:dyDescent="0.35">
      <c r="A4977" s="19" t="str">
        <f>B4353&amp;C4962&amp;D4977</f>
        <v>CONSUMO PER CAPITA (kg ó litros por individuo)Rape Ing.200-500MIL</v>
      </c>
      <c r="B4977" s="19">
        <v>0</v>
      </c>
      <c r="C4977" s="19">
        <v>0</v>
      </c>
      <c r="D4977" s="19" t="s">
        <v>15</v>
      </c>
      <c r="E4977" s="20">
        <v>6.7085910859361023E-4</v>
      </c>
      <c r="F4977" s="20" t="s">
        <v>278</v>
      </c>
      <c r="G4977" s="20" t="s">
        <v>278</v>
      </c>
      <c r="H4977" s="20">
        <v>8.9195999367860639E-3</v>
      </c>
      <c r="I4977" s="20">
        <v>1.9122115924208548E-3</v>
      </c>
      <c r="J4977" s="20">
        <v>6.5008442155098552E-3</v>
      </c>
      <c r="K4977" s="20">
        <v>4.5016907008769216E-3</v>
      </c>
      <c r="L4977" s="20">
        <v>1.121711974069106E-3</v>
      </c>
      <c r="M4977" s="55">
        <v>1.1348511215275168E-2</v>
      </c>
    </row>
    <row r="4978" spans="1:13" x14ac:dyDescent="0.35">
      <c r="A4978" s="19" t="str">
        <f>B4353&amp;C4962&amp;D4978</f>
        <v>CONSUMO PER CAPITA (kg ó litros por individuo)Rape Ing.&gt;500MIL</v>
      </c>
      <c r="B4978" s="19">
        <v>0</v>
      </c>
      <c r="C4978" s="19">
        <v>0</v>
      </c>
      <c r="D4978" s="19" t="s">
        <v>16</v>
      </c>
      <c r="E4978" s="20">
        <v>5.0537612619704058E-3</v>
      </c>
      <c r="F4978" s="20">
        <v>2.8053158059304622E-3</v>
      </c>
      <c r="G4978" s="20">
        <v>2.8519466907720526E-3</v>
      </c>
      <c r="H4978" s="20">
        <v>3.8745246678932067E-3</v>
      </c>
      <c r="I4978" s="20">
        <v>3.5150957571568331E-3</v>
      </c>
      <c r="J4978" s="20">
        <v>1.1590109104755988E-3</v>
      </c>
      <c r="K4978" s="20">
        <v>2.1158458744779292E-3</v>
      </c>
      <c r="L4978" s="20">
        <v>1.6315107538982208E-2</v>
      </c>
      <c r="M4978" s="55" t="s">
        <v>278</v>
      </c>
    </row>
    <row r="4979" spans="1:13" x14ac:dyDescent="0.35">
      <c r="A4979" s="19" t="str">
        <f>B4353&amp;C4962&amp;D4979</f>
        <v>CONSUMO PER CAPITA (kg ó litros por individuo)Rape Ing.DE 15 A 19 AÑOS</v>
      </c>
      <c r="B4979" s="19">
        <v>0</v>
      </c>
      <c r="C4979" s="19">
        <v>0</v>
      </c>
      <c r="D4979" s="19" t="s">
        <v>39</v>
      </c>
      <c r="E4979" s="20" t="s">
        <v>278</v>
      </c>
      <c r="F4979" s="20" t="s">
        <v>278</v>
      </c>
      <c r="G4979" s="20" t="s">
        <v>278</v>
      </c>
      <c r="H4979" s="20" t="s">
        <v>278</v>
      </c>
      <c r="I4979" s="20" t="s">
        <v>278</v>
      </c>
      <c r="J4979" s="20" t="s">
        <v>278</v>
      </c>
      <c r="K4979" s="20" t="s">
        <v>278</v>
      </c>
      <c r="L4979" s="20" t="s">
        <v>278</v>
      </c>
      <c r="M4979" s="55" t="s">
        <v>278</v>
      </c>
    </row>
    <row r="4980" spans="1:13" x14ac:dyDescent="0.35">
      <c r="A4980" s="19" t="str">
        <f>B4353&amp;C4962&amp;D4980</f>
        <v>CONSUMO PER CAPITA (kg ó litros por individuo)Rape Ing.DE 20 A 24 AÑOS</v>
      </c>
      <c r="B4980" s="19">
        <v>0</v>
      </c>
      <c r="C4980" s="19">
        <v>0</v>
      </c>
      <c r="D4980" s="19" t="s">
        <v>40</v>
      </c>
      <c r="E4980" s="20" t="s">
        <v>278</v>
      </c>
      <c r="F4980" s="20" t="s">
        <v>278</v>
      </c>
      <c r="G4980" s="20" t="s">
        <v>278</v>
      </c>
      <c r="H4980" s="20" t="s">
        <v>278</v>
      </c>
      <c r="I4980" s="20" t="s">
        <v>278</v>
      </c>
      <c r="J4980" s="20" t="s">
        <v>278</v>
      </c>
      <c r="K4980" s="20" t="s">
        <v>278</v>
      </c>
      <c r="L4980" s="20" t="s">
        <v>278</v>
      </c>
      <c r="M4980" s="55" t="s">
        <v>278</v>
      </c>
    </row>
    <row r="4981" spans="1:13" x14ac:dyDescent="0.35">
      <c r="A4981" s="19" t="str">
        <f>B4353&amp;C4962&amp;D4981</f>
        <v>CONSUMO PER CAPITA (kg ó litros por individuo)Rape Ing.DE 25 A 34 AÑOS</v>
      </c>
      <c r="B4981" s="19">
        <v>0</v>
      </c>
      <c r="C4981" s="19">
        <v>0</v>
      </c>
      <c r="D4981" s="19" t="s">
        <v>41</v>
      </c>
      <c r="E4981" s="20">
        <v>5.391104051664629E-3</v>
      </c>
      <c r="F4981" s="20" t="s">
        <v>278</v>
      </c>
      <c r="G4981" s="20">
        <v>6.2429722393845296E-4</v>
      </c>
      <c r="H4981" s="20" t="s">
        <v>278</v>
      </c>
      <c r="I4981" s="20" t="s">
        <v>278</v>
      </c>
      <c r="J4981" s="20">
        <v>5.619505541542575E-4</v>
      </c>
      <c r="K4981" s="20">
        <v>6.5462530690697362E-4</v>
      </c>
      <c r="L4981" s="20">
        <v>2.8927054995104277E-4</v>
      </c>
      <c r="M4981" s="55" t="s">
        <v>278</v>
      </c>
    </row>
    <row r="4982" spans="1:13" x14ac:dyDescent="0.35">
      <c r="A4982" s="19" t="str">
        <f>B4353&amp;C4962&amp;D4982</f>
        <v>CONSUMO PER CAPITA (kg ó litros por individuo)Rape Ing.DE 35 A 49 AÑOS</v>
      </c>
      <c r="B4982" s="19">
        <v>0</v>
      </c>
      <c r="C4982" s="19">
        <v>0</v>
      </c>
      <c r="D4982" s="19" t="s">
        <v>42</v>
      </c>
      <c r="E4982" s="20">
        <v>1.1462029007039847E-3</v>
      </c>
      <c r="F4982" s="20">
        <v>7.5671383386878371E-4</v>
      </c>
      <c r="G4982" s="20">
        <v>1.8013066939002885E-3</v>
      </c>
      <c r="H4982" s="20">
        <v>1.0347528339280372E-3</v>
      </c>
      <c r="I4982" s="20">
        <v>2.10811786414395E-3</v>
      </c>
      <c r="J4982" s="20">
        <v>8.9708015999166518E-4</v>
      </c>
      <c r="K4982" s="20">
        <v>2.8630086959193016E-3</v>
      </c>
      <c r="L4982" s="20">
        <v>2.4154748980356289E-3</v>
      </c>
      <c r="M4982" s="55">
        <v>1.3266553807009199E-3</v>
      </c>
    </row>
    <row r="4983" spans="1:13" x14ac:dyDescent="0.35">
      <c r="A4983" s="19" t="str">
        <f>B4353&amp;C4962&amp;D4983</f>
        <v>CONSUMO PER CAPITA (kg ó litros por individuo)Rape Ing.DE 50 A 59 AÑOS</v>
      </c>
      <c r="B4983" s="19">
        <v>0</v>
      </c>
      <c r="C4983" s="19">
        <v>0</v>
      </c>
      <c r="D4983" s="19" t="s">
        <v>43</v>
      </c>
      <c r="E4983" s="20">
        <v>4.9344258636026261E-3</v>
      </c>
      <c r="F4983" s="20">
        <v>6.635969251686101E-3</v>
      </c>
      <c r="G4983" s="20">
        <v>7.2758066388068114E-3</v>
      </c>
      <c r="H4983" s="20">
        <v>1.9283349757304366E-3</v>
      </c>
      <c r="I4983" s="20">
        <v>5.5759834955903592E-3</v>
      </c>
      <c r="J4983" s="20">
        <v>3.8525348654553059E-3</v>
      </c>
      <c r="K4983" s="20">
        <v>4.9583957795284721E-3</v>
      </c>
      <c r="L4983" s="20">
        <v>4.0379774066649759E-3</v>
      </c>
      <c r="M4983" s="55">
        <v>8.5519072977456641E-3</v>
      </c>
    </row>
    <row r="4984" spans="1:13" x14ac:dyDescent="0.35">
      <c r="A4984" s="19" t="str">
        <f>B4353&amp;C4962&amp;D4984</f>
        <v>CONSUMO PER CAPITA (kg ó litros por individuo)Rape Ing.DE 60 A 75 AÑOS</v>
      </c>
      <c r="B4984" s="19">
        <v>0</v>
      </c>
      <c r="C4984" s="19">
        <v>0</v>
      </c>
      <c r="D4984" s="19" t="s">
        <v>44</v>
      </c>
      <c r="E4984" s="20">
        <v>7.636750856664461E-3</v>
      </c>
      <c r="F4984" s="20">
        <v>9.0516868843355438E-3</v>
      </c>
      <c r="G4984" s="20">
        <v>3.9039332761944675E-3</v>
      </c>
      <c r="H4984" s="20">
        <v>1.2356348233125725E-2</v>
      </c>
      <c r="I4984" s="20">
        <v>7.4590300350210904E-3</v>
      </c>
      <c r="J4984" s="20">
        <v>1.6269301882206318E-2</v>
      </c>
      <c r="K4984" s="20">
        <v>8.0350983746815836E-3</v>
      </c>
      <c r="L4984" s="20">
        <v>1.5625975574643937E-2</v>
      </c>
      <c r="M4984" s="55">
        <v>1.2443247680722937E-2</v>
      </c>
    </row>
    <row r="4985" spans="1:13" x14ac:dyDescent="0.35">
      <c r="A4985" s="19" t="str">
        <f>B4353&amp;C4962&amp;D4985</f>
        <v>CONSUMO PER CAPITA (kg ó litros por individuo)Rape Ing.ALTA Y MEDIA ALTA</v>
      </c>
      <c r="B4985" s="19">
        <v>0</v>
      </c>
      <c r="C4985" s="19">
        <v>0</v>
      </c>
      <c r="D4985" s="19" t="s">
        <v>17</v>
      </c>
      <c r="E4985" s="20">
        <v>1.0057703877461611E-2</v>
      </c>
      <c r="F4985" s="20">
        <v>7.471923579087708E-4</v>
      </c>
      <c r="G4985" s="20">
        <v>1.0948190075927029E-3</v>
      </c>
      <c r="H4985" s="20">
        <v>4.9001112725152634E-3</v>
      </c>
      <c r="I4985" s="20">
        <v>1.2418368857191168E-2</v>
      </c>
      <c r="J4985" s="20">
        <v>8.6100402756323358E-3</v>
      </c>
      <c r="K4985" s="20">
        <v>6.5721154317730747E-3</v>
      </c>
      <c r="L4985" s="20">
        <v>9.0500138568379261E-3</v>
      </c>
      <c r="M4985" s="55">
        <v>5.5016515741707385E-3</v>
      </c>
    </row>
    <row r="4986" spans="1:13" x14ac:dyDescent="0.35">
      <c r="A4986" s="19" t="str">
        <f>B4353&amp;C4962&amp;D4986</f>
        <v>CONSUMO PER CAPITA (kg ó litros por individuo)Rape Ing.MEDIA</v>
      </c>
      <c r="B4986" s="19">
        <v>0</v>
      </c>
      <c r="C4986" s="19">
        <v>0</v>
      </c>
      <c r="D4986" s="19" t="s">
        <v>18</v>
      </c>
      <c r="E4986" s="20">
        <v>4.1778252496814461E-3</v>
      </c>
      <c r="F4986" s="20">
        <v>2.4574688106515918E-3</v>
      </c>
      <c r="G4986" s="20">
        <v>5.3503760527123488E-3</v>
      </c>
      <c r="H4986" s="20">
        <v>5.9787681514528908E-3</v>
      </c>
      <c r="I4986" s="20">
        <v>1.9470425787306445E-3</v>
      </c>
      <c r="J4986" s="20">
        <v>6.7928472296672664E-3</v>
      </c>
      <c r="K4986" s="20">
        <v>3.7547849925618545E-3</v>
      </c>
      <c r="L4986" s="20">
        <v>8.6282075258404863E-3</v>
      </c>
      <c r="M4986" s="55">
        <v>6.6566678924338939E-3</v>
      </c>
    </row>
    <row r="4987" spans="1:13" x14ac:dyDescent="0.35">
      <c r="A4987" s="19" t="str">
        <f>B4353&amp;C4962&amp;D4987</f>
        <v>CONSUMO PER CAPITA (kg ó litros por individuo)Rape Ing.MEDIA BAJA</v>
      </c>
      <c r="B4987" s="19">
        <v>0</v>
      </c>
      <c r="C4987" s="19">
        <v>0</v>
      </c>
      <c r="D4987" s="19" t="s">
        <v>19</v>
      </c>
      <c r="E4987" s="20">
        <v>6.7216182432717044E-4</v>
      </c>
      <c r="F4987" s="20">
        <v>9.8946772378372249E-3</v>
      </c>
      <c r="G4987" s="20">
        <v>3.5916585193164203E-3</v>
      </c>
      <c r="H4987" s="20">
        <v>1.9411437246679936E-3</v>
      </c>
      <c r="I4987" s="20">
        <v>5.5867589535548736E-4</v>
      </c>
      <c r="J4987" s="20">
        <v>2.8866464805773588E-3</v>
      </c>
      <c r="K4987" s="20">
        <v>2.4236986710148775E-3</v>
      </c>
      <c r="L4987" s="20">
        <v>1.0882359763500812E-3</v>
      </c>
      <c r="M4987" s="55">
        <v>6.0187445607144839E-3</v>
      </c>
    </row>
    <row r="4988" spans="1:13" x14ac:dyDescent="0.35">
      <c r="A4988" s="19" t="str">
        <f>B4353&amp;C4962&amp;D4988</f>
        <v>CONSUMO PER CAPITA (kg ó litros por individuo)Rape Ing.BAJA</v>
      </c>
      <c r="B4988" s="19">
        <v>0</v>
      </c>
      <c r="C4988" s="19">
        <v>0</v>
      </c>
      <c r="D4988" s="19" t="s">
        <v>20</v>
      </c>
      <c r="E4988" s="20">
        <v>4.5689729067589199E-4</v>
      </c>
      <c r="F4988" s="20" t="s">
        <v>278</v>
      </c>
      <c r="G4988" s="20" t="s">
        <v>278</v>
      </c>
      <c r="H4988" s="20" t="s">
        <v>278</v>
      </c>
      <c r="I4988" s="20" t="s">
        <v>278</v>
      </c>
      <c r="J4988" s="20" t="s">
        <v>278</v>
      </c>
      <c r="K4988" s="20">
        <v>2.5024806833836067E-3</v>
      </c>
      <c r="L4988" s="20">
        <v>4.2496784901112057E-4</v>
      </c>
      <c r="M4988" s="55" t="s">
        <v>278</v>
      </c>
    </row>
    <row r="4989" spans="1:13" x14ac:dyDescent="0.35">
      <c r="A4989" s="19" t="str">
        <f>B4353&amp;C4962&amp;D4989</f>
        <v>CONSUMO PER CAPITA (kg ó litros por individuo)Rape Ing.HOMBRE</v>
      </c>
      <c r="B4989" s="19">
        <v>0</v>
      </c>
      <c r="C4989" s="19">
        <v>0</v>
      </c>
      <c r="D4989" s="19" t="s">
        <v>21</v>
      </c>
      <c r="E4989" s="20">
        <v>1.2541448431800104E-3</v>
      </c>
      <c r="F4989" s="20">
        <v>4.7835456293762752E-3</v>
      </c>
      <c r="G4989" s="20">
        <v>3.953906380670869E-3</v>
      </c>
      <c r="H4989" s="20">
        <v>2.7673450545907322E-3</v>
      </c>
      <c r="I4989" s="20">
        <v>3.2943631604451062E-3</v>
      </c>
      <c r="J4989" s="20">
        <v>5.8811800325754065E-3</v>
      </c>
      <c r="K4989" s="20">
        <v>3.8855449763285531E-3</v>
      </c>
      <c r="L4989" s="20">
        <v>6.6410717385972781E-3</v>
      </c>
      <c r="M4989" s="55">
        <v>3.8781708403015018E-3</v>
      </c>
    </row>
    <row r="4990" spans="1:13" x14ac:dyDescent="0.35">
      <c r="A4990" s="19" t="str">
        <f>B4353&amp;C4962&amp;D4990</f>
        <v>CONSUMO PER CAPITA (kg ó litros por individuo)Rape Ing.MUJER</v>
      </c>
      <c r="B4990" s="19">
        <v>0</v>
      </c>
      <c r="C4990" s="19">
        <v>0</v>
      </c>
      <c r="D4990" s="19" t="s">
        <v>22</v>
      </c>
      <c r="E4990" s="20">
        <v>6.3327160985536101E-3</v>
      </c>
      <c r="F4990" s="20">
        <v>2.3795957382491345E-3</v>
      </c>
      <c r="G4990" s="20">
        <v>1.9443981762652649E-3</v>
      </c>
      <c r="H4990" s="20">
        <v>4.2697453315042365E-3</v>
      </c>
      <c r="I4990" s="20">
        <v>3.5888325414011198E-3</v>
      </c>
      <c r="J4990" s="20">
        <v>3.8177954367254754E-3</v>
      </c>
      <c r="K4990" s="20">
        <v>3.6515060054827515E-3</v>
      </c>
      <c r="L4990" s="20">
        <v>3.6902036859800874E-3</v>
      </c>
      <c r="M4990" s="55">
        <v>6.0262235259412773E-3</v>
      </c>
    </row>
    <row r="4991" spans="1:13" x14ac:dyDescent="0.35">
      <c r="A4991" s="19" t="str">
        <f>B4353&amp;C4991&amp;D4991</f>
        <v>CONSUMO PER CAPITA (kg ó litros por individuo)Dorada Ing.T.ESPAÑA</v>
      </c>
      <c r="B4991" s="19">
        <v>0</v>
      </c>
      <c r="C4991" s="19" t="s">
        <v>141</v>
      </c>
      <c r="D4991" s="19" t="s">
        <v>36</v>
      </c>
      <c r="E4991" s="20">
        <v>1.3570148417422385E-2</v>
      </c>
      <c r="F4991" s="20">
        <v>1.504505109369118E-2</v>
      </c>
      <c r="G4991" s="20">
        <v>1.1725452317485015E-2</v>
      </c>
      <c r="H4991" s="20">
        <v>8.6227474464352569E-3</v>
      </c>
      <c r="I4991" s="20">
        <v>6.8862258260577233E-3</v>
      </c>
      <c r="J4991" s="20">
        <v>1.5872176995098634E-2</v>
      </c>
      <c r="K4991" s="20">
        <v>1.2981331806444904E-2</v>
      </c>
      <c r="L4991" s="20">
        <v>1.1225383329153519E-2</v>
      </c>
      <c r="M4991" s="55">
        <v>7.9917345133566457E-3</v>
      </c>
    </row>
    <row r="4992" spans="1:13" x14ac:dyDescent="0.35">
      <c r="A4992" s="19" t="str">
        <f>B4353&amp;C4991&amp;D4992</f>
        <v>CONSUMO PER CAPITA (kg ó litros por individuo)Dorada Ing.BCN AM</v>
      </c>
      <c r="B4992" s="19">
        <v>0</v>
      </c>
      <c r="C4992" s="19">
        <v>0</v>
      </c>
      <c r="D4992" s="19" t="s">
        <v>1</v>
      </c>
      <c r="E4992" s="20">
        <v>1.0137973957837228E-2</v>
      </c>
      <c r="F4992" s="20">
        <v>9.2873877986812264E-3</v>
      </c>
      <c r="G4992" s="20">
        <v>6.2390414096763162E-3</v>
      </c>
      <c r="H4992" s="20">
        <v>5.80856472113408E-3</v>
      </c>
      <c r="I4992" s="20">
        <v>9.9412937002213309E-3</v>
      </c>
      <c r="J4992" s="20">
        <v>1.3839739071952165E-2</v>
      </c>
      <c r="K4992" s="20">
        <v>9.6791179444891077E-3</v>
      </c>
      <c r="L4992" s="20">
        <v>4.0767917861941451E-3</v>
      </c>
      <c r="M4992" s="55">
        <v>1.5482078270772092E-2</v>
      </c>
    </row>
    <row r="4993" spans="1:13" x14ac:dyDescent="0.35">
      <c r="A4993" s="19" t="str">
        <f>B4353&amp;C4991&amp;D4993</f>
        <v>CONSUMO PER CAPITA (kg ó litros por individuo)Dorada Ing.REST.CAT ARAGON</v>
      </c>
      <c r="B4993" s="19">
        <v>0</v>
      </c>
      <c r="C4993" s="19">
        <v>0</v>
      </c>
      <c r="D4993" s="19" t="s">
        <v>2</v>
      </c>
      <c r="E4993" s="20">
        <v>5.8606753668788737E-3</v>
      </c>
      <c r="F4993" s="20">
        <v>1.5123737961150891E-2</v>
      </c>
      <c r="G4993" s="20">
        <v>7.9901905291603396E-4</v>
      </c>
      <c r="H4993" s="20">
        <v>3.2116895886579564E-3</v>
      </c>
      <c r="I4993" s="20">
        <v>3.4821430018455628E-3</v>
      </c>
      <c r="J4993" s="20">
        <v>1.4249880474072338E-2</v>
      </c>
      <c r="K4993" s="20">
        <v>3.7679579229292224E-3</v>
      </c>
      <c r="L4993" s="20">
        <v>6.0319825788849035E-3</v>
      </c>
      <c r="M4993" s="55">
        <v>6.8632853820967833E-3</v>
      </c>
    </row>
    <row r="4994" spans="1:13" x14ac:dyDescent="0.35">
      <c r="A4994" s="19" t="str">
        <f>B4353&amp;C4991&amp;D4994</f>
        <v>CONSUMO PER CAPITA (kg ó litros por individuo)Dorada Ing.LEVANTE</v>
      </c>
      <c r="B4994" s="19">
        <v>0</v>
      </c>
      <c r="C4994" s="19">
        <v>0</v>
      </c>
      <c r="D4994" s="19" t="s">
        <v>3</v>
      </c>
      <c r="E4994" s="20">
        <v>1.1105684656195091E-2</v>
      </c>
      <c r="F4994" s="20">
        <v>1.279705950619436E-2</v>
      </c>
      <c r="G4994" s="20">
        <v>1.0076154934448241E-2</v>
      </c>
      <c r="H4994" s="20">
        <v>2.0732286269015778E-3</v>
      </c>
      <c r="I4994" s="20">
        <v>3.4076507792479344E-4</v>
      </c>
      <c r="J4994" s="20">
        <v>7.9742622848309047E-3</v>
      </c>
      <c r="K4994" s="20">
        <v>1.0031512811028796E-2</v>
      </c>
      <c r="L4994" s="20">
        <v>4.1731866719650667E-3</v>
      </c>
      <c r="M4994" s="55">
        <v>2.9453305475534539E-3</v>
      </c>
    </row>
    <row r="4995" spans="1:13" x14ac:dyDescent="0.35">
      <c r="A4995" s="19" t="str">
        <f>B4353&amp;C4991&amp;D4995</f>
        <v>CONSUMO PER CAPITA (kg ó litros por individuo)Dorada Ing.ANDALUCIA</v>
      </c>
      <c r="B4995" s="19">
        <v>0</v>
      </c>
      <c r="C4995" s="19">
        <v>0</v>
      </c>
      <c r="D4995" s="19" t="s">
        <v>4</v>
      </c>
      <c r="E4995" s="20">
        <v>9.8182094306142956E-3</v>
      </c>
      <c r="F4995" s="20">
        <v>8.4157576820158408E-3</v>
      </c>
      <c r="G4995" s="20">
        <v>4.9714641847208247E-3</v>
      </c>
      <c r="H4995" s="20">
        <v>1.4623461488033379E-3</v>
      </c>
      <c r="I4995" s="20">
        <v>5.5500162476007781E-3</v>
      </c>
      <c r="J4995" s="20">
        <v>1.2884203404621307E-2</v>
      </c>
      <c r="K4995" s="20">
        <v>4.5420713109961073E-3</v>
      </c>
      <c r="L4995" s="20">
        <v>3.5919534987772306E-3</v>
      </c>
      <c r="M4995" s="55">
        <v>3.0688280982296159E-3</v>
      </c>
    </row>
    <row r="4996" spans="1:13" x14ac:dyDescent="0.35">
      <c r="A4996" s="19" t="str">
        <f>B4353&amp;C4991&amp;D4996</f>
        <v>CONSUMO PER CAPITA (kg ó litros por individuo)Dorada Ing.MDD AM</v>
      </c>
      <c r="B4996" s="19">
        <v>0</v>
      </c>
      <c r="C4996" s="19">
        <v>0</v>
      </c>
      <c r="D4996" s="19" t="s">
        <v>5</v>
      </c>
      <c r="E4996" s="20">
        <v>3.5976610189863069E-2</v>
      </c>
      <c r="F4996" s="20">
        <v>4.3728553039890261E-2</v>
      </c>
      <c r="G4996" s="20">
        <v>4.7314340406842514E-2</v>
      </c>
      <c r="H4996" s="20">
        <v>4.0688126199429894E-2</v>
      </c>
      <c r="I4996" s="20">
        <v>2.4546121397554146E-2</v>
      </c>
      <c r="J4996" s="20">
        <v>4.9538641678982399E-2</v>
      </c>
      <c r="K4996" s="20">
        <v>5.24005871776781E-2</v>
      </c>
      <c r="L4996" s="20">
        <v>5.7644168390632688E-2</v>
      </c>
      <c r="M4996" s="55">
        <v>2.5399706903359513E-2</v>
      </c>
    </row>
    <row r="4997" spans="1:13" x14ac:dyDescent="0.35">
      <c r="A4997" s="19" t="str">
        <f>B4353&amp;C4991&amp;D4997</f>
        <v>CONSUMO PER CAPITA (kg ó litros por individuo)Dorada Ing.RTO CENTRO</v>
      </c>
      <c r="B4997" s="19">
        <v>0</v>
      </c>
      <c r="C4997" s="19">
        <v>0</v>
      </c>
      <c r="D4997" s="19" t="s">
        <v>6</v>
      </c>
      <c r="E4997" s="20">
        <v>4.5066958975298133E-3</v>
      </c>
      <c r="F4997" s="20">
        <v>4.1771590373295541E-3</v>
      </c>
      <c r="G4997" s="20">
        <v>4.0757728472374756E-3</v>
      </c>
      <c r="H4997" s="20">
        <v>7.8141592730141072E-3</v>
      </c>
      <c r="I4997" s="20">
        <v>5.3350492333644394E-4</v>
      </c>
      <c r="J4997" s="20">
        <v>6.7251198709382242E-3</v>
      </c>
      <c r="K4997" s="20">
        <v>9.6834603361177669E-3</v>
      </c>
      <c r="L4997" s="20">
        <v>3.3332655841697327E-3</v>
      </c>
      <c r="M4997" s="55">
        <v>1.1764995271356092E-2</v>
      </c>
    </row>
    <row r="4998" spans="1:13" x14ac:dyDescent="0.35">
      <c r="A4998" s="19" t="str">
        <f>B4353&amp;C4991&amp;D4998</f>
        <v>CONSUMO PER CAPITA (kg ó litros por individuo)Dorada Ing.NORTE-CENTRO</v>
      </c>
      <c r="B4998" s="19">
        <v>0</v>
      </c>
      <c r="C4998" s="19">
        <v>0</v>
      </c>
      <c r="D4998" s="19" t="s">
        <v>7</v>
      </c>
      <c r="E4998" s="20">
        <v>1.6629982275200156E-2</v>
      </c>
      <c r="F4998" s="20">
        <v>1.3860957379729475E-2</v>
      </c>
      <c r="G4998" s="20">
        <v>1.7353011013234238E-2</v>
      </c>
      <c r="H4998" s="20">
        <v>8.2586140840626033E-3</v>
      </c>
      <c r="I4998" s="20">
        <v>6.3938648195501092E-3</v>
      </c>
      <c r="J4998" s="20">
        <v>9.759275902857965E-3</v>
      </c>
      <c r="K4998" s="20">
        <v>1.6460605435787278E-3</v>
      </c>
      <c r="L4998" s="20">
        <v>1.0263371647982768E-3</v>
      </c>
      <c r="M4998" s="55" t="s">
        <v>278</v>
      </c>
    </row>
    <row r="4999" spans="1:13" x14ac:dyDescent="0.35">
      <c r="A4999" s="19" t="str">
        <f>B4353&amp;C4991&amp;D4999</f>
        <v>CONSUMO PER CAPITA (kg ó litros por individuo)Dorada Ing.NOROESTE</v>
      </c>
      <c r="B4999" s="19">
        <v>0</v>
      </c>
      <c r="C4999" s="19">
        <v>0</v>
      </c>
      <c r="D4999" s="19" t="s">
        <v>8</v>
      </c>
      <c r="E4999" s="20">
        <v>1.346125757378857E-2</v>
      </c>
      <c r="F4999" s="20">
        <v>9.1488721564994789E-3</v>
      </c>
      <c r="G4999" s="20" t="s">
        <v>278</v>
      </c>
      <c r="H4999" s="20" t="s">
        <v>278</v>
      </c>
      <c r="I4999" s="20">
        <v>3.584202463712514E-3</v>
      </c>
      <c r="J4999" s="20">
        <v>6.1378403266878281E-3</v>
      </c>
      <c r="K4999" s="20">
        <v>1.0000678543267793E-2</v>
      </c>
      <c r="L4999" s="20">
        <v>5.1766002005338803E-3</v>
      </c>
      <c r="M4999" s="55" t="s">
        <v>278</v>
      </c>
    </row>
    <row r="5000" spans="1:13" x14ac:dyDescent="0.35">
      <c r="A5000" s="19" t="str">
        <f>B4353&amp;C4991&amp;D5000</f>
        <v>CONSUMO PER CAPITA (kg ó litros por individuo)Dorada Ing.&lt;2MIL</v>
      </c>
      <c r="B5000" s="19">
        <v>0</v>
      </c>
      <c r="C5000" s="19">
        <v>0</v>
      </c>
      <c r="D5000" s="19" t="s">
        <v>9</v>
      </c>
      <c r="E5000" s="20">
        <v>3.8277684560537512E-2</v>
      </c>
      <c r="F5000" s="20">
        <v>2.1759812606053905E-2</v>
      </c>
      <c r="G5000" s="20">
        <v>1.6430278369909859E-2</v>
      </c>
      <c r="H5000" s="20" t="s">
        <v>278</v>
      </c>
      <c r="I5000" s="20">
        <v>1.0465206841258094E-3</v>
      </c>
      <c r="J5000" s="20" t="s">
        <v>278</v>
      </c>
      <c r="K5000" s="20">
        <v>1.464896486448153E-2</v>
      </c>
      <c r="L5000" s="20" t="s">
        <v>278</v>
      </c>
      <c r="M5000" s="55">
        <v>2.1496619638746706E-2</v>
      </c>
    </row>
    <row r="5001" spans="1:13" x14ac:dyDescent="0.35">
      <c r="A5001" s="19" t="str">
        <f>B4353&amp;C4991&amp;D5001</f>
        <v>CONSUMO PER CAPITA (kg ó litros por individuo)Dorada Ing.2-5MIL</v>
      </c>
      <c r="B5001" s="19">
        <v>0</v>
      </c>
      <c r="C5001" s="19">
        <v>0</v>
      </c>
      <c r="D5001" s="19" t="s">
        <v>10</v>
      </c>
      <c r="E5001" s="20">
        <v>1.7666216693292214E-2</v>
      </c>
      <c r="F5001" s="20" t="s">
        <v>278</v>
      </c>
      <c r="G5001" s="20" t="s">
        <v>278</v>
      </c>
      <c r="H5001" s="20">
        <v>1.7888260213522566E-3</v>
      </c>
      <c r="I5001" s="20" t="s">
        <v>278</v>
      </c>
      <c r="J5001" s="20">
        <v>1.5629916288514192E-2</v>
      </c>
      <c r="K5001" s="20">
        <v>4.096813323889237E-3</v>
      </c>
      <c r="L5001" s="20">
        <v>1.9109624891903878E-3</v>
      </c>
      <c r="M5001" s="55">
        <v>1.7073002489381476E-3</v>
      </c>
    </row>
    <row r="5002" spans="1:13" x14ac:dyDescent="0.35">
      <c r="A5002" s="19" t="str">
        <f>B4353&amp;C4991&amp;D5002</f>
        <v>CONSUMO PER CAPITA (kg ó litros por individuo)Dorada Ing.5-10MIL</v>
      </c>
      <c r="B5002" s="19">
        <v>0</v>
      </c>
      <c r="C5002" s="19">
        <v>0</v>
      </c>
      <c r="D5002" s="19" t="s">
        <v>11</v>
      </c>
      <c r="E5002" s="20">
        <v>6.3890496093054324E-3</v>
      </c>
      <c r="F5002" s="20">
        <v>1.6060574601509258E-3</v>
      </c>
      <c r="G5002" s="20">
        <v>1.365256381576165E-2</v>
      </c>
      <c r="H5002" s="20" t="s">
        <v>278</v>
      </c>
      <c r="I5002" s="20">
        <v>6.5272887205841687E-3</v>
      </c>
      <c r="J5002" s="20">
        <v>1.3913156788974175E-2</v>
      </c>
      <c r="K5002" s="20">
        <v>1.2351461802950114E-2</v>
      </c>
      <c r="L5002" s="20">
        <v>1.2444245416084708E-2</v>
      </c>
      <c r="M5002" s="55">
        <v>1.9295978751146812E-3</v>
      </c>
    </row>
    <row r="5003" spans="1:13" x14ac:dyDescent="0.35">
      <c r="A5003" s="19" t="str">
        <f>B4353&amp;C4991&amp;D5003</f>
        <v>CONSUMO PER CAPITA (kg ó litros por individuo)Dorada Ing.10-30MIL</v>
      </c>
      <c r="B5003" s="19">
        <v>0</v>
      </c>
      <c r="C5003" s="19">
        <v>0</v>
      </c>
      <c r="D5003" s="19" t="s">
        <v>12</v>
      </c>
      <c r="E5003" s="20">
        <v>3.3993740061444557E-3</v>
      </c>
      <c r="F5003" s="20">
        <v>1.288509084251108E-2</v>
      </c>
      <c r="G5003" s="20">
        <v>7.8307554513118282E-3</v>
      </c>
      <c r="H5003" s="20">
        <v>4.2962510665774433E-3</v>
      </c>
      <c r="I5003" s="20">
        <v>4.0321606379637538E-3</v>
      </c>
      <c r="J5003" s="20">
        <v>9.1164369668973282E-3</v>
      </c>
      <c r="K5003" s="20">
        <v>4.677417952410487E-3</v>
      </c>
      <c r="L5003" s="20">
        <v>3.1662970930741727E-3</v>
      </c>
      <c r="M5003" s="55">
        <v>3.7727705888243781E-3</v>
      </c>
    </row>
    <row r="5004" spans="1:13" x14ac:dyDescent="0.35">
      <c r="A5004" s="19" t="str">
        <f>B4353&amp;C4991&amp;D5004</f>
        <v>CONSUMO PER CAPITA (kg ó litros por individuo)Dorada Ing.30-100MIL</v>
      </c>
      <c r="B5004" s="19">
        <v>0</v>
      </c>
      <c r="C5004" s="19">
        <v>0</v>
      </c>
      <c r="D5004" s="19" t="s">
        <v>13</v>
      </c>
      <c r="E5004" s="20">
        <v>1.2186854852004124E-2</v>
      </c>
      <c r="F5004" s="20">
        <v>1.8131420381279136E-2</v>
      </c>
      <c r="G5004" s="20">
        <v>5.548040645375501E-3</v>
      </c>
      <c r="H5004" s="20">
        <v>3.9007111998767023E-3</v>
      </c>
      <c r="I5004" s="20">
        <v>2.3396346963470397E-3</v>
      </c>
      <c r="J5004" s="20">
        <v>1.2425848390330726E-2</v>
      </c>
      <c r="K5004" s="20">
        <v>8.7143715756865525E-3</v>
      </c>
      <c r="L5004" s="20">
        <v>4.4732291385850796E-3</v>
      </c>
      <c r="M5004" s="55">
        <v>6.2012965534352553E-3</v>
      </c>
    </row>
    <row r="5005" spans="1:13" x14ac:dyDescent="0.35">
      <c r="A5005" s="19" t="str">
        <f>B4353&amp;C4991&amp;D5005</f>
        <v>CONSUMO PER CAPITA (kg ó litros por individuo)Dorada Ing.100-200MIL</v>
      </c>
      <c r="B5005" s="19">
        <v>0</v>
      </c>
      <c r="C5005" s="19">
        <v>0</v>
      </c>
      <c r="D5005" s="19" t="s">
        <v>14</v>
      </c>
      <c r="E5005" s="20">
        <v>1.1915481079209199E-2</v>
      </c>
      <c r="F5005" s="20">
        <v>1.9681989598600964E-2</v>
      </c>
      <c r="G5005" s="20">
        <v>3.090354942711827E-3</v>
      </c>
      <c r="H5005" s="20">
        <v>8.6357072066675627E-3</v>
      </c>
      <c r="I5005" s="20">
        <v>6.4134585866179395E-3</v>
      </c>
      <c r="J5005" s="20">
        <v>9.6949694691481608E-3</v>
      </c>
      <c r="K5005" s="20">
        <v>3.284697977849292E-3</v>
      </c>
      <c r="L5005" s="20">
        <v>1.0341418042876388E-2</v>
      </c>
      <c r="M5005" s="55">
        <v>1.1032068917408802E-2</v>
      </c>
    </row>
    <row r="5006" spans="1:13" x14ac:dyDescent="0.35">
      <c r="A5006" s="19" t="str">
        <f>B4353&amp;C4991&amp;D5006</f>
        <v>CONSUMO PER CAPITA (kg ó litros por individuo)Dorada Ing.200-500MIL</v>
      </c>
      <c r="B5006" s="19">
        <v>0</v>
      </c>
      <c r="C5006" s="19">
        <v>0</v>
      </c>
      <c r="D5006" s="19" t="s">
        <v>15</v>
      </c>
      <c r="E5006" s="20">
        <v>5.6068710774000979E-3</v>
      </c>
      <c r="F5006" s="20">
        <v>1.589974316485356E-3</v>
      </c>
      <c r="G5006" s="20">
        <v>2.7834447290209612E-3</v>
      </c>
      <c r="H5006" s="20">
        <v>2.0347382358439753E-3</v>
      </c>
      <c r="I5006" s="20">
        <v>7.7237850706631701E-3</v>
      </c>
      <c r="J5006" s="20">
        <v>9.8790068899195001E-3</v>
      </c>
      <c r="K5006" s="20">
        <v>8.1418256979340364E-4</v>
      </c>
      <c r="L5006" s="20">
        <v>2.8371227090457497E-3</v>
      </c>
      <c r="M5006" s="55" t="s">
        <v>278</v>
      </c>
    </row>
    <row r="5007" spans="1:13" x14ac:dyDescent="0.35">
      <c r="A5007" s="19" t="str">
        <f>B4353&amp;C4991&amp;D5007</f>
        <v>CONSUMO PER CAPITA (kg ó litros por individuo)Dorada Ing.&gt;500MIL</v>
      </c>
      <c r="B5007" s="19">
        <v>0</v>
      </c>
      <c r="C5007" s="19">
        <v>0</v>
      </c>
      <c r="D5007" s="19" t="s">
        <v>16</v>
      </c>
      <c r="E5007" s="20">
        <v>2.6931663658018676E-2</v>
      </c>
      <c r="F5007" s="20">
        <v>3.1108860363078344E-2</v>
      </c>
      <c r="G5007" s="20">
        <v>3.7320629445914411E-2</v>
      </c>
      <c r="H5007" s="20">
        <v>3.3104379844300265E-2</v>
      </c>
      <c r="I5007" s="20">
        <v>1.9838861916065837E-2</v>
      </c>
      <c r="J5007" s="20">
        <v>4.0664740184614322E-2</v>
      </c>
      <c r="K5007" s="20">
        <v>4.5458577273040285E-2</v>
      </c>
      <c r="L5007" s="20">
        <v>4.1120671964671757E-2</v>
      </c>
      <c r="M5007" s="55">
        <v>2.0450254824089829E-2</v>
      </c>
    </row>
    <row r="5008" spans="1:13" x14ac:dyDescent="0.35">
      <c r="A5008" s="19" t="str">
        <f>B4353&amp;C4991&amp;D5008</f>
        <v>CONSUMO PER CAPITA (kg ó litros por individuo)Dorada Ing.DE 15 A 19 AÑOS</v>
      </c>
      <c r="B5008" s="19">
        <v>0</v>
      </c>
      <c r="C5008" s="19">
        <v>0</v>
      </c>
      <c r="D5008" s="19" t="s">
        <v>39</v>
      </c>
      <c r="E5008" s="20" t="s">
        <v>278</v>
      </c>
      <c r="F5008" s="20" t="s">
        <v>278</v>
      </c>
      <c r="G5008" s="20" t="s">
        <v>278</v>
      </c>
      <c r="H5008" s="20" t="s">
        <v>278</v>
      </c>
      <c r="I5008" s="20" t="s">
        <v>278</v>
      </c>
      <c r="J5008" s="20" t="s">
        <v>278</v>
      </c>
      <c r="K5008" s="20" t="s">
        <v>278</v>
      </c>
      <c r="L5008" s="20" t="s">
        <v>278</v>
      </c>
      <c r="M5008" s="55" t="s">
        <v>278</v>
      </c>
    </row>
    <row r="5009" spans="1:13" x14ac:dyDescent="0.35">
      <c r="A5009" s="19" t="str">
        <f>B4353&amp;C4991&amp;D5009</f>
        <v>CONSUMO PER CAPITA (kg ó litros por individuo)Dorada Ing.DE 20 A 24 AÑOS</v>
      </c>
      <c r="B5009" s="19">
        <v>0</v>
      </c>
      <c r="C5009" s="19">
        <v>0</v>
      </c>
      <c r="D5009" s="19" t="s">
        <v>40</v>
      </c>
      <c r="E5009" s="20" t="s">
        <v>278</v>
      </c>
      <c r="F5009" s="20" t="s">
        <v>278</v>
      </c>
      <c r="G5009" s="20" t="s">
        <v>278</v>
      </c>
      <c r="H5009" s="20">
        <v>1.31554020373024E-3</v>
      </c>
      <c r="I5009" s="20" t="s">
        <v>278</v>
      </c>
      <c r="J5009" s="20" t="s">
        <v>278</v>
      </c>
      <c r="K5009" s="20" t="s">
        <v>278</v>
      </c>
      <c r="L5009" s="20">
        <v>8.191008829982617E-3</v>
      </c>
      <c r="M5009" s="55" t="s">
        <v>278</v>
      </c>
    </row>
    <row r="5010" spans="1:13" x14ac:dyDescent="0.35">
      <c r="A5010" s="19" t="str">
        <f>B4353&amp;C4991&amp;D5010</f>
        <v>CONSUMO PER CAPITA (kg ó litros por individuo)Dorada Ing.DE 25 A 34 AÑOS</v>
      </c>
      <c r="B5010" s="19">
        <v>0</v>
      </c>
      <c r="C5010" s="19">
        <v>0</v>
      </c>
      <c r="D5010" s="19" t="s">
        <v>41</v>
      </c>
      <c r="E5010" s="20">
        <v>4.2049626027148637E-3</v>
      </c>
      <c r="F5010" s="20">
        <v>7.152096581769545E-3</v>
      </c>
      <c r="G5010" s="20">
        <v>3.5993154642228217E-3</v>
      </c>
      <c r="H5010" s="20">
        <v>2.5213319870958837E-3</v>
      </c>
      <c r="I5010" s="20" t="s">
        <v>278</v>
      </c>
      <c r="J5010" s="20">
        <v>5.8501325007344045E-3</v>
      </c>
      <c r="K5010" s="20">
        <v>2.107885947036362E-3</v>
      </c>
      <c r="L5010" s="20">
        <v>1.7725638404654031E-2</v>
      </c>
      <c r="M5010" s="55">
        <v>7.0002502669026041E-4</v>
      </c>
    </row>
    <row r="5011" spans="1:13" x14ac:dyDescent="0.35">
      <c r="A5011" s="19" t="str">
        <f>B4353&amp;C4991&amp;D5011</f>
        <v>CONSUMO PER CAPITA (kg ó litros por individuo)Dorada Ing.DE 35 A 49 AÑOS</v>
      </c>
      <c r="B5011" s="19">
        <v>0</v>
      </c>
      <c r="C5011" s="19">
        <v>0</v>
      </c>
      <c r="D5011" s="19" t="s">
        <v>42</v>
      </c>
      <c r="E5011" s="20">
        <v>7.4545474498875792E-3</v>
      </c>
      <c r="F5011" s="20">
        <v>1.0339196000705838E-2</v>
      </c>
      <c r="G5011" s="20">
        <v>8.2024067867638197E-3</v>
      </c>
      <c r="H5011" s="20">
        <v>3.8029130743201566E-3</v>
      </c>
      <c r="I5011" s="20">
        <v>4.9838738809357165E-3</v>
      </c>
      <c r="J5011" s="20">
        <v>1.1609197762124395E-2</v>
      </c>
      <c r="K5011" s="20">
        <v>4.9846718311887771E-3</v>
      </c>
      <c r="L5011" s="20">
        <v>5.3576822103845959E-3</v>
      </c>
      <c r="M5011" s="55">
        <v>3.3521175673377288E-3</v>
      </c>
    </row>
    <row r="5012" spans="1:13" x14ac:dyDescent="0.35">
      <c r="A5012" s="19" t="str">
        <f>B4353&amp;C4991&amp;D5012</f>
        <v>CONSUMO PER CAPITA (kg ó litros por individuo)Dorada Ing.DE 50 A 59 AÑOS</v>
      </c>
      <c r="B5012" s="19">
        <v>0</v>
      </c>
      <c r="C5012" s="19">
        <v>0</v>
      </c>
      <c r="D5012" s="19" t="s">
        <v>43</v>
      </c>
      <c r="E5012" s="20">
        <v>1.3998245076559586E-2</v>
      </c>
      <c r="F5012" s="20">
        <v>6.9359187767269086E-3</v>
      </c>
      <c r="G5012" s="20">
        <v>6.0070920498404923E-3</v>
      </c>
      <c r="H5012" s="20">
        <v>6.4883539209973475E-3</v>
      </c>
      <c r="I5012" s="20">
        <v>3.8058778796525999E-3</v>
      </c>
      <c r="J5012" s="20">
        <v>1.3126966059615754E-2</v>
      </c>
      <c r="K5012" s="20">
        <v>1.0170031970222341E-2</v>
      </c>
      <c r="L5012" s="20">
        <v>6.9430869136062447E-3</v>
      </c>
      <c r="M5012" s="55">
        <v>6.6175394359539634E-3</v>
      </c>
    </row>
    <row r="5013" spans="1:13" x14ac:dyDescent="0.35">
      <c r="A5013" s="19" t="str">
        <f>B4353&amp;C4991&amp;D5013</f>
        <v>CONSUMO PER CAPITA (kg ó litros por individuo)Dorada Ing.DE 60 A 75 AÑOS</v>
      </c>
      <c r="B5013" s="19">
        <v>0</v>
      </c>
      <c r="C5013" s="19">
        <v>0</v>
      </c>
      <c r="D5013" s="19" t="s">
        <v>44</v>
      </c>
      <c r="E5013" s="20">
        <v>3.5302340770349161E-2</v>
      </c>
      <c r="F5013" s="20">
        <v>4.2229619574587998E-2</v>
      </c>
      <c r="G5013" s="20">
        <v>3.3453237716867451E-2</v>
      </c>
      <c r="H5013" s="20">
        <v>2.512609286808502E-2</v>
      </c>
      <c r="I5013" s="20">
        <v>2.0281925174413244E-2</v>
      </c>
      <c r="J5013" s="20">
        <v>3.9213868912686967E-2</v>
      </c>
      <c r="K5013" s="20">
        <v>4.0080166351711327E-2</v>
      </c>
      <c r="L5013" s="20">
        <v>2.2520947047068973E-2</v>
      </c>
      <c r="M5013" s="55">
        <v>2.4258721550293069E-2</v>
      </c>
    </row>
    <row r="5014" spans="1:13" x14ac:dyDescent="0.35">
      <c r="A5014" s="19" t="str">
        <f>B4353&amp;C4991&amp;D5014</f>
        <v>CONSUMO PER CAPITA (kg ó litros por individuo)Dorada Ing.ALTA Y MEDIA ALTA</v>
      </c>
      <c r="B5014" s="19">
        <v>0</v>
      </c>
      <c r="C5014" s="19">
        <v>0</v>
      </c>
      <c r="D5014" s="19" t="s">
        <v>17</v>
      </c>
      <c r="E5014" s="20">
        <v>3.1584008992228949E-2</v>
      </c>
      <c r="F5014" s="20">
        <v>3.949420794009801E-2</v>
      </c>
      <c r="G5014" s="20">
        <v>3.8319268980257587E-2</v>
      </c>
      <c r="H5014" s="20">
        <v>2.6899411209321131E-2</v>
      </c>
      <c r="I5014" s="20">
        <v>1.851603468889659E-2</v>
      </c>
      <c r="J5014" s="20">
        <v>4.3071518403785862E-2</v>
      </c>
      <c r="K5014" s="20">
        <v>4.194914894809397E-2</v>
      </c>
      <c r="L5014" s="20">
        <v>2.0528338657526794E-2</v>
      </c>
      <c r="M5014" s="55">
        <v>1.3600156614282736E-2</v>
      </c>
    </row>
    <row r="5015" spans="1:13" x14ac:dyDescent="0.35">
      <c r="A5015" s="19" t="str">
        <f>B4353&amp;C4991&amp;D5015</f>
        <v>CONSUMO PER CAPITA (kg ó litros por individuo)Dorada Ing.MEDIA</v>
      </c>
      <c r="B5015" s="19">
        <v>0</v>
      </c>
      <c r="C5015" s="19">
        <v>0</v>
      </c>
      <c r="D5015" s="19" t="s">
        <v>18</v>
      </c>
      <c r="E5015" s="20">
        <v>3.693890493973573E-3</v>
      </c>
      <c r="F5015" s="20">
        <v>4.3268232427428948E-3</v>
      </c>
      <c r="G5015" s="20">
        <v>3.2299058282472134E-3</v>
      </c>
      <c r="H5015" s="20">
        <v>5.310912686706297E-3</v>
      </c>
      <c r="I5015" s="20">
        <v>4.4945116359766798E-3</v>
      </c>
      <c r="J5015" s="20">
        <v>1.1763635732643751E-2</v>
      </c>
      <c r="K5015" s="20">
        <v>6.6682351621996138E-3</v>
      </c>
      <c r="L5015" s="20">
        <v>9.8621619215347924E-3</v>
      </c>
      <c r="M5015" s="55">
        <v>9.979901293338634E-3</v>
      </c>
    </row>
    <row r="5016" spans="1:13" x14ac:dyDescent="0.35">
      <c r="A5016" s="19" t="str">
        <f>B4353&amp;C4991&amp;D5016</f>
        <v>CONSUMO PER CAPITA (kg ó litros por individuo)Dorada Ing.MEDIA BAJA</v>
      </c>
      <c r="B5016" s="19">
        <v>0</v>
      </c>
      <c r="C5016" s="19">
        <v>0</v>
      </c>
      <c r="D5016" s="19" t="s">
        <v>19</v>
      </c>
      <c r="E5016" s="20">
        <v>1.1631534884421037E-2</v>
      </c>
      <c r="F5016" s="20">
        <v>9.319203702249838E-3</v>
      </c>
      <c r="G5016" s="20">
        <v>7.8193560151600568E-3</v>
      </c>
      <c r="H5016" s="20">
        <v>3.2986008133845616E-3</v>
      </c>
      <c r="I5016" s="20">
        <v>4.7165210835441399E-3</v>
      </c>
      <c r="J5016" s="20">
        <v>8.7062202828980043E-3</v>
      </c>
      <c r="K5016" s="20">
        <v>5.9486815904115E-3</v>
      </c>
      <c r="L5016" s="20">
        <v>1.2927752273417957E-3</v>
      </c>
      <c r="M5016" s="55">
        <v>5.9921595720705293E-3</v>
      </c>
    </row>
    <row r="5017" spans="1:13" x14ac:dyDescent="0.35">
      <c r="A5017" s="19" t="str">
        <f>B4353&amp;C4991&amp;D5017</f>
        <v>CONSUMO PER CAPITA (kg ó litros por individuo)Dorada Ing.BAJA</v>
      </c>
      <c r="B5017" s="19">
        <v>0</v>
      </c>
      <c r="C5017" s="19">
        <v>0</v>
      </c>
      <c r="D5017" s="19" t="s">
        <v>20</v>
      </c>
      <c r="E5017" s="20">
        <v>1.288037816228467E-2</v>
      </c>
      <c r="F5017" s="20">
        <v>1.4105491412443265E-2</v>
      </c>
      <c r="G5017" s="20">
        <v>2.0396004860874619E-3</v>
      </c>
      <c r="H5017" s="20">
        <v>1.3169541074173733E-3</v>
      </c>
      <c r="I5017" s="20">
        <v>1.0959629272576975E-3</v>
      </c>
      <c r="J5017" s="20">
        <v>2.5199066581270487E-3</v>
      </c>
      <c r="K5017" s="20">
        <v>1.1643482846474802E-3</v>
      </c>
      <c r="L5017" s="20">
        <v>1.6720485963239506E-2</v>
      </c>
      <c r="M5017" s="55">
        <v>1.0811102496795237E-3</v>
      </c>
    </row>
    <row r="5018" spans="1:13" x14ac:dyDescent="0.35">
      <c r="A5018" s="19" t="str">
        <f>B4353&amp;C4991&amp;D5018</f>
        <v>CONSUMO PER CAPITA (kg ó litros por individuo)Dorada Ing.HOMBRE</v>
      </c>
      <c r="B5018" s="19">
        <v>0</v>
      </c>
      <c r="C5018" s="19">
        <v>0</v>
      </c>
      <c r="D5018" s="19" t="s">
        <v>21</v>
      </c>
      <c r="E5018" s="20">
        <v>1.8952972400417139E-2</v>
      </c>
      <c r="F5018" s="20">
        <v>1.657680377217054E-2</v>
      </c>
      <c r="G5018" s="20">
        <v>1.9365881987230188E-2</v>
      </c>
      <c r="H5018" s="20">
        <v>1.2045854512088193E-2</v>
      </c>
      <c r="I5018" s="20">
        <v>1.0315844641914118E-2</v>
      </c>
      <c r="J5018" s="20">
        <v>2.2193104417757469E-2</v>
      </c>
      <c r="K5018" s="20">
        <v>2.0876074759220049E-2</v>
      </c>
      <c r="L5018" s="20">
        <v>1.8814891721456329E-2</v>
      </c>
      <c r="M5018" s="55">
        <v>1.3075032513313871E-2</v>
      </c>
    </row>
    <row r="5019" spans="1:13" x14ac:dyDescent="0.35">
      <c r="A5019" s="19" t="str">
        <f>B4353&amp;C4991&amp;D5019</f>
        <v>CONSUMO PER CAPITA (kg ó litros por individuo)Dorada Ing.MUJER</v>
      </c>
      <c r="B5019" s="19">
        <v>0</v>
      </c>
      <c r="C5019" s="19">
        <v>0</v>
      </c>
      <c r="D5019" s="19" t="s">
        <v>22</v>
      </c>
      <c r="E5019" s="20">
        <v>8.2656220370919929E-3</v>
      </c>
      <c r="F5019" s="20">
        <v>1.3535584149625687E-2</v>
      </c>
      <c r="G5019" s="20">
        <v>4.1961005163591528E-3</v>
      </c>
      <c r="H5019" s="20">
        <v>5.2494519192570555E-3</v>
      </c>
      <c r="I5019" s="20">
        <v>3.5064727403053045E-3</v>
      </c>
      <c r="J5019" s="20">
        <v>9.6432025779745779E-3</v>
      </c>
      <c r="K5019" s="20">
        <v>5.1665527533307515E-3</v>
      </c>
      <c r="L5019" s="20">
        <v>3.7561848549543721E-3</v>
      </c>
      <c r="M5019" s="55">
        <v>2.9889911674457342E-3</v>
      </c>
    </row>
    <row r="5020" spans="1:13" x14ac:dyDescent="0.35">
      <c r="A5020" s="19" t="str">
        <f>B4353&amp;C5020&amp;D5020</f>
        <v>CONSUMO PER CAPITA (kg ó litros por individuo)Salmon Ing.T.ESPAÑA</v>
      </c>
      <c r="B5020" s="19">
        <v>0</v>
      </c>
      <c r="C5020" s="19" t="s">
        <v>142</v>
      </c>
      <c r="D5020" s="19" t="s">
        <v>36</v>
      </c>
      <c r="E5020" s="20">
        <v>3.1249053682861714E-2</v>
      </c>
      <c r="F5020" s="20">
        <v>4.6722733355734798E-2</v>
      </c>
      <c r="G5020" s="20">
        <v>4.7271525641944666E-2</v>
      </c>
      <c r="H5020" s="20">
        <v>4.3332634122575195E-2</v>
      </c>
      <c r="I5020" s="20">
        <v>5.0065668131899277E-2</v>
      </c>
      <c r="J5020" s="20">
        <v>4.6890717244284716E-2</v>
      </c>
      <c r="K5020" s="20">
        <v>3.705014196083363E-2</v>
      </c>
      <c r="L5020" s="20">
        <v>3.7498067698476273E-2</v>
      </c>
      <c r="M5020" s="55">
        <v>4.5019387602457238E-2</v>
      </c>
    </row>
    <row r="5021" spans="1:13" x14ac:dyDescent="0.35">
      <c r="A5021" s="19" t="str">
        <f>B4353&amp;C5020&amp;D5021</f>
        <v>CONSUMO PER CAPITA (kg ó litros por individuo)Salmon Ing.BCN AM</v>
      </c>
      <c r="B5021" s="19">
        <v>0</v>
      </c>
      <c r="C5021" s="19">
        <v>0</v>
      </c>
      <c r="D5021" s="19" t="s">
        <v>1</v>
      </c>
      <c r="E5021" s="20">
        <v>9.4480470569653349E-2</v>
      </c>
      <c r="F5021" s="20">
        <v>7.1258242913736725E-2</v>
      </c>
      <c r="G5021" s="20">
        <v>6.6625117630708705E-2</v>
      </c>
      <c r="H5021" s="20">
        <v>0.11788757310012869</v>
      </c>
      <c r="I5021" s="20">
        <v>0.17594848233276619</v>
      </c>
      <c r="J5021" s="20">
        <v>3.8690183161811283E-2</v>
      </c>
      <c r="K5021" s="20">
        <v>4.2288673199536976E-2</v>
      </c>
      <c r="L5021" s="20">
        <v>9.5128514789248705E-2</v>
      </c>
      <c r="M5021" s="55">
        <v>4.4936662462774682E-2</v>
      </c>
    </row>
    <row r="5022" spans="1:13" x14ac:dyDescent="0.35">
      <c r="A5022" s="19" t="str">
        <f>B4353&amp;C5020&amp;D5022</f>
        <v>CONSUMO PER CAPITA (kg ó litros por individuo)Salmon Ing.REST.CAT ARAGON</v>
      </c>
      <c r="B5022" s="19">
        <v>0</v>
      </c>
      <c r="C5022" s="19">
        <v>0</v>
      </c>
      <c r="D5022" s="19" t="s">
        <v>2</v>
      </c>
      <c r="E5022" s="20">
        <v>1.0262691020494425E-2</v>
      </c>
      <c r="F5022" s="20">
        <v>3.1680622389933688E-2</v>
      </c>
      <c r="G5022" s="20">
        <v>3.0332721616964518E-2</v>
      </c>
      <c r="H5022" s="20">
        <v>2.3576503889499837E-2</v>
      </c>
      <c r="I5022" s="20">
        <v>7.5938795935875755E-2</v>
      </c>
      <c r="J5022" s="20">
        <v>6.9887452558215282E-2</v>
      </c>
      <c r="K5022" s="20">
        <v>6.8124829992384603E-2</v>
      </c>
      <c r="L5022" s="20">
        <v>2.9145615853242299E-2</v>
      </c>
      <c r="M5022" s="55">
        <v>4.9938071398251314E-2</v>
      </c>
    </row>
    <row r="5023" spans="1:13" x14ac:dyDescent="0.35">
      <c r="A5023" s="19" t="str">
        <f>B4353&amp;C5020&amp;D5023</f>
        <v>CONSUMO PER CAPITA (kg ó litros por individuo)Salmon Ing.LEVANTE</v>
      </c>
      <c r="B5023" s="19">
        <v>0</v>
      </c>
      <c r="C5023" s="19">
        <v>0</v>
      </c>
      <c r="D5023" s="19" t="s">
        <v>3</v>
      </c>
      <c r="E5023" s="20">
        <v>1.8053409513383113E-2</v>
      </c>
      <c r="F5023" s="20">
        <v>5.3027332084755296E-2</v>
      </c>
      <c r="G5023" s="20">
        <v>5.6799707980369853E-2</v>
      </c>
      <c r="H5023" s="20">
        <v>1.4497291664828143E-2</v>
      </c>
      <c r="I5023" s="20">
        <v>3.5282794858076727E-2</v>
      </c>
      <c r="J5023" s="20">
        <v>4.878621784485257E-2</v>
      </c>
      <c r="K5023" s="20">
        <v>4.6083072592831162E-2</v>
      </c>
      <c r="L5023" s="20">
        <v>4.6585653355714345E-2</v>
      </c>
      <c r="M5023" s="55">
        <v>4.5737016963809059E-2</v>
      </c>
    </row>
    <row r="5024" spans="1:13" x14ac:dyDescent="0.35">
      <c r="A5024" s="19" t="str">
        <f>B4353&amp;C5020&amp;D5024</f>
        <v>CONSUMO PER CAPITA (kg ó litros por individuo)Salmon Ing.ANDALUCIA</v>
      </c>
      <c r="B5024" s="19">
        <v>0</v>
      </c>
      <c r="C5024" s="19">
        <v>0</v>
      </c>
      <c r="D5024" s="19" t="s">
        <v>4</v>
      </c>
      <c r="E5024" s="20">
        <v>1.4765358457770239E-2</v>
      </c>
      <c r="F5024" s="20">
        <v>4.1614340888935383E-2</v>
      </c>
      <c r="G5024" s="20">
        <v>2.3241949985672927E-2</v>
      </c>
      <c r="H5024" s="20">
        <v>2.0938561104825049E-2</v>
      </c>
      <c r="I5024" s="20">
        <v>1.3972176546399149E-2</v>
      </c>
      <c r="J5024" s="20">
        <v>3.7554816923958484E-2</v>
      </c>
      <c r="K5024" s="20">
        <v>1.6560438769277434E-2</v>
      </c>
      <c r="L5024" s="20">
        <v>1.2862783801043418E-2</v>
      </c>
      <c r="M5024" s="55">
        <v>5.1913564652051353E-2</v>
      </c>
    </row>
    <row r="5025" spans="1:13" x14ac:dyDescent="0.35">
      <c r="A5025" s="19" t="str">
        <f>B4353&amp;C5020&amp;D5025</f>
        <v>CONSUMO PER CAPITA (kg ó litros por individuo)Salmon Ing.MDD AM</v>
      </c>
      <c r="B5025" s="19">
        <v>0</v>
      </c>
      <c r="C5025" s="19">
        <v>0</v>
      </c>
      <c r="D5025" s="19" t="s">
        <v>5</v>
      </c>
      <c r="E5025" s="20">
        <v>8.6036080878885868E-2</v>
      </c>
      <c r="F5025" s="20">
        <v>8.6383557330243652E-2</v>
      </c>
      <c r="G5025" s="20">
        <v>0.12136593276144285</v>
      </c>
      <c r="H5025" s="20">
        <v>0.14382437892780814</v>
      </c>
      <c r="I5025" s="20">
        <v>8.1294909708408608E-2</v>
      </c>
      <c r="J5025" s="20">
        <v>9.1358664734121256E-2</v>
      </c>
      <c r="K5025" s="20">
        <v>6.0023957028685813E-2</v>
      </c>
      <c r="L5025" s="20">
        <v>5.9379778302088182E-2</v>
      </c>
      <c r="M5025" s="55">
        <v>9.3125351400621031E-2</v>
      </c>
    </row>
    <row r="5026" spans="1:13" x14ac:dyDescent="0.35">
      <c r="A5026" s="19" t="str">
        <f>B4353&amp;C5020&amp;D5026</f>
        <v>CONSUMO PER CAPITA (kg ó litros por individuo)Salmon Ing.RTO CENTRO</v>
      </c>
      <c r="B5026" s="19">
        <v>0</v>
      </c>
      <c r="C5026" s="19">
        <v>0</v>
      </c>
      <c r="D5026" s="19" t="s">
        <v>6</v>
      </c>
      <c r="E5026" s="20">
        <v>7.9769860055858219E-3</v>
      </c>
      <c r="F5026" s="20">
        <v>2.4813829296821032E-2</v>
      </c>
      <c r="G5026" s="20">
        <v>2.6817253637270149E-2</v>
      </c>
      <c r="H5026" s="20">
        <v>1.6675815903385349E-2</v>
      </c>
      <c r="I5026" s="20">
        <v>1.7312991102994939E-2</v>
      </c>
      <c r="J5026" s="20">
        <v>1.8066891277689307E-2</v>
      </c>
      <c r="K5026" s="20">
        <v>1.4711537213897631E-2</v>
      </c>
      <c r="L5026" s="20">
        <v>2.9512788639351382E-2</v>
      </c>
      <c r="M5026" s="55">
        <v>2.0901333683290901E-2</v>
      </c>
    </row>
    <row r="5027" spans="1:13" x14ac:dyDescent="0.35">
      <c r="A5027" s="19" t="str">
        <f>B4353&amp;C5020&amp;D5027</f>
        <v>CONSUMO PER CAPITA (kg ó litros por individuo)Salmon Ing.NORTE-CENTRO</v>
      </c>
      <c r="B5027" s="19">
        <v>0</v>
      </c>
      <c r="C5027" s="19">
        <v>0</v>
      </c>
      <c r="D5027" s="19" t="s">
        <v>7</v>
      </c>
      <c r="E5027" s="20">
        <v>2.4666059428901412E-2</v>
      </c>
      <c r="F5027" s="20">
        <v>4.1064871608550595E-2</v>
      </c>
      <c r="G5027" s="20">
        <v>3.9724033874735998E-2</v>
      </c>
      <c r="H5027" s="20">
        <v>1.0326692332180552E-2</v>
      </c>
      <c r="I5027" s="20">
        <v>1.3288540185038727E-2</v>
      </c>
      <c r="J5027" s="20">
        <v>3.2995336232010425E-2</v>
      </c>
      <c r="K5027" s="20">
        <v>2.1827839949279611E-2</v>
      </c>
      <c r="L5027" s="20">
        <v>1.9745557951174591E-2</v>
      </c>
      <c r="M5027" s="55">
        <v>9.9728480231035515E-3</v>
      </c>
    </row>
    <row r="5028" spans="1:13" x14ac:dyDescent="0.35">
      <c r="A5028" s="19" t="str">
        <f>B4353&amp;C5020&amp;D5028</f>
        <v>CONSUMO PER CAPITA (kg ó litros por individuo)Salmon Ing.NOROESTE</v>
      </c>
      <c r="B5028" s="19">
        <v>0</v>
      </c>
      <c r="C5028" s="19">
        <v>0</v>
      </c>
      <c r="D5028" s="19" t="s">
        <v>8</v>
      </c>
      <c r="E5028" s="20">
        <v>4.902563574419541E-3</v>
      </c>
      <c r="F5028" s="20">
        <v>1.3259714367235973E-2</v>
      </c>
      <c r="G5028" s="20">
        <v>7.9341835328211475E-3</v>
      </c>
      <c r="H5028" s="20">
        <v>6.2514080996352037E-3</v>
      </c>
      <c r="I5028" s="20">
        <v>1.4707336263071502E-2</v>
      </c>
      <c r="J5028" s="20">
        <v>1.8239643691547205E-2</v>
      </c>
      <c r="K5028" s="20">
        <v>2.2425195696233111E-2</v>
      </c>
      <c r="L5028" s="20">
        <v>2.4192372808279797E-2</v>
      </c>
      <c r="M5028" s="55">
        <v>1.0684552833465453E-2</v>
      </c>
    </row>
    <row r="5029" spans="1:13" x14ac:dyDescent="0.35">
      <c r="A5029" s="19" t="str">
        <f>B4353&amp;C5020&amp;D5029</f>
        <v>CONSUMO PER CAPITA (kg ó litros por individuo)Salmon Ing.&lt;2MIL</v>
      </c>
      <c r="B5029" s="19">
        <v>0</v>
      </c>
      <c r="C5029" s="19">
        <v>0</v>
      </c>
      <c r="D5029" s="19" t="s">
        <v>9</v>
      </c>
      <c r="E5029" s="20">
        <v>4.8758100735489768E-4</v>
      </c>
      <c r="F5029" s="20">
        <v>3.623255454969318E-2</v>
      </c>
      <c r="G5029" s="20">
        <v>3.584603039258849E-2</v>
      </c>
      <c r="H5029" s="20">
        <v>4.6573075174050505E-3</v>
      </c>
      <c r="I5029" s="20">
        <v>1.3619263935573835E-2</v>
      </c>
      <c r="J5029" s="20">
        <v>1.8643102153189307E-2</v>
      </c>
      <c r="K5029" s="20">
        <v>1.1014520187692167E-2</v>
      </c>
      <c r="L5029" s="20">
        <v>3.5243037720105723E-2</v>
      </c>
      <c r="M5029" s="55">
        <v>1.3139676121438007E-2</v>
      </c>
    </row>
    <row r="5030" spans="1:13" x14ac:dyDescent="0.35">
      <c r="A5030" s="19" t="str">
        <f>B4353&amp;C5020&amp;D5030</f>
        <v>CONSUMO PER CAPITA (kg ó litros por individuo)Salmon Ing.2-5MIL</v>
      </c>
      <c r="B5030" s="19">
        <v>0</v>
      </c>
      <c r="C5030" s="19">
        <v>0</v>
      </c>
      <c r="D5030" s="19" t="s">
        <v>10</v>
      </c>
      <c r="E5030" s="20">
        <v>1.6848240728602398E-2</v>
      </c>
      <c r="F5030" s="20">
        <v>5.8297944971298803E-2</v>
      </c>
      <c r="G5030" s="20">
        <v>1.7554727242934408E-2</v>
      </c>
      <c r="H5030" s="20">
        <v>2.7591850085211004E-3</v>
      </c>
      <c r="I5030" s="20">
        <v>5.0164783906792028E-2</v>
      </c>
      <c r="J5030" s="20">
        <v>4.8782570162284745E-2</v>
      </c>
      <c r="K5030" s="20">
        <v>2.4884084285162571E-2</v>
      </c>
      <c r="L5030" s="20">
        <v>4.1277756043374466E-3</v>
      </c>
      <c r="M5030" s="55">
        <v>1.7094590930928907E-2</v>
      </c>
    </row>
    <row r="5031" spans="1:13" x14ac:dyDescent="0.35">
      <c r="A5031" s="19" t="str">
        <f>B4353&amp;C5020&amp;D5031</f>
        <v>CONSUMO PER CAPITA (kg ó litros por individuo)Salmon Ing.5-10MIL</v>
      </c>
      <c r="B5031" s="19">
        <v>0</v>
      </c>
      <c r="C5031" s="19">
        <v>0</v>
      </c>
      <c r="D5031" s="19" t="s">
        <v>11</v>
      </c>
      <c r="E5031" s="20">
        <v>1.9306726391210588E-2</v>
      </c>
      <c r="F5031" s="20">
        <v>6.1601868231871963E-2</v>
      </c>
      <c r="G5031" s="20">
        <v>4.2984469748210172E-2</v>
      </c>
      <c r="H5031" s="20">
        <v>3.7245045052914684E-2</v>
      </c>
      <c r="I5031" s="20">
        <v>1.7982649742601886E-2</v>
      </c>
      <c r="J5031" s="20">
        <v>5.5517337203052505E-2</v>
      </c>
      <c r="K5031" s="20">
        <v>4.6644838141434553E-2</v>
      </c>
      <c r="L5031" s="20">
        <v>3.7428461397042971E-2</v>
      </c>
      <c r="M5031" s="55">
        <v>4.3463621157228981E-2</v>
      </c>
    </row>
    <row r="5032" spans="1:13" x14ac:dyDescent="0.35">
      <c r="A5032" s="19" t="str">
        <f>B4353&amp;C5020&amp;D5032</f>
        <v>CONSUMO PER CAPITA (kg ó litros por individuo)Salmon Ing.10-30MIL</v>
      </c>
      <c r="B5032" s="19">
        <v>0</v>
      </c>
      <c r="C5032" s="19">
        <v>0</v>
      </c>
      <c r="D5032" s="19" t="s">
        <v>12</v>
      </c>
      <c r="E5032" s="20">
        <v>7.1135559437098322E-3</v>
      </c>
      <c r="F5032" s="20">
        <v>2.7716805736521549E-2</v>
      </c>
      <c r="G5032" s="20">
        <v>3.87935467623741E-2</v>
      </c>
      <c r="H5032" s="20">
        <v>1.5796031951009728E-2</v>
      </c>
      <c r="I5032" s="20">
        <v>3.8221743953861104E-2</v>
      </c>
      <c r="J5032" s="20">
        <v>2.6082038196270332E-2</v>
      </c>
      <c r="K5032" s="20">
        <v>3.7886388583358459E-2</v>
      </c>
      <c r="L5032" s="20">
        <v>2.7157040198148651E-2</v>
      </c>
      <c r="M5032" s="55">
        <v>2.6645849356339863E-2</v>
      </c>
    </row>
    <row r="5033" spans="1:13" x14ac:dyDescent="0.35">
      <c r="A5033" s="19" t="str">
        <f>B4353&amp;C5020&amp;D5033</f>
        <v>CONSUMO PER CAPITA (kg ó litros por individuo)Salmon Ing.30-100MIL</v>
      </c>
      <c r="B5033" s="19">
        <v>0</v>
      </c>
      <c r="C5033" s="19">
        <v>0</v>
      </c>
      <c r="D5033" s="19" t="s">
        <v>13</v>
      </c>
      <c r="E5033" s="20">
        <v>3.1525610853928306E-2</v>
      </c>
      <c r="F5033" s="20">
        <v>3.8084573702900394E-2</v>
      </c>
      <c r="G5033" s="20">
        <v>3.1232052108567186E-2</v>
      </c>
      <c r="H5033" s="20">
        <v>4.618511597629324E-2</v>
      </c>
      <c r="I5033" s="20">
        <v>9.6438593045004378E-2</v>
      </c>
      <c r="J5033" s="20">
        <v>3.5353124536337162E-2</v>
      </c>
      <c r="K5033" s="20">
        <v>3.7556771395543649E-2</v>
      </c>
      <c r="L5033" s="20">
        <v>5.689383400027484E-2</v>
      </c>
      <c r="M5033" s="55">
        <v>4.773632110687203E-2</v>
      </c>
    </row>
    <row r="5034" spans="1:13" x14ac:dyDescent="0.35">
      <c r="A5034" s="19" t="str">
        <f>B4353&amp;C5020&amp;D5034</f>
        <v>CONSUMO PER CAPITA (kg ó litros por individuo)Salmon Ing.100-200MIL</v>
      </c>
      <c r="B5034" s="19">
        <v>0</v>
      </c>
      <c r="C5034" s="19">
        <v>0</v>
      </c>
      <c r="D5034" s="19" t="s">
        <v>14</v>
      </c>
      <c r="E5034" s="20">
        <v>4.7966863869222831E-2</v>
      </c>
      <c r="F5034" s="20">
        <v>4.543601075294991E-2</v>
      </c>
      <c r="G5034" s="20">
        <v>5.3389093188595894E-2</v>
      </c>
      <c r="H5034" s="20">
        <v>8.477403106183197E-2</v>
      </c>
      <c r="I5034" s="20">
        <v>7.8020223914737646E-2</v>
      </c>
      <c r="J5034" s="20">
        <v>5.8446552706575082E-2</v>
      </c>
      <c r="K5034" s="20">
        <v>2.7236840568000548E-2</v>
      </c>
      <c r="L5034" s="20">
        <v>3.6075384832636552E-2</v>
      </c>
      <c r="M5034" s="55">
        <v>7.214234106479521E-2</v>
      </c>
    </row>
    <row r="5035" spans="1:13" x14ac:dyDescent="0.35">
      <c r="A5035" s="19" t="str">
        <f>B4353&amp;C5020&amp;D5035</f>
        <v>CONSUMO PER CAPITA (kg ó litros por individuo)Salmon Ing.200-500MIL</v>
      </c>
      <c r="B5035" s="19">
        <v>0</v>
      </c>
      <c r="C5035" s="19">
        <v>0</v>
      </c>
      <c r="D5035" s="19" t="s">
        <v>15</v>
      </c>
      <c r="E5035" s="20">
        <v>7.2951541825847635E-2</v>
      </c>
      <c r="F5035" s="20">
        <v>4.5767474585699623E-2</v>
      </c>
      <c r="G5035" s="20">
        <v>5.028292294078128E-2</v>
      </c>
      <c r="H5035" s="20">
        <v>2.5147953226281678E-2</v>
      </c>
      <c r="I5035" s="20">
        <v>2.302706302977249E-2</v>
      </c>
      <c r="J5035" s="20">
        <v>3.6492312168400098E-2</v>
      </c>
      <c r="K5035" s="20">
        <v>5.4037621069643577E-2</v>
      </c>
      <c r="L5035" s="20">
        <v>3.0193196609890297E-2</v>
      </c>
      <c r="M5035" s="55">
        <v>2.9043818035041039E-2</v>
      </c>
    </row>
    <row r="5036" spans="1:13" x14ac:dyDescent="0.35">
      <c r="A5036" s="19" t="str">
        <f>B4353&amp;C5020&amp;D5036</f>
        <v>CONSUMO PER CAPITA (kg ó litros por individuo)Salmon Ing.&gt;500MIL</v>
      </c>
      <c r="B5036" s="19">
        <v>0</v>
      </c>
      <c r="C5036" s="19">
        <v>0</v>
      </c>
      <c r="D5036" s="19" t="s">
        <v>16</v>
      </c>
      <c r="E5036" s="20">
        <v>3.7551134593728629E-2</v>
      </c>
      <c r="F5036" s="20">
        <v>7.0481164974153562E-2</v>
      </c>
      <c r="G5036" s="20">
        <v>8.7244804286432845E-2</v>
      </c>
      <c r="H5036" s="20">
        <v>9.020105057618194E-2</v>
      </c>
      <c r="I5036" s="20">
        <v>3.69562612511019E-2</v>
      </c>
      <c r="J5036" s="20">
        <v>8.6205749661657102E-2</v>
      </c>
      <c r="K5036" s="20">
        <v>3.7203626515162173E-2</v>
      </c>
      <c r="L5036" s="20">
        <v>4.8286090304050802E-2</v>
      </c>
      <c r="M5036" s="55">
        <v>7.9392108508499384E-2</v>
      </c>
    </row>
    <row r="5037" spans="1:13" x14ac:dyDescent="0.35">
      <c r="A5037" s="19" t="str">
        <f>B4353&amp;C5020&amp;D5037</f>
        <v>CONSUMO PER CAPITA (kg ó litros por individuo)Salmon Ing.DE 15 A 19 AÑOS</v>
      </c>
      <c r="B5037" s="19">
        <v>0</v>
      </c>
      <c r="C5037" s="19">
        <v>0</v>
      </c>
      <c r="D5037" s="19" t="s">
        <v>39</v>
      </c>
      <c r="E5037" s="20" t="s">
        <v>278</v>
      </c>
      <c r="F5037" s="20">
        <v>1.1128254942618222E-2</v>
      </c>
      <c r="G5037" s="20" t="s">
        <v>278</v>
      </c>
      <c r="H5037" s="20" t="s">
        <v>278</v>
      </c>
      <c r="I5037" s="20">
        <v>4.7446109197296221E-3</v>
      </c>
      <c r="J5037" s="20" t="s">
        <v>278</v>
      </c>
      <c r="K5037" s="20" t="s">
        <v>278</v>
      </c>
      <c r="L5037" s="20">
        <v>1.5975019662321666E-2</v>
      </c>
      <c r="M5037" s="55" t="s">
        <v>278</v>
      </c>
    </row>
    <row r="5038" spans="1:13" x14ac:dyDescent="0.35">
      <c r="A5038" s="19" t="str">
        <f>B4353&amp;C5020&amp;D5038</f>
        <v>CONSUMO PER CAPITA (kg ó litros por individuo)Salmon Ing.DE 20 A 24 AÑOS</v>
      </c>
      <c r="B5038" s="19">
        <v>0</v>
      </c>
      <c r="C5038" s="19">
        <v>0</v>
      </c>
      <c r="D5038" s="19" t="s">
        <v>40</v>
      </c>
      <c r="E5038" s="20" t="s">
        <v>278</v>
      </c>
      <c r="F5038" s="20">
        <v>4.2625309567191218E-2</v>
      </c>
      <c r="G5038" s="20">
        <v>2.1747744215322162E-2</v>
      </c>
      <c r="H5038" s="20">
        <v>2.7508026769380679E-2</v>
      </c>
      <c r="I5038" s="20">
        <v>1.8401845215232418E-3</v>
      </c>
      <c r="J5038" s="20">
        <v>2.7422296382482777E-2</v>
      </c>
      <c r="K5038" s="20">
        <v>7.5788781619288814E-2</v>
      </c>
      <c r="L5038" s="20">
        <v>9.8497341191762962E-3</v>
      </c>
      <c r="M5038" s="55">
        <v>5.3714975621826627E-3</v>
      </c>
    </row>
    <row r="5039" spans="1:13" x14ac:dyDescent="0.35">
      <c r="A5039" s="19" t="str">
        <f>B4353&amp;C5020&amp;D5039</f>
        <v>CONSUMO PER CAPITA (kg ó litros por individuo)Salmon Ing.DE 25 A 34 AÑOS</v>
      </c>
      <c r="B5039" s="19">
        <v>0</v>
      </c>
      <c r="C5039" s="19">
        <v>0</v>
      </c>
      <c r="D5039" s="19" t="s">
        <v>41</v>
      </c>
      <c r="E5039" s="20">
        <v>4.1359300504649296E-2</v>
      </c>
      <c r="F5039" s="20">
        <v>5.1634280436449971E-2</v>
      </c>
      <c r="G5039" s="20">
        <v>4.02896144387258E-2</v>
      </c>
      <c r="H5039" s="20">
        <v>7.478991433220919E-2</v>
      </c>
      <c r="I5039" s="20">
        <v>3.4023041565101039E-2</v>
      </c>
      <c r="J5039" s="20">
        <v>8.4852684787879301E-2</v>
      </c>
      <c r="K5039" s="20">
        <v>5.2583591728398542E-2</v>
      </c>
      <c r="L5039" s="20">
        <v>5.1129378791728367E-2</v>
      </c>
      <c r="M5039" s="55">
        <v>0.11678042289833807</v>
      </c>
    </row>
    <row r="5040" spans="1:13" x14ac:dyDescent="0.35">
      <c r="A5040" s="19" t="str">
        <f>B4353&amp;C5020&amp;D5040</f>
        <v>CONSUMO PER CAPITA (kg ó litros por individuo)Salmon Ing.DE 35 A 49 AÑOS</v>
      </c>
      <c r="B5040" s="19">
        <v>0</v>
      </c>
      <c r="C5040" s="19">
        <v>0</v>
      </c>
      <c r="D5040" s="19" t="s">
        <v>42</v>
      </c>
      <c r="E5040" s="20">
        <v>4.0736715737214255E-2</v>
      </c>
      <c r="F5040" s="20">
        <v>5.2998522938275304E-2</v>
      </c>
      <c r="G5040" s="20">
        <v>5.9898871772791649E-2</v>
      </c>
      <c r="H5040" s="20">
        <v>3.1062245858306345E-2</v>
      </c>
      <c r="I5040" s="20">
        <v>5.3011927436296541E-2</v>
      </c>
      <c r="J5040" s="20">
        <v>4.1995034716648658E-2</v>
      </c>
      <c r="K5040" s="20">
        <v>3.0143625203328674E-2</v>
      </c>
      <c r="L5040" s="20">
        <v>3.5789426786471706E-2</v>
      </c>
      <c r="M5040" s="55">
        <v>3.4725699379073764E-2</v>
      </c>
    </row>
    <row r="5041" spans="1:13" x14ac:dyDescent="0.35">
      <c r="A5041" s="19" t="str">
        <f>B4353&amp;C5020&amp;D5041</f>
        <v>CONSUMO PER CAPITA (kg ó litros por individuo)Salmon Ing.DE 50 A 59 AÑOS</v>
      </c>
      <c r="B5041" s="19">
        <v>0</v>
      </c>
      <c r="C5041" s="19">
        <v>0</v>
      </c>
      <c r="D5041" s="19" t="s">
        <v>43</v>
      </c>
      <c r="E5041" s="20">
        <v>3.4607526008273742E-2</v>
      </c>
      <c r="F5041" s="20">
        <v>5.0286667760745869E-2</v>
      </c>
      <c r="G5041" s="20">
        <v>4.7803763252984535E-2</v>
      </c>
      <c r="H5041" s="20">
        <v>4.3305390773783127E-2</v>
      </c>
      <c r="I5041" s="20">
        <v>4.2193521874206365E-2</v>
      </c>
      <c r="J5041" s="20">
        <v>3.5038965624950943E-2</v>
      </c>
      <c r="K5041" s="20">
        <v>2.9264602037931926E-2</v>
      </c>
      <c r="L5041" s="20">
        <v>3.7477208610010374E-2</v>
      </c>
      <c r="M5041" s="55">
        <v>3.2248751300507909E-2</v>
      </c>
    </row>
    <row r="5042" spans="1:13" x14ac:dyDescent="0.35">
      <c r="A5042" s="19" t="str">
        <f>B4353&amp;C5020&amp;D5042</f>
        <v>CONSUMO PER CAPITA (kg ó litros por individuo)Salmon Ing.DE 60 A 75 AÑOS</v>
      </c>
      <c r="B5042" s="19">
        <v>0</v>
      </c>
      <c r="C5042" s="19">
        <v>0</v>
      </c>
      <c r="D5042" s="19" t="s">
        <v>44</v>
      </c>
      <c r="E5042" s="20">
        <v>2.7496885599987787E-2</v>
      </c>
      <c r="F5042" s="20">
        <v>4.3834861121737893E-2</v>
      </c>
      <c r="G5042" s="20">
        <v>5.5742444333753235E-2</v>
      </c>
      <c r="H5042" s="20">
        <v>5.7222587408959955E-2</v>
      </c>
      <c r="I5042" s="20">
        <v>9.0251145463658131E-2</v>
      </c>
      <c r="J5042" s="20">
        <v>5.955535949440198E-2</v>
      </c>
      <c r="K5042" s="20">
        <v>4.3080427417779163E-2</v>
      </c>
      <c r="L5042" s="20">
        <v>4.5862256950655607E-2</v>
      </c>
      <c r="M5042" s="55">
        <v>4.9507626174639413E-2</v>
      </c>
    </row>
    <row r="5043" spans="1:13" x14ac:dyDescent="0.35">
      <c r="A5043" s="19" t="str">
        <f>B4353&amp;C5020&amp;D5043</f>
        <v>CONSUMO PER CAPITA (kg ó litros por individuo)Salmon Ing.ALTA Y MEDIA ALTA</v>
      </c>
      <c r="B5043" s="19">
        <v>0</v>
      </c>
      <c r="C5043" s="19">
        <v>0</v>
      </c>
      <c r="D5043" s="19" t="s">
        <v>17</v>
      </c>
      <c r="E5043" s="20">
        <v>4.0146540218935656E-2</v>
      </c>
      <c r="F5043" s="20">
        <v>5.9375988325979887E-2</v>
      </c>
      <c r="G5043" s="20">
        <v>8.3287211798744973E-2</v>
      </c>
      <c r="H5043" s="20">
        <v>5.3736387217503977E-2</v>
      </c>
      <c r="I5043" s="20">
        <v>7.2174748651383833E-2</v>
      </c>
      <c r="J5043" s="20">
        <v>6.4255467860115531E-2</v>
      </c>
      <c r="K5043" s="20">
        <v>4.0014563103681802E-2</v>
      </c>
      <c r="L5043" s="20">
        <v>5.039656526858971E-2</v>
      </c>
      <c r="M5043" s="55">
        <v>5.4504913409527719E-2</v>
      </c>
    </row>
    <row r="5044" spans="1:13" x14ac:dyDescent="0.35">
      <c r="A5044" s="19" t="str">
        <f>B4353&amp;C5020&amp;D5044</f>
        <v>CONSUMO PER CAPITA (kg ó litros por individuo)Salmon Ing.MEDIA</v>
      </c>
      <c r="B5044" s="19">
        <v>0</v>
      </c>
      <c r="C5044" s="19">
        <v>0</v>
      </c>
      <c r="D5044" s="19" t="s">
        <v>18</v>
      </c>
      <c r="E5044" s="20">
        <v>3.3160867389203132E-2</v>
      </c>
      <c r="F5044" s="20">
        <v>4.1680832158640248E-2</v>
      </c>
      <c r="G5044" s="20">
        <v>4.774144532230741E-2</v>
      </c>
      <c r="H5044" s="20">
        <v>4.4616308717675288E-2</v>
      </c>
      <c r="I5044" s="20">
        <v>3.7997292344460996E-2</v>
      </c>
      <c r="J5044" s="20">
        <v>4.5046518744388635E-2</v>
      </c>
      <c r="K5044" s="20">
        <v>4.7692504708711517E-2</v>
      </c>
      <c r="L5044" s="20">
        <v>3.1292891158178744E-2</v>
      </c>
      <c r="M5044" s="55">
        <v>3.9527425353957119E-2</v>
      </c>
    </row>
    <row r="5045" spans="1:13" x14ac:dyDescent="0.35">
      <c r="A5045" s="19" t="str">
        <f>B4353&amp;C5020&amp;D5045</f>
        <v>CONSUMO PER CAPITA (kg ó litros por individuo)Salmon Ing.MEDIA BAJA</v>
      </c>
      <c r="B5045" s="19">
        <v>0</v>
      </c>
      <c r="C5045" s="19">
        <v>0</v>
      </c>
      <c r="D5045" s="19" t="s">
        <v>19</v>
      </c>
      <c r="E5045" s="20">
        <v>1.5810446687564709E-2</v>
      </c>
      <c r="F5045" s="20">
        <v>5.6451672007224667E-2</v>
      </c>
      <c r="G5045" s="20">
        <v>4.3092537228017432E-2</v>
      </c>
      <c r="H5045" s="20">
        <v>4.4079048657660082E-2</v>
      </c>
      <c r="I5045" s="20">
        <v>2.0237584293052335E-2</v>
      </c>
      <c r="J5045" s="20">
        <v>4.367157481330039E-2</v>
      </c>
      <c r="K5045" s="20">
        <v>1.4054212004734567E-2</v>
      </c>
      <c r="L5045" s="20">
        <v>3.044272358549667E-2</v>
      </c>
      <c r="M5045" s="55">
        <v>3.8784815008390504E-2</v>
      </c>
    </row>
    <row r="5046" spans="1:13" x14ac:dyDescent="0.35">
      <c r="A5046" s="19" t="str">
        <f>B4353&amp;C5020&amp;D5046</f>
        <v>CONSUMO PER CAPITA (kg ó litros por individuo)Salmon Ing.BAJA</v>
      </c>
      <c r="B5046" s="19">
        <v>0</v>
      </c>
      <c r="C5046" s="19">
        <v>0</v>
      </c>
      <c r="D5046" s="19" t="s">
        <v>20</v>
      </c>
      <c r="E5046" s="20">
        <v>3.8801918799685364E-2</v>
      </c>
      <c r="F5046" s="20">
        <v>2.812012441175531E-2</v>
      </c>
      <c r="G5046" s="20">
        <v>1.2229447487268064E-2</v>
      </c>
      <c r="H5046" s="20">
        <v>2.8752689449847824E-2</v>
      </c>
      <c r="I5046" s="20">
        <v>8.6141684458508061E-2</v>
      </c>
      <c r="J5046" s="20">
        <v>3.5221815149896821E-2</v>
      </c>
      <c r="K5046" s="20">
        <v>4.6767497783046882E-2</v>
      </c>
      <c r="L5046" s="20">
        <v>4.3362642973357325E-2</v>
      </c>
      <c r="M5046" s="55">
        <v>5.2456381283824828E-2</v>
      </c>
    </row>
    <row r="5047" spans="1:13" x14ac:dyDescent="0.35">
      <c r="A5047" s="19" t="str">
        <f>B4353&amp;C5020&amp;D5047</f>
        <v>CONSUMO PER CAPITA (kg ó litros por individuo)Salmon Ing.HOMBRE</v>
      </c>
      <c r="B5047" s="19">
        <v>0</v>
      </c>
      <c r="C5047" s="19">
        <v>0</v>
      </c>
      <c r="D5047" s="19" t="s">
        <v>21</v>
      </c>
      <c r="E5047" s="20">
        <v>2.0262745001566707E-2</v>
      </c>
      <c r="F5047" s="20">
        <v>4.0149087953460158E-2</v>
      </c>
      <c r="G5047" s="20">
        <v>5.5209501012343377E-2</v>
      </c>
      <c r="H5047" s="20">
        <v>3.2274531581095674E-2</v>
      </c>
      <c r="I5047" s="20">
        <v>3.7767329279195752E-2</v>
      </c>
      <c r="J5047" s="20">
        <v>4.6484182951361072E-2</v>
      </c>
      <c r="K5047" s="20">
        <v>2.9704280837950407E-2</v>
      </c>
      <c r="L5047" s="20">
        <v>2.6216416843316003E-2</v>
      </c>
      <c r="M5047" s="55">
        <v>4.1407059651117455E-2</v>
      </c>
    </row>
    <row r="5048" spans="1:13" x14ac:dyDescent="0.35">
      <c r="A5048" s="19" t="str">
        <f>B4353&amp;C5020&amp;D5048</f>
        <v>CONSUMO PER CAPITA (kg ó litros por individuo)Salmon Ing.MUJER</v>
      </c>
      <c r="B5048" s="19">
        <v>0</v>
      </c>
      <c r="C5048" s="19">
        <v>0</v>
      </c>
      <c r="D5048" s="19" t="s">
        <v>22</v>
      </c>
      <c r="E5048" s="20">
        <v>4.2075604739805574E-2</v>
      </c>
      <c r="F5048" s="20">
        <v>5.3200751388847951E-2</v>
      </c>
      <c r="G5048" s="20">
        <v>3.9448939161265413E-2</v>
      </c>
      <c r="H5048" s="20">
        <v>5.4229850571041731E-2</v>
      </c>
      <c r="I5048" s="20">
        <v>6.2185145423949005E-2</v>
      </c>
      <c r="J5048" s="20">
        <v>4.7291333889458588E-2</v>
      </c>
      <c r="K5048" s="20">
        <v>4.4321616770534082E-2</v>
      </c>
      <c r="L5048" s="20">
        <v>4.8600875104557135E-2</v>
      </c>
      <c r="M5048" s="55">
        <v>4.8574457848870253E-2</v>
      </c>
    </row>
    <row r="5049" spans="1:13" x14ac:dyDescent="0.35">
      <c r="A5049" s="19" t="str">
        <f>B4353&amp;C5049&amp;D5049</f>
        <v>CONSUMO PER CAPITA (kg ó litros por individuo)Atun Fresco Ing.T.ESPAÑA</v>
      </c>
      <c r="B5049" s="19">
        <v>0</v>
      </c>
      <c r="C5049" s="19" t="s">
        <v>143</v>
      </c>
      <c r="D5049" s="19" t="s">
        <v>36</v>
      </c>
      <c r="E5049" s="20">
        <v>2.8490193500306592E-2</v>
      </c>
      <c r="F5049" s="20">
        <v>3.374355235255206E-2</v>
      </c>
      <c r="G5049" s="20">
        <v>2.8372873811234597E-2</v>
      </c>
      <c r="H5049" s="20">
        <v>3.0614002917092976E-2</v>
      </c>
      <c r="I5049" s="20">
        <v>2.2752757097392402E-2</v>
      </c>
      <c r="J5049" s="20">
        <v>3.2359939105597424E-2</v>
      </c>
      <c r="K5049" s="20">
        <v>2.2946783718159915E-2</v>
      </c>
      <c r="L5049" s="20">
        <v>1.6728994720403154E-2</v>
      </c>
      <c r="M5049" s="55">
        <v>3.008303606470281E-2</v>
      </c>
    </row>
    <row r="5050" spans="1:13" x14ac:dyDescent="0.35">
      <c r="A5050" s="19" t="str">
        <f>B4353&amp;C5049&amp;D5050</f>
        <v>CONSUMO PER CAPITA (kg ó litros por individuo)Atun Fresco Ing.BCN AM</v>
      </c>
      <c r="B5050" s="19">
        <v>0</v>
      </c>
      <c r="C5050" s="19">
        <v>0</v>
      </c>
      <c r="D5050" s="19" t="s">
        <v>1</v>
      </c>
      <c r="E5050" s="20">
        <v>0.10938322560712345</v>
      </c>
      <c r="F5050" s="20">
        <v>1.4949156490942309E-2</v>
      </c>
      <c r="G5050" s="20">
        <v>5.3755096317267229E-2</v>
      </c>
      <c r="H5050" s="20">
        <v>0.10887034881405144</v>
      </c>
      <c r="I5050" s="20">
        <v>1.42232590642453E-2</v>
      </c>
      <c r="J5050" s="20">
        <v>1.2297430811807628E-2</v>
      </c>
      <c r="K5050" s="20">
        <v>1.2182879181964656E-2</v>
      </c>
      <c r="L5050" s="20">
        <v>3.1092125853716811E-2</v>
      </c>
      <c r="M5050" s="55">
        <v>3.0042373848192982E-2</v>
      </c>
    </row>
    <row r="5051" spans="1:13" x14ac:dyDescent="0.35">
      <c r="A5051" s="19" t="str">
        <f>B4353&amp;C5049&amp;D5051</f>
        <v>CONSUMO PER CAPITA (kg ó litros por individuo)Atun Fresco Ing.REST.CAT ARAGON</v>
      </c>
      <c r="B5051" s="19">
        <v>0</v>
      </c>
      <c r="C5051" s="19">
        <v>0</v>
      </c>
      <c r="D5051" s="19" t="s">
        <v>2</v>
      </c>
      <c r="E5051" s="20">
        <v>1.2220806218516237E-2</v>
      </c>
      <c r="F5051" s="20">
        <v>2.0581588271092657E-2</v>
      </c>
      <c r="G5051" s="20">
        <v>1.8884704747178002E-2</v>
      </c>
      <c r="H5051" s="20">
        <v>4.2381557399681434E-2</v>
      </c>
      <c r="I5051" s="20">
        <v>1.8782014426781599E-2</v>
      </c>
      <c r="J5051" s="20">
        <v>1.3763027821494255E-2</v>
      </c>
      <c r="K5051" s="20">
        <v>2.0484377321334391E-2</v>
      </c>
      <c r="L5051" s="20">
        <v>8.6109326055942813E-3</v>
      </c>
      <c r="M5051" s="55">
        <v>5.7143952509418283E-2</v>
      </c>
    </row>
    <row r="5052" spans="1:13" x14ac:dyDescent="0.35">
      <c r="A5052" s="19" t="str">
        <f>B4353&amp;C5049&amp;D5052</f>
        <v>CONSUMO PER CAPITA (kg ó litros por individuo)Atun Fresco Ing.LEVANTE</v>
      </c>
      <c r="B5052" s="19">
        <v>0</v>
      </c>
      <c r="C5052" s="19">
        <v>0</v>
      </c>
      <c r="D5052" s="19" t="s">
        <v>3</v>
      </c>
      <c r="E5052" s="20">
        <v>1.4716741196786148E-2</v>
      </c>
      <c r="F5052" s="20">
        <v>2.9773404463375019E-2</v>
      </c>
      <c r="G5052" s="20">
        <v>9.6757153497969133E-3</v>
      </c>
      <c r="H5052" s="20">
        <v>1.5652504403696674E-2</v>
      </c>
      <c r="I5052" s="20">
        <v>1.5311122636049772E-2</v>
      </c>
      <c r="J5052" s="20">
        <v>2.1788788298788275E-2</v>
      </c>
      <c r="K5052" s="20">
        <v>9.5232855951505168E-3</v>
      </c>
      <c r="L5052" s="20">
        <v>8.0473833176050811E-3</v>
      </c>
      <c r="M5052" s="55">
        <v>3.3076924869875575E-2</v>
      </c>
    </row>
    <row r="5053" spans="1:13" x14ac:dyDescent="0.35">
      <c r="A5053" s="19" t="str">
        <f>B4353&amp;C5049&amp;D5053</f>
        <v>CONSUMO PER CAPITA (kg ó litros por individuo)Atun Fresco Ing.ANDALUCIA</v>
      </c>
      <c r="B5053" s="19">
        <v>0</v>
      </c>
      <c r="C5053" s="19">
        <v>0</v>
      </c>
      <c r="D5053" s="19" t="s">
        <v>4</v>
      </c>
      <c r="E5053" s="20">
        <v>3.3683459461917767E-2</v>
      </c>
      <c r="F5053" s="20">
        <v>4.0648511707180333E-2</v>
      </c>
      <c r="G5053" s="20">
        <v>2.8721729587358011E-2</v>
      </c>
      <c r="H5053" s="20">
        <v>2.5763179239383215E-2</v>
      </c>
      <c r="I5053" s="20">
        <v>3.2888515141754192E-2</v>
      </c>
      <c r="J5053" s="20">
        <v>4.661078204299219E-2</v>
      </c>
      <c r="K5053" s="20">
        <v>3.3653141749445607E-2</v>
      </c>
      <c r="L5053" s="20">
        <v>1.5358310841141859E-2</v>
      </c>
      <c r="M5053" s="55">
        <v>2.793495942269171E-2</v>
      </c>
    </row>
    <row r="5054" spans="1:13" x14ac:dyDescent="0.35">
      <c r="A5054" s="19" t="str">
        <f>B4353&amp;C5049&amp;D5054</f>
        <v>CONSUMO PER CAPITA (kg ó litros por individuo)Atun Fresco Ing.MDD AM</v>
      </c>
      <c r="B5054" s="19">
        <v>0</v>
      </c>
      <c r="C5054" s="19">
        <v>0</v>
      </c>
      <c r="D5054" s="19" t="s">
        <v>5</v>
      </c>
      <c r="E5054" s="20">
        <v>3.4431886928974816E-2</v>
      </c>
      <c r="F5054" s="20">
        <v>4.1720514212816355E-2</v>
      </c>
      <c r="G5054" s="20">
        <v>6.4239954898265283E-2</v>
      </c>
      <c r="H5054" s="20">
        <v>3.4765809076604301E-2</v>
      </c>
      <c r="I5054" s="20">
        <v>4.8185035364628793E-2</v>
      </c>
      <c r="J5054" s="20">
        <v>4.5482209318904628E-2</v>
      </c>
      <c r="K5054" s="20">
        <v>5.5509066786645724E-2</v>
      </c>
      <c r="L5054" s="20">
        <v>3.0548640158292707E-2</v>
      </c>
      <c r="M5054" s="55">
        <v>4.6183529201528843E-2</v>
      </c>
    </row>
    <row r="5055" spans="1:13" x14ac:dyDescent="0.35">
      <c r="A5055" s="19" t="str">
        <f>B4353&amp;C5049&amp;D5055</f>
        <v>CONSUMO PER CAPITA (kg ó litros por individuo)Atun Fresco Ing.RTO CENTRO</v>
      </c>
      <c r="B5055" s="19">
        <v>0</v>
      </c>
      <c r="C5055" s="19">
        <v>0</v>
      </c>
      <c r="D5055" s="19" t="s">
        <v>6</v>
      </c>
      <c r="E5055" s="20">
        <v>1.9592836319387741E-2</v>
      </c>
      <c r="F5055" s="20">
        <v>3.2814819252042771E-2</v>
      </c>
      <c r="G5055" s="20">
        <v>1.0247403887120709E-2</v>
      </c>
      <c r="H5055" s="20">
        <v>1.1727139053646106E-2</v>
      </c>
      <c r="I5055" s="20">
        <v>6.2117125984894684E-3</v>
      </c>
      <c r="J5055" s="20">
        <v>1.4966720047192912E-2</v>
      </c>
      <c r="K5055" s="20">
        <v>1.6700468636870264E-2</v>
      </c>
      <c r="L5055" s="20">
        <v>6.2517746516360254E-3</v>
      </c>
      <c r="M5055" s="55">
        <v>1.0019603134290884E-2</v>
      </c>
    </row>
    <row r="5056" spans="1:13" x14ac:dyDescent="0.35">
      <c r="A5056" s="19" t="str">
        <f>B4353&amp;C5049&amp;D5056</f>
        <v>CONSUMO PER CAPITA (kg ó litros por individuo)Atun Fresco Ing.NORTE-CENTRO</v>
      </c>
      <c r="B5056" s="19">
        <v>0</v>
      </c>
      <c r="C5056" s="19">
        <v>0</v>
      </c>
      <c r="D5056" s="19" t="s">
        <v>7</v>
      </c>
      <c r="E5056" s="20">
        <v>9.9504915373616644E-3</v>
      </c>
      <c r="F5056" s="20">
        <v>4.7096289951064498E-2</v>
      </c>
      <c r="G5056" s="20">
        <v>2.4290108044317325E-2</v>
      </c>
      <c r="H5056" s="20">
        <v>1.0066145841039618E-2</v>
      </c>
      <c r="I5056" s="20">
        <v>5.4253069509685361E-3</v>
      </c>
      <c r="J5056" s="20">
        <v>4.3482359582782584E-2</v>
      </c>
      <c r="K5056" s="20">
        <v>4.5922267815719647E-3</v>
      </c>
      <c r="L5056" s="20">
        <v>1.2778398336708546E-2</v>
      </c>
      <c r="M5056" s="55">
        <v>6.8461168168421974E-3</v>
      </c>
    </row>
    <row r="5057" spans="1:13" x14ac:dyDescent="0.35">
      <c r="A5057" s="19" t="str">
        <f>B4353&amp;C5049&amp;D5057</f>
        <v>CONSUMO PER CAPITA (kg ó litros por individuo)Atun Fresco Ing.NOROESTE</v>
      </c>
      <c r="B5057" s="19">
        <v>0</v>
      </c>
      <c r="C5057" s="19">
        <v>0</v>
      </c>
      <c r="D5057" s="19" t="s">
        <v>8</v>
      </c>
      <c r="E5057" s="20" t="s">
        <v>278</v>
      </c>
      <c r="F5057" s="20">
        <v>3.839533115544283E-2</v>
      </c>
      <c r="G5057" s="20">
        <v>1.61886031092318E-2</v>
      </c>
      <c r="H5057" s="20">
        <v>3.9527566976795981E-3</v>
      </c>
      <c r="I5057" s="20">
        <v>2.4316140775726292E-2</v>
      </c>
      <c r="J5057" s="20">
        <v>5.2842518592698035E-2</v>
      </c>
      <c r="K5057" s="20">
        <v>1.324772642408709E-2</v>
      </c>
      <c r="L5057" s="20">
        <v>2.6220346418208931E-2</v>
      </c>
      <c r="M5057" s="55">
        <v>1.15304813850095E-2</v>
      </c>
    </row>
    <row r="5058" spans="1:13" x14ac:dyDescent="0.35">
      <c r="A5058" s="19" t="str">
        <f>B4353&amp;C5049&amp;D5058</f>
        <v>CONSUMO PER CAPITA (kg ó litros por individuo)Atun Fresco Ing.&lt;2MIL</v>
      </c>
      <c r="B5058" s="19">
        <v>0</v>
      </c>
      <c r="C5058" s="19">
        <v>0</v>
      </c>
      <c r="D5058" s="19" t="s">
        <v>9</v>
      </c>
      <c r="E5058" s="20">
        <v>1.834145955138507E-2</v>
      </c>
      <c r="F5058" s="20">
        <v>1.3602032917300477E-2</v>
      </c>
      <c r="G5058" s="20">
        <v>2.2657424916003475E-3</v>
      </c>
      <c r="H5058" s="20">
        <v>1.7414615700789341E-2</v>
      </c>
      <c r="I5058" s="20" t="s">
        <v>278</v>
      </c>
      <c r="J5058" s="20">
        <v>8.7721257119433103E-3</v>
      </c>
      <c r="K5058" s="20">
        <v>4.8372767115844022E-3</v>
      </c>
      <c r="L5058" s="20">
        <v>1.4348716965408891E-3</v>
      </c>
      <c r="M5058" s="55">
        <v>2.7706123274269589E-2</v>
      </c>
    </row>
    <row r="5059" spans="1:13" x14ac:dyDescent="0.35">
      <c r="A5059" s="19" t="str">
        <f>B4353&amp;C5049&amp;D5059</f>
        <v>CONSUMO PER CAPITA (kg ó litros por individuo)Atun Fresco Ing.2-5MIL</v>
      </c>
      <c r="B5059" s="19">
        <v>0</v>
      </c>
      <c r="C5059" s="19">
        <v>0</v>
      </c>
      <c r="D5059" s="19" t="s">
        <v>10</v>
      </c>
      <c r="E5059" s="20">
        <v>6.6172690644022619E-2</v>
      </c>
      <c r="F5059" s="20">
        <v>4.8519518262310476E-2</v>
      </c>
      <c r="G5059" s="20">
        <v>8.7968924870253581E-3</v>
      </c>
      <c r="H5059" s="20">
        <v>7.8963381030528676E-2</v>
      </c>
      <c r="I5059" s="20">
        <v>2.1485546966572636E-2</v>
      </c>
      <c r="J5059" s="20">
        <v>2.563776002750905E-2</v>
      </c>
      <c r="K5059" s="20">
        <v>7.9998870439270172E-3</v>
      </c>
      <c r="L5059" s="20">
        <v>2.9834331515161253E-2</v>
      </c>
      <c r="M5059" s="55">
        <v>1.1717255628419024E-2</v>
      </c>
    </row>
    <row r="5060" spans="1:13" x14ac:dyDescent="0.35">
      <c r="A5060" s="19" t="str">
        <f>B4353&amp;C5049&amp;D5060</f>
        <v>CONSUMO PER CAPITA (kg ó litros por individuo)Atun Fresco Ing.5-10MIL</v>
      </c>
      <c r="B5060" s="19">
        <v>0</v>
      </c>
      <c r="C5060" s="19">
        <v>0</v>
      </c>
      <c r="D5060" s="19" t="s">
        <v>11</v>
      </c>
      <c r="E5060" s="20">
        <v>4.3302376578391718E-3</v>
      </c>
      <c r="F5060" s="20">
        <v>2.1456025550177012E-2</v>
      </c>
      <c r="G5060" s="20">
        <v>1.255442851756771E-2</v>
      </c>
      <c r="H5060" s="20">
        <v>1.4444239674431574E-2</v>
      </c>
      <c r="I5060" s="20">
        <v>1.262834291358848E-2</v>
      </c>
      <c r="J5060" s="20">
        <v>1.7846886197106192E-2</v>
      </c>
      <c r="K5060" s="20">
        <v>1.3979101497628791E-2</v>
      </c>
      <c r="L5060" s="20">
        <v>1.0494618629604805E-2</v>
      </c>
      <c r="M5060" s="55">
        <v>2.3929618392199221E-2</v>
      </c>
    </row>
    <row r="5061" spans="1:13" x14ac:dyDescent="0.35">
      <c r="A5061" s="19" t="str">
        <f>B4353&amp;C5049&amp;D5061</f>
        <v>CONSUMO PER CAPITA (kg ó litros por individuo)Atun Fresco Ing.10-30MIL</v>
      </c>
      <c r="B5061" s="19">
        <v>0</v>
      </c>
      <c r="C5061" s="19">
        <v>0</v>
      </c>
      <c r="D5061" s="19" t="s">
        <v>12</v>
      </c>
      <c r="E5061" s="20">
        <v>1.3449761094408954E-2</v>
      </c>
      <c r="F5061" s="20">
        <v>2.2167795821993116E-2</v>
      </c>
      <c r="G5061" s="20">
        <v>3.6891657972432657E-2</v>
      </c>
      <c r="H5061" s="20">
        <v>1.6488052351132175E-2</v>
      </c>
      <c r="I5061" s="20">
        <v>2.9796065885544593E-2</v>
      </c>
      <c r="J5061" s="20">
        <v>4.2690676931198476E-2</v>
      </c>
      <c r="K5061" s="20">
        <v>2.5834597145009193E-2</v>
      </c>
      <c r="L5061" s="20">
        <v>1.2899058452419352E-2</v>
      </c>
      <c r="M5061" s="55">
        <v>2.0905274800725869E-2</v>
      </c>
    </row>
    <row r="5062" spans="1:13" x14ac:dyDescent="0.35">
      <c r="A5062" s="19" t="str">
        <f>B4353&amp;C5049&amp;D5062</f>
        <v>CONSUMO PER CAPITA (kg ó litros por individuo)Atun Fresco Ing.30-100MIL</v>
      </c>
      <c r="B5062" s="19">
        <v>0</v>
      </c>
      <c r="C5062" s="19">
        <v>0</v>
      </c>
      <c r="D5062" s="19" t="s">
        <v>13</v>
      </c>
      <c r="E5062" s="20">
        <v>1.9206847636889516E-2</v>
      </c>
      <c r="F5062" s="20">
        <v>3.7058761441030624E-2</v>
      </c>
      <c r="G5062" s="20">
        <v>2.7676437038539725E-2</v>
      </c>
      <c r="H5062" s="20">
        <v>3.8652369630843841E-2</v>
      </c>
      <c r="I5062" s="20">
        <v>1.0477321912207854E-2</v>
      </c>
      <c r="J5062" s="20">
        <v>2.084055415513978E-2</v>
      </c>
      <c r="K5062" s="20">
        <v>1.3153025201795121E-2</v>
      </c>
      <c r="L5062" s="20">
        <v>1.6942670706691514E-2</v>
      </c>
      <c r="M5062" s="55">
        <v>1.7909110296010628E-2</v>
      </c>
    </row>
    <row r="5063" spans="1:13" x14ac:dyDescent="0.35">
      <c r="A5063" s="19" t="str">
        <f>B4353&amp;C5049&amp;D5063</f>
        <v>CONSUMO PER CAPITA (kg ó litros por individuo)Atun Fresco Ing.100-200MIL</v>
      </c>
      <c r="B5063" s="19">
        <v>0</v>
      </c>
      <c r="C5063" s="19">
        <v>0</v>
      </c>
      <c r="D5063" s="19" t="s">
        <v>14</v>
      </c>
      <c r="E5063" s="20">
        <v>2.0154617550964926E-2</v>
      </c>
      <c r="F5063" s="20">
        <v>4.3540702304101404E-2</v>
      </c>
      <c r="G5063" s="20">
        <v>1.8823168569989421E-2</v>
      </c>
      <c r="H5063" s="20">
        <v>2.9623203440890925E-2</v>
      </c>
      <c r="I5063" s="20">
        <v>2.2422569199578888E-2</v>
      </c>
      <c r="J5063" s="20">
        <v>4.5700851335469909E-2</v>
      </c>
      <c r="K5063" s="20">
        <v>2.4223562988378834E-2</v>
      </c>
      <c r="L5063" s="20">
        <v>1.5290741724628801E-2</v>
      </c>
      <c r="M5063" s="55">
        <v>2.251058228417117E-2</v>
      </c>
    </row>
    <row r="5064" spans="1:13" x14ac:dyDescent="0.35">
      <c r="A5064" s="19" t="str">
        <f>B4353&amp;C5049&amp;D5064</f>
        <v>CONSUMO PER CAPITA (kg ó litros por individuo)Atun Fresco Ing.200-500MIL</v>
      </c>
      <c r="B5064" s="19">
        <v>0</v>
      </c>
      <c r="C5064" s="19">
        <v>0</v>
      </c>
      <c r="D5064" s="19" t="s">
        <v>15</v>
      </c>
      <c r="E5064" s="20">
        <v>4.8561689487921583E-2</v>
      </c>
      <c r="F5064" s="20">
        <v>4.5257528976322993E-2</v>
      </c>
      <c r="G5064" s="20">
        <v>1.1492657888525987E-2</v>
      </c>
      <c r="H5064" s="20">
        <v>1.3180019872908549E-2</v>
      </c>
      <c r="I5064" s="20">
        <v>3.5047373961153892E-2</v>
      </c>
      <c r="J5064" s="20">
        <v>4.6564137652673095E-2</v>
      </c>
      <c r="K5064" s="20">
        <v>3.1368847498612455E-2</v>
      </c>
      <c r="L5064" s="20">
        <v>1.4273406210278904E-2</v>
      </c>
      <c r="M5064" s="55">
        <v>6.179123616471266E-2</v>
      </c>
    </row>
    <row r="5065" spans="1:13" x14ac:dyDescent="0.35">
      <c r="A5065" s="19" t="str">
        <f>B4353&amp;C5049&amp;D5065</f>
        <v>CONSUMO PER CAPITA (kg ó litros por individuo)Atun Fresco Ing.&gt;500MIL</v>
      </c>
      <c r="B5065" s="19">
        <v>0</v>
      </c>
      <c r="C5065" s="19">
        <v>0</v>
      </c>
      <c r="D5065" s="19" t="s">
        <v>16</v>
      </c>
      <c r="E5065" s="20">
        <v>4.5283025709229541E-2</v>
      </c>
      <c r="F5065" s="20">
        <v>3.4102275764805096E-2</v>
      </c>
      <c r="G5065" s="20">
        <v>6.1811764663808597E-2</v>
      </c>
      <c r="H5065" s="20">
        <v>3.7575261416550161E-2</v>
      </c>
      <c r="I5065" s="20">
        <v>3.265971418787849E-2</v>
      </c>
      <c r="J5065" s="20">
        <v>3.3308577716567152E-2</v>
      </c>
      <c r="K5065" s="20">
        <v>4.0589854348008284E-2</v>
      </c>
      <c r="L5065" s="20">
        <v>2.406478948252919E-2</v>
      </c>
      <c r="M5065" s="55">
        <v>4.7362816889581522E-2</v>
      </c>
    </row>
    <row r="5066" spans="1:13" x14ac:dyDescent="0.35">
      <c r="A5066" s="19" t="str">
        <f>B4353&amp;C5049&amp;D5066</f>
        <v>CONSUMO PER CAPITA (kg ó litros por individuo)Atun Fresco Ing.DE 15 A 19 AÑOS</v>
      </c>
      <c r="B5066" s="19">
        <v>0</v>
      </c>
      <c r="C5066" s="19">
        <v>0</v>
      </c>
      <c r="D5066" s="19" t="s">
        <v>39</v>
      </c>
      <c r="E5066" s="20" t="s">
        <v>278</v>
      </c>
      <c r="F5066" s="20">
        <v>8.0002677550975558E-3</v>
      </c>
      <c r="G5066" s="20">
        <v>4.4404543822803696E-3</v>
      </c>
      <c r="H5066" s="20" t="s">
        <v>278</v>
      </c>
      <c r="I5066" s="20" t="s">
        <v>278</v>
      </c>
      <c r="J5066" s="20" t="s">
        <v>278</v>
      </c>
      <c r="K5066" s="20" t="s">
        <v>278</v>
      </c>
      <c r="L5066" s="20" t="s">
        <v>278</v>
      </c>
      <c r="M5066" s="55" t="s">
        <v>278</v>
      </c>
    </row>
    <row r="5067" spans="1:13" x14ac:dyDescent="0.35">
      <c r="A5067" s="19" t="str">
        <f>B4353&amp;C5049&amp;D5067</f>
        <v>CONSUMO PER CAPITA (kg ó litros por individuo)Atun Fresco Ing.DE 20 A 24 AÑOS</v>
      </c>
      <c r="B5067" s="19">
        <v>0</v>
      </c>
      <c r="C5067" s="19">
        <v>0</v>
      </c>
      <c r="D5067" s="19" t="s">
        <v>40</v>
      </c>
      <c r="E5067" s="20">
        <v>1.6095761031374362E-3</v>
      </c>
      <c r="F5067" s="20">
        <v>2.334934144352414E-3</v>
      </c>
      <c r="G5067" s="20">
        <v>1.894548929168886E-2</v>
      </c>
      <c r="H5067" s="20" t="s">
        <v>278</v>
      </c>
      <c r="I5067" s="20" t="s">
        <v>278</v>
      </c>
      <c r="J5067" s="20">
        <v>2.8753608742519187E-3</v>
      </c>
      <c r="K5067" s="20">
        <v>4.6940831946999636E-3</v>
      </c>
      <c r="L5067" s="20" t="s">
        <v>278</v>
      </c>
      <c r="M5067" s="55">
        <v>5.6733708491760381E-3</v>
      </c>
    </row>
    <row r="5068" spans="1:13" x14ac:dyDescent="0.35">
      <c r="A5068" s="19" t="str">
        <f>B4353&amp;C5049&amp;D5068</f>
        <v>CONSUMO PER CAPITA (kg ó litros por individuo)Atun Fresco Ing.DE 25 A 34 AÑOS</v>
      </c>
      <c r="B5068" s="19">
        <v>0</v>
      </c>
      <c r="C5068" s="19">
        <v>0</v>
      </c>
      <c r="D5068" s="19" t="s">
        <v>41</v>
      </c>
      <c r="E5068" s="20">
        <v>1.3158162472962625E-2</v>
      </c>
      <c r="F5068" s="20">
        <v>2.7729477417712912E-2</v>
      </c>
      <c r="G5068" s="20">
        <v>1.3901718356110466E-2</v>
      </c>
      <c r="H5068" s="20">
        <v>2.9967484262560878E-2</v>
      </c>
      <c r="I5068" s="20">
        <v>2.4320264553436655E-2</v>
      </c>
      <c r="J5068" s="20">
        <v>2.6291807889427268E-2</v>
      </c>
      <c r="K5068" s="20">
        <v>2.6075431969815547E-2</v>
      </c>
      <c r="L5068" s="20">
        <v>7.2770649021096654E-3</v>
      </c>
      <c r="M5068" s="55">
        <v>4.5544003357405022E-2</v>
      </c>
    </row>
    <row r="5069" spans="1:13" x14ac:dyDescent="0.35">
      <c r="A5069" s="19" t="str">
        <f>B4353&amp;C5049&amp;D5069</f>
        <v>CONSUMO PER CAPITA (kg ó litros por individuo)Atun Fresco Ing.DE 35 A 49 AÑOS</v>
      </c>
      <c r="B5069" s="19">
        <v>0</v>
      </c>
      <c r="C5069" s="19">
        <v>0</v>
      </c>
      <c r="D5069" s="19" t="s">
        <v>42</v>
      </c>
      <c r="E5069" s="20">
        <v>2.5740167326102476E-2</v>
      </c>
      <c r="F5069" s="20">
        <v>2.4077061628102785E-2</v>
      </c>
      <c r="G5069" s="20">
        <v>3.2435648341795381E-2</v>
      </c>
      <c r="H5069" s="20">
        <v>2.0580241338050701E-2</v>
      </c>
      <c r="I5069" s="20">
        <v>2.1119779198426444E-2</v>
      </c>
      <c r="J5069" s="20">
        <v>3.0931736700416497E-2</v>
      </c>
      <c r="K5069" s="20">
        <v>1.5080315537867995E-2</v>
      </c>
      <c r="L5069" s="20">
        <v>9.3776975479604521E-3</v>
      </c>
      <c r="M5069" s="55">
        <v>2.2804695844874198E-2</v>
      </c>
    </row>
    <row r="5070" spans="1:13" x14ac:dyDescent="0.35">
      <c r="A5070" s="19" t="str">
        <f>B4353&amp;C5049&amp;D5070</f>
        <v>CONSUMO PER CAPITA (kg ó litros por individuo)Atun Fresco Ing.DE 50 A 59 AÑOS</v>
      </c>
      <c r="B5070" s="19">
        <v>0</v>
      </c>
      <c r="C5070" s="19">
        <v>0</v>
      </c>
      <c r="D5070" s="19" t="s">
        <v>43</v>
      </c>
      <c r="E5070" s="20">
        <v>5.4303505154512266E-2</v>
      </c>
      <c r="F5070" s="20">
        <v>3.8475607858244172E-2</v>
      </c>
      <c r="G5070" s="20">
        <v>3.8068200058732023E-2</v>
      </c>
      <c r="H5070" s="20">
        <v>5.5736951420822342E-2</v>
      </c>
      <c r="I5070" s="20">
        <v>3.94213921943459E-2</v>
      </c>
      <c r="J5070" s="20">
        <v>4.4510343593055696E-2</v>
      </c>
      <c r="K5070" s="20">
        <v>3.3534017684204477E-2</v>
      </c>
      <c r="L5070" s="20">
        <v>2.7455042093835081E-2</v>
      </c>
      <c r="M5070" s="55">
        <v>3.434330086998251E-2</v>
      </c>
    </row>
    <row r="5071" spans="1:13" x14ac:dyDescent="0.35">
      <c r="A5071" s="19" t="str">
        <f>B4353&amp;C5049&amp;D5071</f>
        <v>CONSUMO PER CAPITA (kg ó litros por individuo)Atun Fresco Ing.DE 60 A 75 AÑOS</v>
      </c>
      <c r="B5071" s="19">
        <v>0</v>
      </c>
      <c r="C5071" s="19">
        <v>0</v>
      </c>
      <c r="D5071" s="19" t="s">
        <v>44</v>
      </c>
      <c r="E5071" s="20">
        <v>3.5740052164511441E-2</v>
      </c>
      <c r="F5071" s="20">
        <v>6.3131419002098982E-2</v>
      </c>
      <c r="G5071" s="20">
        <v>3.3545475504447808E-2</v>
      </c>
      <c r="H5071" s="20">
        <v>4.0138539637830831E-2</v>
      </c>
      <c r="I5071" s="20">
        <v>2.2761353012114387E-2</v>
      </c>
      <c r="J5071" s="20">
        <v>4.5513033888073991E-2</v>
      </c>
      <c r="K5071" s="20">
        <v>3.4100730624496985E-2</v>
      </c>
      <c r="L5071" s="20">
        <v>3.2515467672231485E-2</v>
      </c>
      <c r="M5071" s="55">
        <v>4.21375155327244E-2</v>
      </c>
    </row>
    <row r="5072" spans="1:13" x14ac:dyDescent="0.35">
      <c r="A5072" s="19" t="str">
        <f>B4353&amp;C5049&amp;D5072</f>
        <v>CONSUMO PER CAPITA (kg ó litros por individuo)Atun Fresco Ing.ALTA Y MEDIA ALTA</v>
      </c>
      <c r="B5072" s="19">
        <v>0</v>
      </c>
      <c r="C5072" s="19">
        <v>0</v>
      </c>
      <c r="D5072" s="19" t="s">
        <v>17</v>
      </c>
      <c r="E5072" s="20">
        <v>6.1658013387634145E-2</v>
      </c>
      <c r="F5072" s="20">
        <v>6.2965098942747946E-2</v>
      </c>
      <c r="G5072" s="20">
        <v>3.3969032564274797E-2</v>
      </c>
      <c r="H5072" s="20">
        <v>8.3089847599347122E-2</v>
      </c>
      <c r="I5072" s="20">
        <v>5.2893871332209914E-2</v>
      </c>
      <c r="J5072" s="20">
        <v>5.1616687029815748E-2</v>
      </c>
      <c r="K5072" s="20">
        <v>3.6375605177386305E-2</v>
      </c>
      <c r="L5072" s="20">
        <v>3.0966368846442834E-2</v>
      </c>
      <c r="M5072" s="55">
        <v>5.3786135110711127E-2</v>
      </c>
    </row>
    <row r="5073" spans="1:13" x14ac:dyDescent="0.35">
      <c r="A5073" s="19" t="str">
        <f>B4353&amp;C5049&amp;D5073</f>
        <v>CONSUMO PER CAPITA (kg ó litros por individuo)Atun Fresco Ing.MEDIA</v>
      </c>
      <c r="B5073" s="19">
        <v>0</v>
      </c>
      <c r="C5073" s="19">
        <v>0</v>
      </c>
      <c r="D5073" s="19" t="s">
        <v>18</v>
      </c>
      <c r="E5073" s="20">
        <v>2.2978902057664931E-2</v>
      </c>
      <c r="F5073" s="20">
        <v>2.7470596200067914E-2</v>
      </c>
      <c r="G5073" s="20">
        <v>3.3131659315024799E-2</v>
      </c>
      <c r="H5073" s="20">
        <v>2.0716076851068833E-2</v>
      </c>
      <c r="I5073" s="20">
        <v>2.105682026596873E-2</v>
      </c>
      <c r="J5073" s="20">
        <v>3.6325263057308307E-2</v>
      </c>
      <c r="K5073" s="20">
        <v>2.4827951191870101E-2</v>
      </c>
      <c r="L5073" s="20">
        <v>1.3230277230730949E-2</v>
      </c>
      <c r="M5073" s="55">
        <v>2.6255516843650385E-2</v>
      </c>
    </row>
    <row r="5074" spans="1:13" x14ac:dyDescent="0.35">
      <c r="A5074" s="19" t="str">
        <f>B4353&amp;C5049&amp;D5074</f>
        <v>CONSUMO PER CAPITA (kg ó litros por individuo)Atun Fresco Ing.MEDIA BAJA</v>
      </c>
      <c r="B5074" s="19">
        <v>0</v>
      </c>
      <c r="C5074" s="19">
        <v>0</v>
      </c>
      <c r="D5074" s="19" t="s">
        <v>19</v>
      </c>
      <c r="E5074" s="20">
        <v>8.1305463519248458E-3</v>
      </c>
      <c r="F5074" s="20">
        <v>3.2636818738948893E-2</v>
      </c>
      <c r="G5074" s="20">
        <v>3.210467920084404E-2</v>
      </c>
      <c r="H5074" s="20">
        <v>1.758282997512969E-2</v>
      </c>
      <c r="I5074" s="20">
        <v>4.138068885157351E-3</v>
      </c>
      <c r="J5074" s="20">
        <v>1.8349762921635576E-2</v>
      </c>
      <c r="K5074" s="20">
        <v>1.2359013161556817E-2</v>
      </c>
      <c r="L5074" s="20">
        <v>7.3938941301939761E-3</v>
      </c>
      <c r="M5074" s="55">
        <v>1.8445329868372568E-2</v>
      </c>
    </row>
    <row r="5075" spans="1:13" x14ac:dyDescent="0.35">
      <c r="A5075" s="19" t="str">
        <f>B4353&amp;C5049&amp;D5075</f>
        <v>CONSUMO PER CAPITA (kg ó litros por individuo)Atun Fresco Ing.BAJA</v>
      </c>
      <c r="B5075" s="19">
        <v>0</v>
      </c>
      <c r="C5075" s="19">
        <v>0</v>
      </c>
      <c r="D5075" s="19" t="s">
        <v>20</v>
      </c>
      <c r="E5075" s="20">
        <v>2.8238542645287051E-2</v>
      </c>
      <c r="F5075" s="20">
        <v>1.3675020142620618E-2</v>
      </c>
      <c r="G5075" s="20">
        <v>8.988858555536423E-3</v>
      </c>
      <c r="H5075" s="20">
        <v>7.2635284992685649E-3</v>
      </c>
      <c r="I5075" s="20">
        <v>1.7517939939723188E-2</v>
      </c>
      <c r="J5075" s="20">
        <v>2.321929509750582E-2</v>
      </c>
      <c r="K5075" s="20">
        <v>1.9194220039731112E-2</v>
      </c>
      <c r="L5075" s="20">
        <v>1.9585971849906188E-2</v>
      </c>
      <c r="M5075" s="55">
        <v>2.6264397812264396E-2</v>
      </c>
    </row>
    <row r="5076" spans="1:13" x14ac:dyDescent="0.35">
      <c r="A5076" s="19" t="str">
        <f>B4353&amp;C5049&amp;D5076</f>
        <v>CONSUMO PER CAPITA (kg ó litros por individuo)Atun Fresco Ing.HOMBRE</v>
      </c>
      <c r="B5076" s="19">
        <v>0</v>
      </c>
      <c r="C5076" s="19">
        <v>0</v>
      </c>
      <c r="D5076" s="19" t="s">
        <v>21</v>
      </c>
      <c r="E5076" s="20">
        <v>3.0149079762727404E-2</v>
      </c>
      <c r="F5076" s="20">
        <v>4.5015245206564733E-2</v>
      </c>
      <c r="G5076" s="20">
        <v>3.6158139945414572E-2</v>
      </c>
      <c r="H5076" s="20">
        <v>4.2106992859965865E-2</v>
      </c>
      <c r="I5076" s="20">
        <v>1.9860221927115722E-2</v>
      </c>
      <c r="J5076" s="20">
        <v>3.0653916938703816E-2</v>
      </c>
      <c r="K5076" s="20">
        <v>2.30549784635369E-2</v>
      </c>
      <c r="L5076" s="20">
        <v>2.0170847362085159E-2</v>
      </c>
      <c r="M5076" s="55">
        <v>2.5863034776548957E-2</v>
      </c>
    </row>
    <row r="5077" spans="1:13" x14ac:dyDescent="0.35">
      <c r="A5077" s="19" t="str">
        <f>B4353&amp;C5049&amp;D5077</f>
        <v>CONSUMO PER CAPITA (kg ó litros por individuo)Atun Fresco Ing.MUJER</v>
      </c>
      <c r="B5077" s="19">
        <v>0</v>
      </c>
      <c r="C5077" s="19">
        <v>0</v>
      </c>
      <c r="D5077" s="19" t="s">
        <v>22</v>
      </c>
      <c r="E5077" s="20">
        <v>2.6855430784597154E-2</v>
      </c>
      <c r="F5077" s="20">
        <v>2.26358499271842E-2</v>
      </c>
      <c r="G5077" s="20">
        <v>2.0700781644105545E-2</v>
      </c>
      <c r="H5077" s="20">
        <v>1.92882372018955E-2</v>
      </c>
      <c r="I5077" s="20">
        <v>2.5603241531150869E-2</v>
      </c>
      <c r="J5077" s="20">
        <v>3.4041151182963969E-2</v>
      </c>
      <c r="K5077" s="20">
        <v>2.2839684863040374E-2</v>
      </c>
      <c r="L5077" s="20">
        <v>1.3341718172897367E-2</v>
      </c>
      <c r="M5077" s="55">
        <v>3.423618912467892E-2</v>
      </c>
    </row>
    <row r="5078" spans="1:13" x14ac:dyDescent="0.35">
      <c r="A5078" s="19" t="str">
        <f>B4353&amp;C5078&amp;D5078</f>
        <v>CONSUMO PER CAPITA (kg ó litros por individuo)Resto pescados Ing.T.ESPAÑA</v>
      </c>
      <c r="B5078" s="19">
        <v>0</v>
      </c>
      <c r="C5078" s="19" t="s">
        <v>144</v>
      </c>
      <c r="D5078" s="19" t="s">
        <v>36</v>
      </c>
      <c r="E5078" s="20">
        <v>0.30016360761691285</v>
      </c>
      <c r="F5078" s="20">
        <v>0.46067857365426662</v>
      </c>
      <c r="G5078" s="20">
        <v>0.26262669436121816</v>
      </c>
      <c r="H5078" s="20">
        <v>0.24592590104236772</v>
      </c>
      <c r="I5078" s="20">
        <v>0.3076613903054411</v>
      </c>
      <c r="J5078" s="20">
        <v>0.39678379465064295</v>
      </c>
      <c r="K5078" s="20">
        <v>0.25228882667600083</v>
      </c>
      <c r="L5078" s="20">
        <v>0.20893192395685004</v>
      </c>
      <c r="M5078" s="55">
        <v>0.26445309896639041</v>
      </c>
    </row>
    <row r="5079" spans="1:13" x14ac:dyDescent="0.35">
      <c r="A5079" s="19" t="str">
        <f>B4353&amp;C5078&amp;D5079</f>
        <v>CONSUMO PER CAPITA (kg ó litros por individuo)Resto pescados Ing.BCN AM</v>
      </c>
      <c r="B5079" s="19">
        <v>0</v>
      </c>
      <c r="C5079" s="19">
        <v>0</v>
      </c>
      <c r="D5079" s="19" t="s">
        <v>1</v>
      </c>
      <c r="E5079" s="20">
        <v>0.30735130939080074</v>
      </c>
      <c r="F5079" s="20">
        <v>0.44775201371061973</v>
      </c>
      <c r="G5079" s="20">
        <v>0.29650342564143317</v>
      </c>
      <c r="H5079" s="20">
        <v>0.22706909729571143</v>
      </c>
      <c r="I5079" s="20">
        <v>0.39971985410217492</v>
      </c>
      <c r="J5079" s="20">
        <v>0.3715972430846386</v>
      </c>
      <c r="K5079" s="20">
        <v>0.17763278036399133</v>
      </c>
      <c r="L5079" s="20">
        <v>0.14427071793936627</v>
      </c>
      <c r="M5079" s="55">
        <v>0.18735017097807707</v>
      </c>
    </row>
    <row r="5080" spans="1:13" x14ac:dyDescent="0.35">
      <c r="A5080" s="19" t="str">
        <f>B4353&amp;C5078&amp;D5080</f>
        <v>CONSUMO PER CAPITA (kg ó litros por individuo)Resto pescados Ing.REST.CAT ARAGON</v>
      </c>
      <c r="B5080" s="19">
        <v>0</v>
      </c>
      <c r="C5080" s="19">
        <v>0</v>
      </c>
      <c r="D5080" s="19" t="s">
        <v>2</v>
      </c>
      <c r="E5080" s="20">
        <v>0.23178067683045286</v>
      </c>
      <c r="F5080" s="20">
        <v>0.31139637915036461</v>
      </c>
      <c r="G5080" s="20">
        <v>0.22627664178373938</v>
      </c>
      <c r="H5080" s="20">
        <v>0.16389809771983371</v>
      </c>
      <c r="I5080" s="20">
        <v>0.21610257742770131</v>
      </c>
      <c r="J5080" s="20">
        <v>0.3253833951405164</v>
      </c>
      <c r="K5080" s="20">
        <v>0.21779661542737061</v>
      </c>
      <c r="L5080" s="20">
        <v>0.1395443695956175</v>
      </c>
      <c r="M5080" s="55">
        <v>0.21668009642683464</v>
      </c>
    </row>
    <row r="5081" spans="1:13" x14ac:dyDescent="0.35">
      <c r="A5081" s="19" t="str">
        <f>B4353&amp;C5078&amp;D5081</f>
        <v>CONSUMO PER CAPITA (kg ó litros por individuo)Resto pescados Ing.LEVANTE</v>
      </c>
      <c r="B5081" s="19">
        <v>0</v>
      </c>
      <c r="C5081" s="19">
        <v>0</v>
      </c>
      <c r="D5081" s="19" t="s">
        <v>3</v>
      </c>
      <c r="E5081" s="20">
        <v>0.29795838745389613</v>
      </c>
      <c r="F5081" s="20">
        <v>0.4727036032779785</v>
      </c>
      <c r="G5081" s="20">
        <v>0.23932153608524256</v>
      </c>
      <c r="H5081" s="20">
        <v>0.22162893966280151</v>
      </c>
      <c r="I5081" s="20">
        <v>0.28216746892685318</v>
      </c>
      <c r="J5081" s="20">
        <v>0.39531148510199554</v>
      </c>
      <c r="K5081" s="20">
        <v>0.22888787897148175</v>
      </c>
      <c r="L5081" s="20">
        <v>0.24670327321481564</v>
      </c>
      <c r="M5081" s="55">
        <v>0.24522169114328568</v>
      </c>
    </row>
    <row r="5082" spans="1:13" x14ac:dyDescent="0.35">
      <c r="A5082" s="19" t="str">
        <f>B4353&amp;C5078&amp;D5082</f>
        <v>CONSUMO PER CAPITA (kg ó litros por individuo)Resto pescados Ing.ANDALUCIA</v>
      </c>
      <c r="B5082" s="19">
        <v>0</v>
      </c>
      <c r="C5082" s="19">
        <v>0</v>
      </c>
      <c r="D5082" s="19" t="s">
        <v>4</v>
      </c>
      <c r="E5082" s="20">
        <v>0.299596848885263</v>
      </c>
      <c r="F5082" s="20">
        <v>0.53080392909956275</v>
      </c>
      <c r="G5082" s="20">
        <v>0.27365222303804027</v>
      </c>
      <c r="H5082" s="20">
        <v>0.30677706299734253</v>
      </c>
      <c r="I5082" s="20">
        <v>0.32162944770139851</v>
      </c>
      <c r="J5082" s="20">
        <v>0.44441558344238885</v>
      </c>
      <c r="K5082" s="20">
        <v>0.30230906392064305</v>
      </c>
      <c r="L5082" s="20">
        <v>0.21185558307847699</v>
      </c>
      <c r="M5082" s="55">
        <v>0.27970130983830288</v>
      </c>
    </row>
    <row r="5083" spans="1:13" x14ac:dyDescent="0.35">
      <c r="A5083" s="19" t="str">
        <f>B4353&amp;C5078&amp;D5083</f>
        <v>CONSUMO PER CAPITA (kg ó litros por individuo)Resto pescados Ing.MDD AM</v>
      </c>
      <c r="B5083" s="19">
        <v>0</v>
      </c>
      <c r="C5083" s="19">
        <v>0</v>
      </c>
      <c r="D5083" s="19" t="s">
        <v>5</v>
      </c>
      <c r="E5083" s="20">
        <v>0.43699965886910447</v>
      </c>
      <c r="F5083" s="20">
        <v>0.60594009852099262</v>
      </c>
      <c r="G5083" s="20">
        <v>0.33226333288334237</v>
      </c>
      <c r="H5083" s="20">
        <v>0.39024904247063691</v>
      </c>
      <c r="I5083" s="20">
        <v>0.47768097044670643</v>
      </c>
      <c r="J5083" s="20">
        <v>0.43776787351081137</v>
      </c>
      <c r="K5083" s="20">
        <v>0.37226608624689439</v>
      </c>
      <c r="L5083" s="20">
        <v>0.27413290082856989</v>
      </c>
      <c r="M5083" s="55">
        <v>0.33318581112123308</v>
      </c>
    </row>
    <row r="5084" spans="1:13" x14ac:dyDescent="0.35">
      <c r="A5084" s="19" t="str">
        <f>B4353&amp;C5078&amp;D5084</f>
        <v>CONSUMO PER CAPITA (kg ó litros por individuo)Resto pescados Ing.RTO CENTRO</v>
      </c>
      <c r="B5084" s="19">
        <v>0</v>
      </c>
      <c r="C5084" s="19">
        <v>0</v>
      </c>
      <c r="D5084" s="19" t="s">
        <v>6</v>
      </c>
      <c r="E5084" s="20">
        <v>0.16575096580072904</v>
      </c>
      <c r="F5084" s="20">
        <v>0.3554946835224384</v>
      </c>
      <c r="G5084" s="20">
        <v>0.2303018213367751</v>
      </c>
      <c r="H5084" s="20">
        <v>0.15137128730196808</v>
      </c>
      <c r="I5084" s="20">
        <v>0.22299362314633506</v>
      </c>
      <c r="J5084" s="20">
        <v>0.27685458728479007</v>
      </c>
      <c r="K5084" s="20">
        <v>0.17438583954517931</v>
      </c>
      <c r="L5084" s="20">
        <v>0.17687025591391178</v>
      </c>
      <c r="M5084" s="55">
        <v>0.18625149260867602</v>
      </c>
    </row>
    <row r="5085" spans="1:13" x14ac:dyDescent="0.35">
      <c r="A5085" s="19" t="str">
        <f>B4353&amp;C5078&amp;D5085</f>
        <v>CONSUMO PER CAPITA (kg ó litros por individuo)Resto pescados Ing.NORTE-CENTRO</v>
      </c>
      <c r="B5085" s="19">
        <v>0</v>
      </c>
      <c r="C5085" s="19">
        <v>0</v>
      </c>
      <c r="D5085" s="19" t="s">
        <v>7</v>
      </c>
      <c r="E5085" s="20">
        <v>0.41360202563951559</v>
      </c>
      <c r="F5085" s="20">
        <v>0.49207220662362772</v>
      </c>
      <c r="G5085" s="20">
        <v>0.29986655098406745</v>
      </c>
      <c r="H5085" s="20">
        <v>0.19709381895605438</v>
      </c>
      <c r="I5085" s="20">
        <v>0.27786443069480932</v>
      </c>
      <c r="J5085" s="20">
        <v>0.48278194163599675</v>
      </c>
      <c r="K5085" s="20">
        <v>0.24036408819353081</v>
      </c>
      <c r="L5085" s="20">
        <v>0.21066388906077929</v>
      </c>
      <c r="M5085" s="55">
        <v>0.23654553608893641</v>
      </c>
    </row>
    <row r="5086" spans="1:13" x14ac:dyDescent="0.35">
      <c r="A5086" s="19" t="str">
        <f>B4353&amp;C5078&amp;D5086</f>
        <v>CONSUMO PER CAPITA (kg ó litros por individuo)Resto pescados Ing.NOROESTE</v>
      </c>
      <c r="B5086" s="19">
        <v>0</v>
      </c>
      <c r="C5086" s="19">
        <v>0</v>
      </c>
      <c r="D5086" s="19" t="s">
        <v>8</v>
      </c>
      <c r="E5086" s="20">
        <v>0.21402379734007462</v>
      </c>
      <c r="F5086" s="20">
        <v>0.36963489545163608</v>
      </c>
      <c r="G5086" s="20">
        <v>0.18629917857838846</v>
      </c>
      <c r="H5086" s="20">
        <v>0.22182021894236864</v>
      </c>
      <c r="I5086" s="20">
        <v>0.22219600250823165</v>
      </c>
      <c r="J5086" s="20">
        <v>0.39655759958021936</v>
      </c>
      <c r="K5086" s="20">
        <v>0.22118312403657264</v>
      </c>
      <c r="L5086" s="20">
        <v>0.23958951161623859</v>
      </c>
      <c r="M5086" s="55">
        <v>0.42097413162877201</v>
      </c>
    </row>
    <row r="5087" spans="1:13" x14ac:dyDescent="0.35">
      <c r="A5087" s="19" t="str">
        <f>B4353&amp;C5078&amp;D5087</f>
        <v>CONSUMO PER CAPITA (kg ó litros por individuo)Resto pescados Ing.&lt;2MIL</v>
      </c>
      <c r="B5087" s="19">
        <v>0</v>
      </c>
      <c r="C5087" s="19">
        <v>0</v>
      </c>
      <c r="D5087" s="19" t="s">
        <v>9</v>
      </c>
      <c r="E5087" s="20">
        <v>0.13683099620975936</v>
      </c>
      <c r="F5087" s="20">
        <v>0.19458658233304599</v>
      </c>
      <c r="G5087" s="20">
        <v>0.18695995970390358</v>
      </c>
      <c r="H5087" s="20">
        <v>0.13831045438235021</v>
      </c>
      <c r="I5087" s="20">
        <v>0.1688891786290016</v>
      </c>
      <c r="J5087" s="20">
        <v>0.21241314651923193</v>
      </c>
      <c r="K5087" s="20">
        <v>0.20126088126129849</v>
      </c>
      <c r="L5087" s="20">
        <v>0.17145606155734155</v>
      </c>
      <c r="M5087" s="55">
        <v>0.16423629912640655</v>
      </c>
    </row>
    <row r="5088" spans="1:13" x14ac:dyDescent="0.35">
      <c r="A5088" s="19" t="str">
        <f>B4353&amp;C5078&amp;D5088</f>
        <v>CONSUMO PER CAPITA (kg ó litros por individuo)Resto pescados Ing.2-5MIL</v>
      </c>
      <c r="B5088" s="19">
        <v>0</v>
      </c>
      <c r="C5088" s="19">
        <v>0</v>
      </c>
      <c r="D5088" s="19" t="s">
        <v>10</v>
      </c>
      <c r="E5088" s="20">
        <v>0.30424022969155234</v>
      </c>
      <c r="F5088" s="20">
        <v>0.43138730143294163</v>
      </c>
      <c r="G5088" s="20">
        <v>0.17388212505267425</v>
      </c>
      <c r="H5088" s="20">
        <v>0.15540547023334622</v>
      </c>
      <c r="I5088" s="20">
        <v>0.26299356521653378</v>
      </c>
      <c r="J5088" s="20">
        <v>0.33620754467678382</v>
      </c>
      <c r="K5088" s="20">
        <v>0.17827057562585472</v>
      </c>
      <c r="L5088" s="20">
        <v>0.20532571486535042</v>
      </c>
      <c r="M5088" s="55">
        <v>0.19546949304867559</v>
      </c>
    </row>
    <row r="5089" spans="1:13" x14ac:dyDescent="0.35">
      <c r="A5089" s="19" t="str">
        <f>B4353&amp;C5078&amp;D5089</f>
        <v>CONSUMO PER CAPITA (kg ó litros por individuo)Resto pescados Ing.5-10MIL</v>
      </c>
      <c r="B5089" s="19">
        <v>0</v>
      </c>
      <c r="C5089" s="19">
        <v>0</v>
      </c>
      <c r="D5089" s="19" t="s">
        <v>11</v>
      </c>
      <c r="E5089" s="20">
        <v>0.33649924856368707</v>
      </c>
      <c r="F5089" s="20">
        <v>0.40439266278705738</v>
      </c>
      <c r="G5089" s="20">
        <v>0.27382295167325216</v>
      </c>
      <c r="H5089" s="20">
        <v>0.22519019693710704</v>
      </c>
      <c r="I5089" s="20">
        <v>0.22775301259450195</v>
      </c>
      <c r="J5089" s="20">
        <v>0.3211558253451901</v>
      </c>
      <c r="K5089" s="20">
        <v>0.16120011965769476</v>
      </c>
      <c r="L5089" s="20">
        <v>0.14676894533362908</v>
      </c>
      <c r="M5089" s="55">
        <v>0.22629764166040739</v>
      </c>
    </row>
    <row r="5090" spans="1:13" x14ac:dyDescent="0.35">
      <c r="A5090" s="19" t="str">
        <f>B4353&amp;C5078&amp;D5090</f>
        <v>CONSUMO PER CAPITA (kg ó litros por individuo)Resto pescados Ing.10-30MIL</v>
      </c>
      <c r="B5090" s="19">
        <v>0</v>
      </c>
      <c r="C5090" s="19">
        <v>0</v>
      </c>
      <c r="D5090" s="19" t="s">
        <v>12</v>
      </c>
      <c r="E5090" s="20">
        <v>0.25391550903689775</v>
      </c>
      <c r="F5090" s="20">
        <v>0.33885414571900319</v>
      </c>
      <c r="G5090" s="20">
        <v>0.23426069884989678</v>
      </c>
      <c r="H5090" s="20">
        <v>0.20525468148578441</v>
      </c>
      <c r="I5090" s="20">
        <v>0.23813536036087518</v>
      </c>
      <c r="J5090" s="20">
        <v>0.39824054714256768</v>
      </c>
      <c r="K5090" s="20">
        <v>0.26918087695949494</v>
      </c>
      <c r="L5090" s="20">
        <v>0.17686856722853556</v>
      </c>
      <c r="M5090" s="55">
        <v>0.30196161890244916</v>
      </c>
    </row>
    <row r="5091" spans="1:13" x14ac:dyDescent="0.35">
      <c r="A5091" s="19" t="str">
        <f>B4353&amp;C5078&amp;D5091</f>
        <v>CONSUMO PER CAPITA (kg ó litros por individuo)Resto pescados Ing.30-100MIL</v>
      </c>
      <c r="B5091" s="19">
        <v>0</v>
      </c>
      <c r="C5091" s="19">
        <v>0</v>
      </c>
      <c r="D5091" s="19" t="s">
        <v>13</v>
      </c>
      <c r="E5091" s="20">
        <v>0.26082147462970845</v>
      </c>
      <c r="F5091" s="20">
        <v>0.55763361722145444</v>
      </c>
      <c r="G5091" s="20">
        <v>0.25861752464403082</v>
      </c>
      <c r="H5091" s="20">
        <v>0.2536852851659992</v>
      </c>
      <c r="I5091" s="20">
        <v>0.38941128073966624</v>
      </c>
      <c r="J5091" s="20">
        <v>0.414724375300137</v>
      </c>
      <c r="K5091" s="20">
        <v>0.22605408987632067</v>
      </c>
      <c r="L5091" s="20">
        <v>0.22809718190422607</v>
      </c>
      <c r="M5091" s="55">
        <v>0.25079472558339772</v>
      </c>
    </row>
    <row r="5092" spans="1:13" x14ac:dyDescent="0.35">
      <c r="A5092" s="19" t="str">
        <f>B4353&amp;C5078&amp;D5092</f>
        <v>CONSUMO PER CAPITA (kg ó litros por individuo)Resto pescados Ing.100-200MIL</v>
      </c>
      <c r="B5092" s="19">
        <v>0</v>
      </c>
      <c r="C5092" s="19">
        <v>0</v>
      </c>
      <c r="D5092" s="19" t="s">
        <v>14</v>
      </c>
      <c r="E5092" s="20">
        <v>0.26531650495629</v>
      </c>
      <c r="F5092" s="20">
        <v>0.47404859795986837</v>
      </c>
      <c r="G5092" s="20">
        <v>0.26061667560117319</v>
      </c>
      <c r="H5092" s="20">
        <v>0.2213382426629894</v>
      </c>
      <c r="I5092" s="20">
        <v>0.3030992794404273</v>
      </c>
      <c r="J5092" s="20">
        <v>0.47523092306139586</v>
      </c>
      <c r="K5092" s="20">
        <v>0.27940155927521226</v>
      </c>
      <c r="L5092" s="20">
        <v>0.20401293795591549</v>
      </c>
      <c r="M5092" s="55">
        <v>0.26728477167324777</v>
      </c>
    </row>
    <row r="5093" spans="1:13" x14ac:dyDescent="0.35">
      <c r="A5093" s="19" t="str">
        <f>B4353&amp;C5078&amp;D5093</f>
        <v>CONSUMO PER CAPITA (kg ó litros por individuo)Resto pescados Ing.200-500MIL</v>
      </c>
      <c r="B5093" s="19">
        <v>0</v>
      </c>
      <c r="C5093" s="19">
        <v>0</v>
      </c>
      <c r="D5093" s="19" t="s">
        <v>15</v>
      </c>
      <c r="E5093" s="20">
        <v>0.33570762499965029</v>
      </c>
      <c r="F5093" s="20">
        <v>0.55219726752634612</v>
      </c>
      <c r="G5093" s="20">
        <v>0.30884164852939028</v>
      </c>
      <c r="H5093" s="20">
        <v>0.27184249538460031</v>
      </c>
      <c r="I5093" s="20">
        <v>0.29786105495535453</v>
      </c>
      <c r="J5093" s="20">
        <v>0.37857527363750038</v>
      </c>
      <c r="K5093" s="20">
        <v>0.25790178368324146</v>
      </c>
      <c r="L5093" s="20">
        <v>0.18879277673188286</v>
      </c>
      <c r="M5093" s="55">
        <v>0.28538891603454164</v>
      </c>
    </row>
    <row r="5094" spans="1:13" x14ac:dyDescent="0.35">
      <c r="A5094" s="19" t="str">
        <f>B4353&amp;C5078&amp;D5094</f>
        <v>CONSUMO PER CAPITA (kg ó litros por individuo)Resto pescados Ing.&gt;500MIL</v>
      </c>
      <c r="B5094" s="19">
        <v>0</v>
      </c>
      <c r="C5094" s="19">
        <v>0</v>
      </c>
      <c r="D5094" s="19" t="s">
        <v>16</v>
      </c>
      <c r="E5094" s="20">
        <v>0.42281216958493001</v>
      </c>
      <c r="F5094" s="20">
        <v>0.52700726690739608</v>
      </c>
      <c r="G5094" s="20">
        <v>0.32095869428702178</v>
      </c>
      <c r="H5094" s="20">
        <v>0.35726820766291745</v>
      </c>
      <c r="I5094" s="20">
        <v>0.39288621824550113</v>
      </c>
      <c r="J5094" s="20">
        <v>0.45759234229543888</v>
      </c>
      <c r="K5094" s="20">
        <v>0.33678497713885441</v>
      </c>
      <c r="L5094" s="20">
        <v>0.27946674949045597</v>
      </c>
      <c r="M5094" s="55">
        <v>0.30226753845163629</v>
      </c>
    </row>
    <row r="5095" spans="1:13" x14ac:dyDescent="0.35">
      <c r="A5095" s="19" t="str">
        <f>B4353&amp;C5078&amp;D5095</f>
        <v>CONSUMO PER CAPITA (kg ó litros por individuo)Resto pescados Ing.DE 15 A 19 AÑOS</v>
      </c>
      <c r="B5095" s="19">
        <v>0</v>
      </c>
      <c r="C5095" s="19">
        <v>0</v>
      </c>
      <c r="D5095" s="19" t="s">
        <v>39</v>
      </c>
      <c r="E5095" s="20">
        <v>2.5976818888631431E-2</v>
      </c>
      <c r="F5095" s="20">
        <v>3.9292867353562896E-2</v>
      </c>
      <c r="G5095" s="20">
        <v>8.6409119412024487E-3</v>
      </c>
      <c r="H5095" s="20">
        <v>2.0376940082348933E-2</v>
      </c>
      <c r="I5095" s="20">
        <v>3.9225786594582854E-2</v>
      </c>
      <c r="J5095" s="20">
        <v>2.5853999386225009E-2</v>
      </c>
      <c r="K5095" s="20">
        <v>4.1557421233820648E-2</v>
      </c>
      <c r="L5095" s="20">
        <v>2.4523907271315253E-2</v>
      </c>
      <c r="M5095" s="55">
        <v>2.9205772292913199E-2</v>
      </c>
    </row>
    <row r="5096" spans="1:13" x14ac:dyDescent="0.35">
      <c r="A5096" s="19" t="str">
        <f>B4353&amp;C5078&amp;D5096</f>
        <v>CONSUMO PER CAPITA (kg ó litros por individuo)Resto pescados Ing.DE 20 A 24 AÑOS</v>
      </c>
      <c r="B5096" s="19">
        <v>0</v>
      </c>
      <c r="C5096" s="19">
        <v>0</v>
      </c>
      <c r="D5096" s="19" t="s">
        <v>40</v>
      </c>
      <c r="E5096" s="20">
        <v>6.8027900382701234E-2</v>
      </c>
      <c r="F5096" s="20">
        <v>0.10008660919243338</v>
      </c>
      <c r="G5096" s="20">
        <v>7.2478487966036176E-2</v>
      </c>
      <c r="H5096" s="20">
        <v>8.6121108916467584E-2</v>
      </c>
      <c r="I5096" s="20">
        <v>2.9845181422515573E-2</v>
      </c>
      <c r="J5096" s="20">
        <v>4.8462768439721277E-2</v>
      </c>
      <c r="K5096" s="20">
        <v>5.4080412392888598E-2</v>
      </c>
      <c r="L5096" s="20">
        <v>4.86046010713315E-2</v>
      </c>
      <c r="M5096" s="55">
        <v>5.4551910963378331E-2</v>
      </c>
    </row>
    <row r="5097" spans="1:13" x14ac:dyDescent="0.35">
      <c r="A5097" s="19" t="str">
        <f>B4353&amp;C5078&amp;D5097</f>
        <v>CONSUMO PER CAPITA (kg ó litros por individuo)Resto pescados Ing.DE 25 A 34 AÑOS</v>
      </c>
      <c r="B5097" s="19">
        <v>0</v>
      </c>
      <c r="C5097" s="19">
        <v>0</v>
      </c>
      <c r="D5097" s="19" t="s">
        <v>41</v>
      </c>
      <c r="E5097" s="20">
        <v>0.15696997446791122</v>
      </c>
      <c r="F5097" s="20">
        <v>0.25253008553721301</v>
      </c>
      <c r="G5097" s="20">
        <v>0.10925398065780778</v>
      </c>
      <c r="H5097" s="20">
        <v>0.10190448584247068</v>
      </c>
      <c r="I5097" s="20">
        <v>0.13749632884322643</v>
      </c>
      <c r="J5097" s="20">
        <v>0.21761305292978578</v>
      </c>
      <c r="K5097" s="20">
        <v>0.12858487715607614</v>
      </c>
      <c r="L5097" s="20">
        <v>8.5003938265082971E-2</v>
      </c>
      <c r="M5097" s="55">
        <v>0.10144449314973586</v>
      </c>
    </row>
    <row r="5098" spans="1:13" x14ac:dyDescent="0.35">
      <c r="A5098" s="19" t="str">
        <f>B4353&amp;C5078&amp;D5098</f>
        <v>CONSUMO PER CAPITA (kg ó litros por individuo)Resto pescados Ing.DE 35 A 49 AÑOS</v>
      </c>
      <c r="B5098" s="19">
        <v>0</v>
      </c>
      <c r="C5098" s="19">
        <v>0</v>
      </c>
      <c r="D5098" s="19" t="s">
        <v>42</v>
      </c>
      <c r="E5098" s="20">
        <v>0.21714411897323163</v>
      </c>
      <c r="F5098" s="20">
        <v>0.2979813015586345</v>
      </c>
      <c r="G5098" s="20">
        <v>0.17602542842501745</v>
      </c>
      <c r="H5098" s="20">
        <v>0.15712376064413677</v>
      </c>
      <c r="I5098" s="20">
        <v>0.21519012645185434</v>
      </c>
      <c r="J5098" s="20">
        <v>0.27894582229744924</v>
      </c>
      <c r="K5098" s="20">
        <v>0.15809804337842101</v>
      </c>
      <c r="L5098" s="20">
        <v>0.12713261083762101</v>
      </c>
      <c r="M5098" s="55">
        <v>0.15962288310857378</v>
      </c>
    </row>
    <row r="5099" spans="1:13" x14ac:dyDescent="0.35">
      <c r="A5099" s="19" t="str">
        <f>B4353&amp;C5078&amp;D5099</f>
        <v>CONSUMO PER CAPITA (kg ó litros por individuo)Resto pescados Ing.DE 50 A 59 AÑOS</v>
      </c>
      <c r="B5099" s="19">
        <v>0</v>
      </c>
      <c r="C5099" s="19">
        <v>0</v>
      </c>
      <c r="D5099" s="19" t="s">
        <v>43</v>
      </c>
      <c r="E5099" s="20">
        <v>0.40223442229791601</v>
      </c>
      <c r="F5099" s="20">
        <v>0.65250500230837205</v>
      </c>
      <c r="G5099" s="20">
        <v>0.4200044006527463</v>
      </c>
      <c r="H5099" s="20">
        <v>0.29025443237488863</v>
      </c>
      <c r="I5099" s="20">
        <v>0.37993036815804326</v>
      </c>
      <c r="J5099" s="20">
        <v>0.52159432012345852</v>
      </c>
      <c r="K5099" s="20">
        <v>0.40438962575431414</v>
      </c>
      <c r="L5099" s="20">
        <v>0.29579687872495719</v>
      </c>
      <c r="M5099" s="55">
        <v>0.37620078683426739</v>
      </c>
    </row>
    <row r="5100" spans="1:13" x14ac:dyDescent="0.35">
      <c r="A5100" s="19" t="str">
        <f>B4353&amp;C5078&amp;D5100</f>
        <v>CONSUMO PER CAPITA (kg ó litros por individuo)Resto pescados Ing.DE 60 A 75 AÑOS</v>
      </c>
      <c r="B5100" s="19">
        <v>0</v>
      </c>
      <c r="C5100" s="19">
        <v>0</v>
      </c>
      <c r="D5100" s="19" t="s">
        <v>44</v>
      </c>
      <c r="E5100" s="20">
        <v>0.56234467232699237</v>
      </c>
      <c r="F5100" s="20">
        <v>0.87377926371713499</v>
      </c>
      <c r="G5100" s="20">
        <v>0.46990485071410409</v>
      </c>
      <c r="H5100" s="20">
        <v>0.52420918456518806</v>
      </c>
      <c r="I5100" s="20">
        <v>0.62919575700964725</v>
      </c>
      <c r="J5100" s="20">
        <v>0.76195548101567934</v>
      </c>
      <c r="K5100" s="20">
        <v>0.43863118141504681</v>
      </c>
      <c r="L5100" s="20">
        <v>0.41606156738882177</v>
      </c>
      <c r="M5100" s="55">
        <v>0.53300777795876764</v>
      </c>
    </row>
    <row r="5101" spans="1:13" x14ac:dyDescent="0.35">
      <c r="A5101" s="19" t="str">
        <f>B4353&amp;C5078&amp;D5101</f>
        <v>CONSUMO PER CAPITA (kg ó litros por individuo)Resto pescados Ing.ALTA Y MEDIA ALTA</v>
      </c>
      <c r="B5101" s="19">
        <v>0</v>
      </c>
      <c r="C5101" s="19">
        <v>0</v>
      </c>
      <c r="D5101" s="19" t="s">
        <v>17</v>
      </c>
      <c r="E5101" s="20">
        <v>0.57296906186548524</v>
      </c>
      <c r="F5101" s="20">
        <v>0.83759773235642598</v>
      </c>
      <c r="G5101" s="20">
        <v>0.42910029617615381</v>
      </c>
      <c r="H5101" s="20">
        <v>0.50627960875323219</v>
      </c>
      <c r="I5101" s="20">
        <v>0.52449837764240537</v>
      </c>
      <c r="J5101" s="20">
        <v>0.64065304272252699</v>
      </c>
      <c r="K5101" s="20">
        <v>0.4417321682474209</v>
      </c>
      <c r="L5101" s="20">
        <v>0.35926792456543033</v>
      </c>
      <c r="M5101" s="55">
        <v>0.41694714457909543</v>
      </c>
    </row>
    <row r="5102" spans="1:13" x14ac:dyDescent="0.35">
      <c r="A5102" s="19" t="str">
        <f>B4353&amp;C5078&amp;D5102</f>
        <v>CONSUMO PER CAPITA (kg ó litros por individuo)Resto pescados Ing.MEDIA</v>
      </c>
      <c r="B5102" s="19">
        <v>0</v>
      </c>
      <c r="C5102" s="19">
        <v>0</v>
      </c>
      <c r="D5102" s="19" t="s">
        <v>18</v>
      </c>
      <c r="E5102" s="20">
        <v>0.27364095248630099</v>
      </c>
      <c r="F5102" s="20">
        <v>0.41993681434128199</v>
      </c>
      <c r="G5102" s="20">
        <v>0.26373184835491792</v>
      </c>
      <c r="H5102" s="20">
        <v>0.20243559420613841</v>
      </c>
      <c r="I5102" s="20">
        <v>0.3027499349341134</v>
      </c>
      <c r="J5102" s="20">
        <v>0.37908642950757543</v>
      </c>
      <c r="K5102" s="20">
        <v>0.25340552709305847</v>
      </c>
      <c r="L5102" s="20">
        <v>0.20572928632652024</v>
      </c>
      <c r="M5102" s="55">
        <v>0.26738746926270995</v>
      </c>
    </row>
    <row r="5103" spans="1:13" x14ac:dyDescent="0.35">
      <c r="A5103" s="19" t="str">
        <f>B4353&amp;C5078&amp;D5103</f>
        <v>CONSUMO PER CAPITA (kg ó litros por individuo)Resto pescados Ing.MEDIA BAJA</v>
      </c>
      <c r="B5103" s="19">
        <v>0</v>
      </c>
      <c r="C5103" s="19">
        <v>0</v>
      </c>
      <c r="D5103" s="19" t="s">
        <v>19</v>
      </c>
      <c r="E5103" s="20">
        <v>0.20063818571904549</v>
      </c>
      <c r="F5103" s="20">
        <v>0.31136982647543709</v>
      </c>
      <c r="G5103" s="20">
        <v>0.20051266858987365</v>
      </c>
      <c r="H5103" s="20">
        <v>0.15015126371635484</v>
      </c>
      <c r="I5103" s="20">
        <v>0.21082644851220958</v>
      </c>
      <c r="J5103" s="20">
        <v>0.28574101568440302</v>
      </c>
      <c r="K5103" s="20">
        <v>0.17742675962623014</v>
      </c>
      <c r="L5103" s="20">
        <v>0.12894812108256326</v>
      </c>
      <c r="M5103" s="55">
        <v>0.20958646989303048</v>
      </c>
    </row>
    <row r="5104" spans="1:13" x14ac:dyDescent="0.35">
      <c r="A5104" s="19" t="str">
        <f>B4353&amp;C5078&amp;D5104</f>
        <v>CONSUMO PER CAPITA (kg ó litros por individuo)Resto pescados Ing.BAJA</v>
      </c>
      <c r="B5104" s="19">
        <v>0</v>
      </c>
      <c r="C5104" s="19">
        <v>0</v>
      </c>
      <c r="D5104" s="19" t="s">
        <v>20</v>
      </c>
      <c r="E5104" s="20">
        <v>0.17522859717995445</v>
      </c>
      <c r="F5104" s="20">
        <v>0.31690382283833068</v>
      </c>
      <c r="G5104" s="20">
        <v>0.16060333774459723</v>
      </c>
      <c r="H5104" s="20">
        <v>0.16241220552033142</v>
      </c>
      <c r="I5104" s="20">
        <v>0.20809239125565196</v>
      </c>
      <c r="J5104" s="20">
        <v>0.30735754924649167</v>
      </c>
      <c r="K5104" s="20">
        <v>0.14175202109225313</v>
      </c>
      <c r="L5104" s="20">
        <v>0.15629539414072774</v>
      </c>
      <c r="M5104" s="55">
        <v>0.16518005297501831</v>
      </c>
    </row>
    <row r="5105" spans="1:13" x14ac:dyDescent="0.35">
      <c r="A5105" s="19" t="str">
        <f>B4353&amp;C5078&amp;D5105</f>
        <v>CONSUMO PER CAPITA (kg ó litros por individuo)Resto pescados Ing.HOMBRE</v>
      </c>
      <c r="B5105" s="19">
        <v>0</v>
      </c>
      <c r="C5105" s="19">
        <v>0</v>
      </c>
      <c r="D5105" s="19" t="s">
        <v>21</v>
      </c>
      <c r="E5105" s="20">
        <v>0.32567090706686425</v>
      </c>
      <c r="F5105" s="20">
        <v>0.52801331975202981</v>
      </c>
      <c r="G5105" s="20">
        <v>0.29725749625744313</v>
      </c>
      <c r="H5105" s="20">
        <v>0.30165121288000157</v>
      </c>
      <c r="I5105" s="20">
        <v>0.35546622533193506</v>
      </c>
      <c r="J5105" s="20">
        <v>0.45818887093047495</v>
      </c>
      <c r="K5105" s="20">
        <v>0.26478720008571843</v>
      </c>
      <c r="L5105" s="20">
        <v>0.23376743891393292</v>
      </c>
      <c r="M5105" s="55">
        <v>0.28290857362527833</v>
      </c>
    </row>
    <row r="5106" spans="1:13" x14ac:dyDescent="0.35">
      <c r="A5106" s="19" t="str">
        <f>B4353&amp;C5078&amp;D5106</f>
        <v>CONSUMO PER CAPITA (kg ó litros por individuo)Resto pescados Ing.MUJER</v>
      </c>
      <c r="B5106" s="19">
        <v>0</v>
      </c>
      <c r="C5106" s="19">
        <v>0</v>
      </c>
      <c r="D5106" s="19" t="s">
        <v>22</v>
      </c>
      <c r="E5106" s="20">
        <v>0.2750270582151968</v>
      </c>
      <c r="F5106" s="20">
        <v>0.39432320250139824</v>
      </c>
      <c r="G5106" s="20">
        <v>0.22849922469483247</v>
      </c>
      <c r="H5106" s="20">
        <v>0.19101135071789152</v>
      </c>
      <c r="I5106" s="20">
        <v>0.26055149666629784</v>
      </c>
      <c r="J5106" s="20">
        <v>0.33627225660552895</v>
      </c>
      <c r="K5106" s="20">
        <v>0.23991701564180992</v>
      </c>
      <c r="L5106" s="20">
        <v>0.18449009305943975</v>
      </c>
      <c r="M5106" s="55">
        <v>0.24629014435654006</v>
      </c>
    </row>
    <row r="5107" spans="1:13" x14ac:dyDescent="0.35">
      <c r="A5107" s="19" t="str">
        <f>B4353&amp;C5107&amp;D5107</f>
        <v>CONSUMO PER CAPITA (kg ó litros por individuo)Mariscos Ing.T.ESPAÑA</v>
      </c>
      <c r="B5107" s="19">
        <v>0</v>
      </c>
      <c r="C5107" s="19" t="s">
        <v>145</v>
      </c>
      <c r="D5107" s="19" t="s">
        <v>36</v>
      </c>
      <c r="E5107" s="20">
        <v>0.62298772398678315</v>
      </c>
      <c r="F5107" s="20">
        <v>1.0871876557122337</v>
      </c>
      <c r="G5107" s="20">
        <v>0.52677971732170037</v>
      </c>
      <c r="H5107" s="20">
        <v>0.49075599313252616</v>
      </c>
      <c r="I5107" s="20">
        <v>0.64422394015663786</v>
      </c>
      <c r="J5107" s="20">
        <v>0.88851687408058666</v>
      </c>
      <c r="K5107" s="20">
        <v>0.49562065311784875</v>
      </c>
      <c r="L5107" s="20">
        <v>0.56825872702751234</v>
      </c>
      <c r="M5107" s="55">
        <v>0.61163878411871309</v>
      </c>
    </row>
    <row r="5108" spans="1:13" x14ac:dyDescent="0.35">
      <c r="A5108" s="19" t="str">
        <f>B4353&amp;C5107&amp;D5108</f>
        <v>CONSUMO PER CAPITA (kg ó litros por individuo)Mariscos Ing.BCN AM</v>
      </c>
      <c r="B5108" s="19">
        <v>0</v>
      </c>
      <c r="C5108" s="19">
        <v>0</v>
      </c>
      <c r="D5108" s="19" t="s">
        <v>1</v>
      </c>
      <c r="E5108" s="20">
        <v>1.0517366709846545</v>
      </c>
      <c r="F5108" s="20">
        <v>1.665879830787188</v>
      </c>
      <c r="G5108" s="20">
        <v>0.32341897306995104</v>
      </c>
      <c r="H5108" s="20">
        <v>0.75632604419019345</v>
      </c>
      <c r="I5108" s="20">
        <v>1.5181517702275837</v>
      </c>
      <c r="J5108" s="20">
        <v>1.2568596298645565</v>
      </c>
      <c r="K5108" s="20">
        <v>0.31736139841201161</v>
      </c>
      <c r="L5108" s="20">
        <v>0.82863700830336462</v>
      </c>
      <c r="M5108" s="55">
        <v>0.58649139304649334</v>
      </c>
    </row>
    <row r="5109" spans="1:13" x14ac:dyDescent="0.35">
      <c r="A5109" s="19" t="str">
        <f>B4353&amp;C5107&amp;D5109</f>
        <v>CONSUMO PER CAPITA (kg ó litros por individuo)Mariscos Ing.REST.CAT ARAGON</v>
      </c>
      <c r="B5109" s="19">
        <v>0</v>
      </c>
      <c r="C5109" s="19">
        <v>0</v>
      </c>
      <c r="D5109" s="19" t="s">
        <v>2</v>
      </c>
      <c r="E5109" s="20">
        <v>0.60744944108040144</v>
      </c>
      <c r="F5109" s="20">
        <v>1.6799064278773388</v>
      </c>
      <c r="G5109" s="20">
        <v>0.66475746150807391</v>
      </c>
      <c r="H5109" s="20">
        <v>0.58971453015180075</v>
      </c>
      <c r="I5109" s="20">
        <v>0.69954917003080463</v>
      </c>
      <c r="J5109" s="20">
        <v>0.99936818518772208</v>
      </c>
      <c r="K5109" s="20">
        <v>0.61903347777492068</v>
      </c>
      <c r="L5109" s="20">
        <v>1.0751974590058777</v>
      </c>
      <c r="M5109" s="55">
        <v>0.90545034438780614</v>
      </c>
    </row>
    <row r="5110" spans="1:13" x14ac:dyDescent="0.35">
      <c r="A5110" s="19" t="str">
        <f>B4353&amp;C5107&amp;D5110</f>
        <v>CONSUMO PER CAPITA (kg ó litros por individuo)Mariscos Ing.LEVANTE</v>
      </c>
      <c r="B5110" s="19">
        <v>0</v>
      </c>
      <c r="C5110" s="19">
        <v>0</v>
      </c>
      <c r="D5110" s="19" t="s">
        <v>3</v>
      </c>
      <c r="E5110" s="20">
        <v>0.78491599520939592</v>
      </c>
      <c r="F5110" s="20">
        <v>0.98213726032975768</v>
      </c>
      <c r="G5110" s="20">
        <v>0.57509272813448031</v>
      </c>
      <c r="H5110" s="20">
        <v>0.6130492386186972</v>
      </c>
      <c r="I5110" s="20">
        <v>0.64688108710975989</v>
      </c>
      <c r="J5110" s="20">
        <v>1.1125931588294704</v>
      </c>
      <c r="K5110" s="20">
        <v>0.56704177372058262</v>
      </c>
      <c r="L5110" s="20">
        <v>0.69628149796533823</v>
      </c>
      <c r="M5110" s="55">
        <v>0.78529882010074803</v>
      </c>
    </row>
    <row r="5111" spans="1:13" x14ac:dyDescent="0.35">
      <c r="A5111" s="19" t="str">
        <f>B4353&amp;C5107&amp;D5111</f>
        <v>CONSUMO PER CAPITA (kg ó litros por individuo)Mariscos Ing.ANDALUCIA</v>
      </c>
      <c r="B5111" s="19">
        <v>0</v>
      </c>
      <c r="C5111" s="19">
        <v>0</v>
      </c>
      <c r="D5111" s="19" t="s">
        <v>4</v>
      </c>
      <c r="E5111" s="20">
        <v>0.54054285995622164</v>
      </c>
      <c r="F5111" s="20">
        <v>0.86736930900032561</v>
      </c>
      <c r="G5111" s="20">
        <v>0.50193729639730245</v>
      </c>
      <c r="H5111" s="20">
        <v>0.43705978137406393</v>
      </c>
      <c r="I5111" s="20">
        <v>0.5764424374217898</v>
      </c>
      <c r="J5111" s="20">
        <v>0.72954918785195477</v>
      </c>
      <c r="K5111" s="20">
        <v>0.52761443429761468</v>
      </c>
      <c r="L5111" s="20">
        <v>0.35934688515704488</v>
      </c>
      <c r="M5111" s="55">
        <v>0.53910648690609586</v>
      </c>
    </row>
    <row r="5112" spans="1:13" x14ac:dyDescent="0.35">
      <c r="A5112" s="19" t="str">
        <f>B4353&amp;C5107&amp;D5112</f>
        <v>CONSUMO PER CAPITA (kg ó litros por individuo)Mariscos Ing.MDD AM</v>
      </c>
      <c r="B5112" s="19">
        <v>0</v>
      </c>
      <c r="C5112" s="19">
        <v>0</v>
      </c>
      <c r="D5112" s="19" t="s">
        <v>5</v>
      </c>
      <c r="E5112" s="20">
        <v>0.69098925387540266</v>
      </c>
      <c r="F5112" s="20">
        <v>1.4018029017376321</v>
      </c>
      <c r="G5112" s="20">
        <v>0.62931966905881565</v>
      </c>
      <c r="H5112" s="20">
        <v>0.56469796938071481</v>
      </c>
      <c r="I5112" s="20">
        <v>0.57244955695259936</v>
      </c>
      <c r="J5112" s="20">
        <v>0.94990222310495109</v>
      </c>
      <c r="K5112" s="20">
        <v>0.48429417364533317</v>
      </c>
      <c r="L5112" s="20">
        <v>0.39278735224199013</v>
      </c>
      <c r="M5112" s="55">
        <v>0.52487891703517031</v>
      </c>
    </row>
    <row r="5113" spans="1:13" x14ac:dyDescent="0.35">
      <c r="A5113" s="19" t="str">
        <f>B4353&amp;C5107&amp;D5113</f>
        <v>CONSUMO PER CAPITA (kg ó litros por individuo)Mariscos Ing.RTO CENTRO</v>
      </c>
      <c r="B5113" s="19">
        <v>0</v>
      </c>
      <c r="C5113" s="19">
        <v>0</v>
      </c>
      <c r="D5113" s="19" t="s">
        <v>6</v>
      </c>
      <c r="E5113" s="20">
        <v>0.36263708812124618</v>
      </c>
      <c r="F5113" s="20">
        <v>0.70539081488322863</v>
      </c>
      <c r="G5113" s="20">
        <v>0.47866149285578691</v>
      </c>
      <c r="H5113" s="20">
        <v>0.32062935119272395</v>
      </c>
      <c r="I5113" s="20">
        <v>0.42754522638803455</v>
      </c>
      <c r="J5113" s="20">
        <v>0.6227434974358752</v>
      </c>
      <c r="K5113" s="20">
        <v>0.41089557558323392</v>
      </c>
      <c r="L5113" s="20">
        <v>0.34012275090779703</v>
      </c>
      <c r="M5113" s="55">
        <v>0.5794361438967901</v>
      </c>
    </row>
    <row r="5114" spans="1:13" x14ac:dyDescent="0.35">
      <c r="A5114" s="19" t="str">
        <f>B4353&amp;C5107&amp;D5114</f>
        <v>CONSUMO PER CAPITA (kg ó litros por individuo)Mariscos Ing.NORTE-CENTRO</v>
      </c>
      <c r="B5114" s="19">
        <v>0</v>
      </c>
      <c r="C5114" s="19">
        <v>0</v>
      </c>
      <c r="D5114" s="19" t="s">
        <v>7</v>
      </c>
      <c r="E5114" s="20">
        <v>0.58235042900443934</v>
      </c>
      <c r="F5114" s="20">
        <v>0.82436051379292485</v>
      </c>
      <c r="G5114" s="20">
        <v>0.66355136245433821</v>
      </c>
      <c r="H5114" s="20">
        <v>0.3163141992142352</v>
      </c>
      <c r="I5114" s="20">
        <v>0.35698508541291807</v>
      </c>
      <c r="J5114" s="20">
        <v>0.72995462407275447</v>
      </c>
      <c r="K5114" s="20">
        <v>0.45919612480383265</v>
      </c>
      <c r="L5114" s="20">
        <v>0.47213189661403487</v>
      </c>
      <c r="M5114" s="55">
        <v>0.29382897137815744</v>
      </c>
    </row>
    <row r="5115" spans="1:13" x14ac:dyDescent="0.35">
      <c r="A5115" s="19" t="str">
        <f>B4353&amp;C5107&amp;D5115</f>
        <v>CONSUMO PER CAPITA (kg ó litros por individuo)Mariscos Ing.NOROESTE</v>
      </c>
      <c r="B5115" s="19">
        <v>0</v>
      </c>
      <c r="C5115" s="19">
        <v>0</v>
      </c>
      <c r="D5115" s="19" t="s">
        <v>8</v>
      </c>
      <c r="E5115" s="20">
        <v>0.32672131086594663</v>
      </c>
      <c r="F5115" s="20">
        <v>0.51402253263704889</v>
      </c>
      <c r="G5115" s="20">
        <v>0.26997967815847246</v>
      </c>
      <c r="H5115" s="20">
        <v>0.23472706605899329</v>
      </c>
      <c r="I5115" s="20">
        <v>0.43939532851189445</v>
      </c>
      <c r="J5115" s="20">
        <v>0.67508882352740152</v>
      </c>
      <c r="K5115" s="20">
        <v>0.45172561376491177</v>
      </c>
      <c r="L5115" s="20">
        <v>0.41704102678042698</v>
      </c>
      <c r="M5115" s="55">
        <v>0.56632737863415117</v>
      </c>
    </row>
    <row r="5116" spans="1:13" x14ac:dyDescent="0.35">
      <c r="A5116" s="19" t="str">
        <f>B4353&amp;C5107&amp;D5116</f>
        <v>CONSUMO PER CAPITA (kg ó litros por individuo)Mariscos Ing.&lt;2MIL</v>
      </c>
      <c r="B5116" s="19">
        <v>0</v>
      </c>
      <c r="C5116" s="19">
        <v>0</v>
      </c>
      <c r="D5116" s="19" t="s">
        <v>9</v>
      </c>
      <c r="E5116" s="20">
        <v>0.22851091260389764</v>
      </c>
      <c r="F5116" s="20">
        <v>0.51487348232664909</v>
      </c>
      <c r="G5116" s="20">
        <v>0.28720084553003333</v>
      </c>
      <c r="H5116" s="20">
        <v>0.18474701012310599</v>
      </c>
      <c r="I5116" s="20">
        <v>0.25603630564675595</v>
      </c>
      <c r="J5116" s="20">
        <v>0.56350801556803887</v>
      </c>
      <c r="K5116" s="20">
        <v>0.19238719327767378</v>
      </c>
      <c r="L5116" s="20">
        <v>0.35564732244429864</v>
      </c>
      <c r="M5116" s="55">
        <v>0.69363618168823582</v>
      </c>
    </row>
    <row r="5117" spans="1:13" x14ac:dyDescent="0.35">
      <c r="A5117" s="19" t="str">
        <f>B4353&amp;C5107&amp;D5117</f>
        <v>CONSUMO PER CAPITA (kg ó litros por individuo)Mariscos Ing.2-5MIL</v>
      </c>
      <c r="B5117" s="19">
        <v>0</v>
      </c>
      <c r="C5117" s="19">
        <v>0</v>
      </c>
      <c r="D5117" s="19" t="s">
        <v>10</v>
      </c>
      <c r="E5117" s="20">
        <v>0.97631172041980385</v>
      </c>
      <c r="F5117" s="20">
        <v>0.57476570601074706</v>
      </c>
      <c r="G5117" s="20">
        <v>0.58257920814168207</v>
      </c>
      <c r="H5117" s="20">
        <v>0.18092522539580602</v>
      </c>
      <c r="I5117" s="20">
        <v>0.35683965889259511</v>
      </c>
      <c r="J5117" s="20">
        <v>0.82296847170709519</v>
      </c>
      <c r="K5117" s="20">
        <v>0.44458795380548033</v>
      </c>
      <c r="L5117" s="20">
        <v>0.86842032597512853</v>
      </c>
      <c r="M5117" s="55">
        <v>0.19952745951904935</v>
      </c>
    </row>
    <row r="5118" spans="1:13" x14ac:dyDescent="0.35">
      <c r="A5118" s="19" t="str">
        <f>B4353&amp;C5107&amp;D5118</f>
        <v>CONSUMO PER CAPITA (kg ó litros por individuo)Mariscos Ing.5-10MIL</v>
      </c>
      <c r="B5118" s="19">
        <v>0</v>
      </c>
      <c r="C5118" s="19">
        <v>0</v>
      </c>
      <c r="D5118" s="19" t="s">
        <v>11</v>
      </c>
      <c r="E5118" s="20">
        <v>0.43891857658247935</v>
      </c>
      <c r="F5118" s="20">
        <v>2.2374120120980541</v>
      </c>
      <c r="G5118" s="20">
        <v>0.68668082543043096</v>
      </c>
      <c r="H5118" s="20">
        <v>0.56622812084137586</v>
      </c>
      <c r="I5118" s="20">
        <v>0.62312997567381168</v>
      </c>
      <c r="J5118" s="20">
        <v>0.81272805134516857</v>
      </c>
      <c r="K5118" s="20">
        <v>0.70396856421716714</v>
      </c>
      <c r="L5118" s="20">
        <v>0.63171606188966933</v>
      </c>
      <c r="M5118" s="55">
        <v>0.89549570565216541</v>
      </c>
    </row>
    <row r="5119" spans="1:13" x14ac:dyDescent="0.35">
      <c r="A5119" s="19" t="str">
        <f>B4353&amp;C5107&amp;D5119</f>
        <v>CONSUMO PER CAPITA (kg ó litros por individuo)Mariscos Ing.10-30MIL</v>
      </c>
      <c r="B5119" s="19">
        <v>0</v>
      </c>
      <c r="C5119" s="19">
        <v>0</v>
      </c>
      <c r="D5119" s="19" t="s">
        <v>12</v>
      </c>
      <c r="E5119" s="20">
        <v>0.42358795646106978</v>
      </c>
      <c r="F5119" s="20">
        <v>0.72335447787265805</v>
      </c>
      <c r="G5119" s="20">
        <v>0.50341535485038291</v>
      </c>
      <c r="H5119" s="20">
        <v>0.3341890255737372</v>
      </c>
      <c r="I5119" s="20">
        <v>0.60518125918094812</v>
      </c>
      <c r="J5119" s="20">
        <v>0.77085052074930172</v>
      </c>
      <c r="K5119" s="20">
        <v>0.5553640976342572</v>
      </c>
      <c r="L5119" s="20">
        <v>0.64777089667659082</v>
      </c>
      <c r="M5119" s="55">
        <v>0.70895646790640698</v>
      </c>
    </row>
    <row r="5120" spans="1:13" x14ac:dyDescent="0.35">
      <c r="A5120" s="19" t="str">
        <f>B4353&amp;C5107&amp;D5120</f>
        <v>CONSUMO PER CAPITA (kg ó litros por individuo)Mariscos Ing.30-100MIL</v>
      </c>
      <c r="B5120" s="19">
        <v>0</v>
      </c>
      <c r="C5120" s="19">
        <v>0</v>
      </c>
      <c r="D5120" s="19" t="s">
        <v>13</v>
      </c>
      <c r="E5120" s="20">
        <v>0.76317294179753048</v>
      </c>
      <c r="F5120" s="20">
        <v>1.2477301482321368</v>
      </c>
      <c r="G5120" s="20">
        <v>0.43943691058624745</v>
      </c>
      <c r="H5120" s="20">
        <v>0.63832752542419924</v>
      </c>
      <c r="I5120" s="20">
        <v>0.88368827269353434</v>
      </c>
      <c r="J5120" s="20">
        <v>0.96288571370309861</v>
      </c>
      <c r="K5120" s="20">
        <v>0.44099374229560839</v>
      </c>
      <c r="L5120" s="20">
        <v>0.62436082125867776</v>
      </c>
      <c r="M5120" s="55">
        <v>0.64783707257506018</v>
      </c>
    </row>
    <row r="5121" spans="1:13" x14ac:dyDescent="0.35">
      <c r="A5121" s="19" t="str">
        <f>B4353&amp;C5107&amp;D5121</f>
        <v>CONSUMO PER CAPITA (kg ó litros por individuo)Mariscos Ing.100-200MIL</v>
      </c>
      <c r="B5121" s="19">
        <v>0</v>
      </c>
      <c r="C5121" s="19">
        <v>0</v>
      </c>
      <c r="D5121" s="19" t="s">
        <v>14</v>
      </c>
      <c r="E5121" s="20">
        <v>0.40427089489910228</v>
      </c>
      <c r="F5121" s="20">
        <v>1.2885875485293634</v>
      </c>
      <c r="G5121" s="20">
        <v>0.47320764987092545</v>
      </c>
      <c r="H5121" s="20">
        <v>0.53679210991124549</v>
      </c>
      <c r="I5121" s="20">
        <v>0.66318687398696752</v>
      </c>
      <c r="J5121" s="20">
        <v>1.142526072362309</v>
      </c>
      <c r="K5121" s="20">
        <v>0.58357539176574824</v>
      </c>
      <c r="L5121" s="20">
        <v>0.41746496924642706</v>
      </c>
      <c r="M5121" s="55">
        <v>0.52343488562347562</v>
      </c>
    </row>
    <row r="5122" spans="1:13" x14ac:dyDescent="0.35">
      <c r="A5122" s="19" t="str">
        <f>B4353&amp;C5107&amp;D5122</f>
        <v>CONSUMO PER CAPITA (kg ó litros por individuo)Mariscos Ing.200-500MIL</v>
      </c>
      <c r="B5122" s="19">
        <v>0</v>
      </c>
      <c r="C5122" s="19">
        <v>0</v>
      </c>
      <c r="D5122" s="19" t="s">
        <v>15</v>
      </c>
      <c r="E5122" s="20">
        <v>0.72590388067920086</v>
      </c>
      <c r="F5122" s="20">
        <v>0.91873467124859554</v>
      </c>
      <c r="G5122" s="20">
        <v>0.49675104651029134</v>
      </c>
      <c r="H5122" s="20">
        <v>0.53707660739025831</v>
      </c>
      <c r="I5122" s="20">
        <v>0.61683432400844262</v>
      </c>
      <c r="J5122" s="20">
        <v>0.92447024230049402</v>
      </c>
      <c r="K5122" s="20">
        <v>0.4433508465029834</v>
      </c>
      <c r="L5122" s="20">
        <v>0.31220321295796927</v>
      </c>
      <c r="M5122" s="55">
        <v>0.54801216753900994</v>
      </c>
    </row>
    <row r="5123" spans="1:13" x14ac:dyDescent="0.35">
      <c r="A5123" s="19" t="str">
        <f>B4353&amp;C5107&amp;D5123</f>
        <v>CONSUMO PER CAPITA (kg ó litros por individuo)Mariscos Ing.&gt;500MIL</v>
      </c>
      <c r="B5123" s="19">
        <v>0</v>
      </c>
      <c r="C5123" s="19">
        <v>0</v>
      </c>
      <c r="D5123" s="19" t="s">
        <v>16</v>
      </c>
      <c r="E5123" s="20">
        <v>0.79794248773219179</v>
      </c>
      <c r="F5123" s="20">
        <v>1.1588611906968294</v>
      </c>
      <c r="G5123" s="20">
        <v>0.68721292645675502</v>
      </c>
      <c r="H5123" s="20">
        <v>0.61658488912316023</v>
      </c>
      <c r="I5123" s="20">
        <v>0.66561842121566828</v>
      </c>
      <c r="J5123" s="20">
        <v>0.90849130761010444</v>
      </c>
      <c r="K5123" s="20">
        <v>0.48829557873120011</v>
      </c>
      <c r="L5123" s="20">
        <v>0.58003167443701853</v>
      </c>
      <c r="M5123" s="55">
        <v>0.59450659771238612</v>
      </c>
    </row>
    <row r="5124" spans="1:13" x14ac:dyDescent="0.35">
      <c r="A5124" s="19" t="str">
        <f>B4353&amp;C5107&amp;D5124</f>
        <v>CONSUMO PER CAPITA (kg ó litros por individuo)Mariscos Ing.DE 15 A 19 AÑOS</v>
      </c>
      <c r="B5124" s="19">
        <v>0</v>
      </c>
      <c r="C5124" s="19">
        <v>0</v>
      </c>
      <c r="D5124" s="19" t="s">
        <v>39</v>
      </c>
      <c r="E5124" s="20" t="s">
        <v>278</v>
      </c>
      <c r="F5124" s="20">
        <v>9.2386010224968992E-2</v>
      </c>
      <c r="G5124" s="20">
        <v>1.9273820267654132E-2</v>
      </c>
      <c r="H5124" s="20">
        <v>1.6540754322097194E-2</v>
      </c>
      <c r="I5124" s="20">
        <v>0.19679869166305544</v>
      </c>
      <c r="J5124" s="20">
        <v>8.7210045719666885E-3</v>
      </c>
      <c r="K5124" s="20">
        <v>6.2266281123385461E-2</v>
      </c>
      <c r="L5124" s="20">
        <v>1.3732564322769888E-2</v>
      </c>
      <c r="M5124" s="55">
        <v>0.33076603493392892</v>
      </c>
    </row>
    <row r="5125" spans="1:13" x14ac:dyDescent="0.35">
      <c r="A5125" s="19" t="str">
        <f>B4353&amp;C5107&amp;D5125</f>
        <v>CONSUMO PER CAPITA (kg ó litros por individuo)Mariscos Ing.DE 20 A 24 AÑOS</v>
      </c>
      <c r="B5125" s="19">
        <v>0</v>
      </c>
      <c r="C5125" s="19">
        <v>0</v>
      </c>
      <c r="D5125" s="19" t="s">
        <v>40</v>
      </c>
      <c r="E5125" s="20">
        <v>0.10077855162968888</v>
      </c>
      <c r="F5125" s="20">
        <v>7.9214652564684893E-2</v>
      </c>
      <c r="G5125" s="20">
        <v>0.12404743180192383</v>
      </c>
      <c r="H5125" s="20">
        <v>6.6915117004627489E-2</v>
      </c>
      <c r="I5125" s="20">
        <v>6.3744881474582071E-2</v>
      </c>
      <c r="J5125" s="20">
        <v>6.4554996764832812E-2</v>
      </c>
      <c r="K5125" s="20">
        <v>8.895741839281894E-2</v>
      </c>
      <c r="L5125" s="20">
        <v>4.6152027958263821E-2</v>
      </c>
      <c r="M5125" s="55">
        <v>2.4201175223409317E-2</v>
      </c>
    </row>
    <row r="5126" spans="1:13" x14ac:dyDescent="0.35">
      <c r="A5126" s="19" t="str">
        <f>B4353&amp;C5107&amp;D5126</f>
        <v>CONSUMO PER CAPITA (kg ó litros por individuo)Mariscos Ing.DE 25 A 34 AÑOS</v>
      </c>
      <c r="B5126" s="19">
        <v>0</v>
      </c>
      <c r="C5126" s="19">
        <v>0</v>
      </c>
      <c r="D5126" s="19" t="s">
        <v>41</v>
      </c>
      <c r="E5126" s="20">
        <v>0.24845325324186199</v>
      </c>
      <c r="F5126" s="20">
        <v>0.34185129617561921</v>
      </c>
      <c r="G5126" s="20">
        <v>0.12526496208468513</v>
      </c>
      <c r="H5126" s="20">
        <v>0.1525541601573924</v>
      </c>
      <c r="I5126" s="20">
        <v>0.19642541211193443</v>
      </c>
      <c r="J5126" s="20">
        <v>0.28522505139008225</v>
      </c>
      <c r="K5126" s="20">
        <v>0.20395575743415539</v>
      </c>
      <c r="L5126" s="20">
        <v>0.19860025647191054</v>
      </c>
      <c r="M5126" s="55">
        <v>0.17658584423801119</v>
      </c>
    </row>
    <row r="5127" spans="1:13" x14ac:dyDescent="0.35">
      <c r="A5127" s="19" t="str">
        <f>B4353&amp;C5107&amp;D5127</f>
        <v>CONSUMO PER CAPITA (kg ó litros por individuo)Mariscos Ing.DE 35 A 49 AÑOS</v>
      </c>
      <c r="B5127" s="19">
        <v>0</v>
      </c>
      <c r="C5127" s="19">
        <v>0</v>
      </c>
      <c r="D5127" s="19" t="s">
        <v>42</v>
      </c>
      <c r="E5127" s="20">
        <v>0.46159272812324714</v>
      </c>
      <c r="F5127" s="20">
        <v>0.66926740328572298</v>
      </c>
      <c r="G5127" s="20">
        <v>0.31852763620520053</v>
      </c>
      <c r="H5127" s="20">
        <v>0.32943293610753427</v>
      </c>
      <c r="I5127" s="20">
        <v>0.40852612868353227</v>
      </c>
      <c r="J5127" s="20">
        <v>0.71477026225346085</v>
      </c>
      <c r="K5127" s="20">
        <v>0.32512154885301758</v>
      </c>
      <c r="L5127" s="20">
        <v>0.24254829676919928</v>
      </c>
      <c r="M5127" s="55">
        <v>0.30897679687312912</v>
      </c>
    </row>
    <row r="5128" spans="1:13" x14ac:dyDescent="0.35">
      <c r="A5128" s="19" t="str">
        <f>B4353&amp;C5107&amp;D5128</f>
        <v>CONSUMO PER CAPITA (kg ó litros por individuo)Mariscos Ing.DE 50 A 59 AÑOS</v>
      </c>
      <c r="B5128" s="19">
        <v>0</v>
      </c>
      <c r="C5128" s="19">
        <v>0</v>
      </c>
      <c r="D5128" s="19" t="s">
        <v>43</v>
      </c>
      <c r="E5128" s="20">
        <v>0.74136995694027308</v>
      </c>
      <c r="F5128" s="20">
        <v>1.5369058041037718</v>
      </c>
      <c r="G5128" s="20">
        <v>0.79188775335562378</v>
      </c>
      <c r="H5128" s="20">
        <v>0.45944429276372045</v>
      </c>
      <c r="I5128" s="20">
        <v>0.66394114995025721</v>
      </c>
      <c r="J5128" s="20">
        <v>1.1955929059819486</v>
      </c>
      <c r="K5128" s="20">
        <v>0.68282122791196875</v>
      </c>
      <c r="L5128" s="20">
        <v>0.65753128744517308</v>
      </c>
      <c r="M5128" s="55">
        <v>0.65256119187146933</v>
      </c>
    </row>
    <row r="5129" spans="1:13" x14ac:dyDescent="0.35">
      <c r="A5129" s="19" t="str">
        <f>B4353&amp;C5107&amp;D5129</f>
        <v>CONSUMO PER CAPITA (kg ó litros por individuo)Mariscos Ing.DE 60 A 75 AÑOS</v>
      </c>
      <c r="B5129" s="19">
        <v>0</v>
      </c>
      <c r="C5129" s="19">
        <v>0</v>
      </c>
      <c r="D5129" s="19" t="s">
        <v>44</v>
      </c>
      <c r="E5129" s="20">
        <v>1.3106098902534002</v>
      </c>
      <c r="F5129" s="20">
        <v>2.3174340476483715</v>
      </c>
      <c r="G5129" s="20">
        <v>1.0980758745249997</v>
      </c>
      <c r="H5129" s="20">
        <v>1.1977355577717403</v>
      </c>
      <c r="I5129" s="20">
        <v>1.5077378392361713</v>
      </c>
      <c r="J5129" s="20">
        <v>1.7178087382975304</v>
      </c>
      <c r="K5129" s="20">
        <v>0.98024998505199101</v>
      </c>
      <c r="L5129" s="20">
        <v>1.4488715175001718</v>
      </c>
      <c r="M5129" s="55">
        <v>1.4816185345711894</v>
      </c>
    </row>
    <row r="5130" spans="1:13" x14ac:dyDescent="0.35">
      <c r="A5130" s="19" t="str">
        <f>B4353&amp;C5107&amp;D5130</f>
        <v>CONSUMO PER CAPITA (kg ó litros por individuo)Mariscos Ing.ALTA Y MEDIA ALTA</v>
      </c>
      <c r="B5130" s="19">
        <v>0</v>
      </c>
      <c r="C5130" s="19">
        <v>0</v>
      </c>
      <c r="D5130" s="19" t="s">
        <v>17</v>
      </c>
      <c r="E5130" s="20">
        <v>1.1513757200849768</v>
      </c>
      <c r="F5130" s="20">
        <v>2.5165244697796192</v>
      </c>
      <c r="G5130" s="20">
        <v>1.005232801516152</v>
      </c>
      <c r="H5130" s="20">
        <v>1.010103683940579</v>
      </c>
      <c r="I5130" s="20">
        <v>1.1473410724504862</v>
      </c>
      <c r="J5130" s="20">
        <v>1.6292990848002695</v>
      </c>
      <c r="K5130" s="20">
        <v>0.73212615962778549</v>
      </c>
      <c r="L5130" s="20">
        <v>0.92444032042069091</v>
      </c>
      <c r="M5130" s="55">
        <v>1.1565251710546334</v>
      </c>
    </row>
    <row r="5131" spans="1:13" x14ac:dyDescent="0.35">
      <c r="A5131" s="19" t="str">
        <f>B4353&amp;C5107&amp;D5131</f>
        <v>CONSUMO PER CAPITA (kg ó litros por individuo)Mariscos Ing.MEDIA</v>
      </c>
      <c r="B5131" s="19">
        <v>0</v>
      </c>
      <c r="C5131" s="19">
        <v>0</v>
      </c>
      <c r="D5131" s="19" t="s">
        <v>18</v>
      </c>
      <c r="E5131" s="20">
        <v>0.61535986053296809</v>
      </c>
      <c r="F5131" s="20">
        <v>0.97713193113602981</v>
      </c>
      <c r="G5131" s="20">
        <v>0.46209660884613962</v>
      </c>
      <c r="H5131" s="20">
        <v>0.44377914302959415</v>
      </c>
      <c r="I5131" s="20">
        <v>0.67185446050802</v>
      </c>
      <c r="J5131" s="20">
        <v>0.8323221320415537</v>
      </c>
      <c r="K5131" s="20">
        <v>0.53698531874110733</v>
      </c>
      <c r="L5131" s="20">
        <v>0.67745323502637445</v>
      </c>
      <c r="M5131" s="55">
        <v>0.69631113963110269</v>
      </c>
    </row>
    <row r="5132" spans="1:13" x14ac:dyDescent="0.35">
      <c r="A5132" s="19" t="str">
        <f>B4353&amp;C5107&amp;D5132</f>
        <v>CONSUMO PER CAPITA (kg ó litros por individuo)Mariscos Ing.MEDIA BAJA</v>
      </c>
      <c r="B5132" s="19">
        <v>0</v>
      </c>
      <c r="C5132" s="19">
        <v>0</v>
      </c>
      <c r="D5132" s="19" t="s">
        <v>19</v>
      </c>
      <c r="E5132" s="20">
        <v>0.50351582678036988</v>
      </c>
      <c r="F5132" s="20">
        <v>0.65196085078011501</v>
      </c>
      <c r="G5132" s="20">
        <v>0.43771673002286537</v>
      </c>
      <c r="H5132" s="20">
        <v>0.37673057553982908</v>
      </c>
      <c r="I5132" s="20">
        <v>0.43997837357204439</v>
      </c>
      <c r="J5132" s="20">
        <v>0.63413944989914461</v>
      </c>
      <c r="K5132" s="20">
        <v>0.45154942751533483</v>
      </c>
      <c r="L5132" s="20">
        <v>0.38315254143560207</v>
      </c>
      <c r="M5132" s="55">
        <v>0.33283972287260261</v>
      </c>
    </row>
    <row r="5133" spans="1:13" x14ac:dyDescent="0.35">
      <c r="A5133" s="19" t="str">
        <f>B4353&amp;C5107&amp;D5133</f>
        <v>CONSUMO PER CAPITA (kg ó litros por individuo)Mariscos Ing.BAJA</v>
      </c>
      <c r="B5133" s="19">
        <v>0</v>
      </c>
      <c r="C5133" s="19">
        <v>0</v>
      </c>
      <c r="D5133" s="19" t="s">
        <v>20</v>
      </c>
      <c r="E5133" s="20">
        <v>0.20870899996480605</v>
      </c>
      <c r="F5133" s="20">
        <v>0.28813764174836537</v>
      </c>
      <c r="G5133" s="20">
        <v>0.2277418577210297</v>
      </c>
      <c r="H5133" s="20">
        <v>0.15356755575870917</v>
      </c>
      <c r="I5133" s="20">
        <v>0.31994920658175446</v>
      </c>
      <c r="J5133" s="20">
        <v>0.50966334058827711</v>
      </c>
      <c r="K5133" s="20">
        <v>0.22242852785116929</v>
      </c>
      <c r="L5133" s="20">
        <v>0.23832298320954146</v>
      </c>
      <c r="M5133" s="55">
        <v>0.24221196031503114</v>
      </c>
    </row>
    <row r="5134" spans="1:13" x14ac:dyDescent="0.35">
      <c r="A5134" s="19" t="str">
        <f>B4353&amp;C5107&amp;D5134</f>
        <v>CONSUMO PER CAPITA (kg ó litros por individuo)Mariscos Ing.HOMBRE</v>
      </c>
      <c r="B5134" s="19">
        <v>0</v>
      </c>
      <c r="C5134" s="19">
        <v>0</v>
      </c>
      <c r="D5134" s="19" t="s">
        <v>21</v>
      </c>
      <c r="E5134" s="20">
        <v>0.5972135990158064</v>
      </c>
      <c r="F5134" s="20">
        <v>1.204700778484576</v>
      </c>
      <c r="G5134" s="20">
        <v>0.59803100542524723</v>
      </c>
      <c r="H5134" s="20">
        <v>0.55319314175062106</v>
      </c>
      <c r="I5134" s="20">
        <v>0.68073543050650753</v>
      </c>
      <c r="J5134" s="20">
        <v>0.93915378203295474</v>
      </c>
      <c r="K5134" s="20">
        <v>0.57832542523312014</v>
      </c>
      <c r="L5134" s="20">
        <v>0.70155631231420967</v>
      </c>
      <c r="M5134" s="55">
        <v>0.7516468304483892</v>
      </c>
    </row>
    <row r="5135" spans="1:13" x14ac:dyDescent="0.35">
      <c r="A5135" s="19" t="str">
        <f>B4353&amp;C5107&amp;D5135</f>
        <v>CONSUMO PER CAPITA (kg ó litros por individuo)Mariscos Ing.MUJER</v>
      </c>
      <c r="B5135" s="19">
        <v>0</v>
      </c>
      <c r="C5135" s="19">
        <v>0</v>
      </c>
      <c r="D5135" s="19" t="s">
        <v>22</v>
      </c>
      <c r="E5135" s="20">
        <v>0.64838696539769225</v>
      </c>
      <c r="F5135" s="20">
        <v>0.97138432749838288</v>
      </c>
      <c r="G5135" s="20">
        <v>0.45656426383636711</v>
      </c>
      <c r="H5135" s="20">
        <v>0.42922730858663333</v>
      </c>
      <c r="I5135" s="20">
        <v>0.60824319347623523</v>
      </c>
      <c r="J5135" s="20">
        <v>0.83861615304875292</v>
      </c>
      <c r="K5135" s="20">
        <v>0.41375364244552193</v>
      </c>
      <c r="L5135" s="20">
        <v>0.43707392456169492</v>
      </c>
      <c r="M5135" s="55">
        <v>0.47384994597377611</v>
      </c>
    </row>
    <row r="5136" spans="1:13" x14ac:dyDescent="0.35">
      <c r="A5136" s="19" t="str">
        <f>B4353&amp;C5136&amp;D5136</f>
        <v>CONSUMO PER CAPITA (kg ó litros por individuo)Calamares Ing.T.ESPAÑA</v>
      </c>
      <c r="B5136" s="19">
        <v>0</v>
      </c>
      <c r="C5136" s="19" t="s">
        <v>146</v>
      </c>
      <c r="D5136" s="19" t="s">
        <v>36</v>
      </c>
      <c r="E5136" s="20">
        <v>0.13984636311592355</v>
      </c>
      <c r="F5136" s="20">
        <v>0.2370907499128693</v>
      </c>
      <c r="G5136" s="20">
        <v>0.11284099937638202</v>
      </c>
      <c r="H5136" s="20">
        <v>0.10567093584452655</v>
      </c>
      <c r="I5136" s="20">
        <v>0.131455178098904</v>
      </c>
      <c r="J5136" s="20">
        <v>0.19596220969230935</v>
      </c>
      <c r="K5136" s="20">
        <v>0.10824308521375771</v>
      </c>
      <c r="L5136" s="20">
        <v>0.11981765083106334</v>
      </c>
      <c r="M5136" s="55">
        <v>0.13210609739597615</v>
      </c>
    </row>
    <row r="5137" spans="1:13" x14ac:dyDescent="0.35">
      <c r="A5137" s="19" t="str">
        <f>B4353&amp;C5136&amp;D5137</f>
        <v>CONSUMO PER CAPITA (kg ó litros por individuo)Calamares Ing.BCN AM</v>
      </c>
      <c r="B5137" s="19">
        <v>0</v>
      </c>
      <c r="C5137" s="19">
        <v>0</v>
      </c>
      <c r="D5137" s="19" t="s">
        <v>1</v>
      </c>
      <c r="E5137" s="20">
        <v>0.23984010662337288</v>
      </c>
      <c r="F5137" s="20">
        <v>0.3509615684063887</v>
      </c>
      <c r="G5137" s="20">
        <v>5.8199238721353436E-2</v>
      </c>
      <c r="H5137" s="20">
        <v>0.14400435750815277</v>
      </c>
      <c r="I5137" s="20">
        <v>0.29457206665073071</v>
      </c>
      <c r="J5137" s="20">
        <v>0.28920165115156282</v>
      </c>
      <c r="K5137" s="20">
        <v>6.3649065590696025E-2</v>
      </c>
      <c r="L5137" s="20">
        <v>0.12633818587205742</v>
      </c>
      <c r="M5137" s="55">
        <v>0.12031423361518949</v>
      </c>
    </row>
    <row r="5138" spans="1:13" x14ac:dyDescent="0.35">
      <c r="A5138" s="19" t="str">
        <f>B4353&amp;C5136&amp;D5138</f>
        <v>CONSUMO PER CAPITA (kg ó litros por individuo)Calamares Ing.REST.CAT ARAGON</v>
      </c>
      <c r="B5138" s="19">
        <v>0</v>
      </c>
      <c r="C5138" s="19">
        <v>0</v>
      </c>
      <c r="D5138" s="19" t="s">
        <v>2</v>
      </c>
      <c r="E5138" s="20">
        <v>0.13339123172858797</v>
      </c>
      <c r="F5138" s="20">
        <v>0.35016992359407184</v>
      </c>
      <c r="G5138" s="20">
        <v>0.13102958296839984</v>
      </c>
      <c r="H5138" s="20">
        <v>0.12266544299139551</v>
      </c>
      <c r="I5138" s="20">
        <v>0.15767181750591555</v>
      </c>
      <c r="J5138" s="20">
        <v>0.18892777568731359</v>
      </c>
      <c r="K5138" s="20">
        <v>8.9201206590381749E-2</v>
      </c>
      <c r="L5138" s="20">
        <v>0.21727263815231007</v>
      </c>
      <c r="M5138" s="55">
        <v>0.2126318341355595</v>
      </c>
    </row>
    <row r="5139" spans="1:13" x14ac:dyDescent="0.35">
      <c r="A5139" s="19" t="str">
        <f>B4353&amp;C5136&amp;D5139</f>
        <v>CONSUMO PER CAPITA (kg ó litros por individuo)Calamares Ing.LEVANTE</v>
      </c>
      <c r="B5139" s="19">
        <v>0</v>
      </c>
      <c r="C5139" s="19">
        <v>0</v>
      </c>
      <c r="D5139" s="19" t="s">
        <v>3</v>
      </c>
      <c r="E5139" s="20">
        <v>0.18852645311238544</v>
      </c>
      <c r="F5139" s="20">
        <v>0.25759500728422569</v>
      </c>
      <c r="G5139" s="20">
        <v>0.13473999023680799</v>
      </c>
      <c r="H5139" s="20">
        <v>0.14703938894212573</v>
      </c>
      <c r="I5139" s="20">
        <v>0.13764090288638381</v>
      </c>
      <c r="J5139" s="20">
        <v>0.25714376965497066</v>
      </c>
      <c r="K5139" s="20">
        <v>0.17946978802151628</v>
      </c>
      <c r="L5139" s="20">
        <v>0.17320091214765909</v>
      </c>
      <c r="M5139" s="55">
        <v>0.19769663394133841</v>
      </c>
    </row>
    <row r="5140" spans="1:13" x14ac:dyDescent="0.35">
      <c r="A5140" s="19" t="str">
        <f>B4353&amp;C5136&amp;D5140</f>
        <v>CONSUMO PER CAPITA (kg ó litros por individuo)Calamares Ing.ANDALUCIA</v>
      </c>
      <c r="B5140" s="19">
        <v>0</v>
      </c>
      <c r="C5140" s="19">
        <v>0</v>
      </c>
      <c r="D5140" s="19" t="s">
        <v>4</v>
      </c>
      <c r="E5140" s="20">
        <v>0.12636268952423568</v>
      </c>
      <c r="F5140" s="20">
        <v>0.19501319546525461</v>
      </c>
      <c r="G5140" s="20">
        <v>0.10748384491868308</v>
      </c>
      <c r="H5140" s="20">
        <v>9.8636945531361792E-2</v>
      </c>
      <c r="I5140" s="20">
        <v>0.1149857643770681</v>
      </c>
      <c r="J5140" s="20">
        <v>0.16499393916693125</v>
      </c>
      <c r="K5140" s="20">
        <v>0.11068978824235091</v>
      </c>
      <c r="L5140" s="20">
        <v>8.0422952842300499E-2</v>
      </c>
      <c r="M5140" s="55">
        <v>8.9749057148855296E-2</v>
      </c>
    </row>
    <row r="5141" spans="1:13" x14ac:dyDescent="0.35">
      <c r="A5141" s="19" t="str">
        <f>B4353&amp;C5136&amp;D5141</f>
        <v>CONSUMO PER CAPITA (kg ó litros por individuo)Calamares Ing.MDD AM</v>
      </c>
      <c r="B5141" s="19">
        <v>0</v>
      </c>
      <c r="C5141" s="19">
        <v>0</v>
      </c>
      <c r="D5141" s="19" t="s">
        <v>5</v>
      </c>
      <c r="E5141" s="20">
        <v>0.14194988496573227</v>
      </c>
      <c r="F5141" s="20">
        <v>0.29746909267217536</v>
      </c>
      <c r="G5141" s="20">
        <v>0.13497978062116189</v>
      </c>
      <c r="H5141" s="20">
        <v>0.101679830561969</v>
      </c>
      <c r="I5141" s="20">
        <v>0.11171489988725108</v>
      </c>
      <c r="J5141" s="20">
        <v>0.21419421806193736</v>
      </c>
      <c r="K5141" s="20">
        <v>0.11248299994200238</v>
      </c>
      <c r="L5141" s="20">
        <v>9.463477750412759E-2</v>
      </c>
      <c r="M5141" s="55">
        <v>0.10749659401006322</v>
      </c>
    </row>
    <row r="5142" spans="1:13" x14ac:dyDescent="0.35">
      <c r="A5142" s="19" t="str">
        <f>B4353&amp;C5136&amp;D5142</f>
        <v>CONSUMO PER CAPITA (kg ó litros por individuo)Calamares Ing.RTO CENTRO</v>
      </c>
      <c r="B5142" s="19">
        <v>0</v>
      </c>
      <c r="C5142" s="19">
        <v>0</v>
      </c>
      <c r="D5142" s="19" t="s">
        <v>6</v>
      </c>
      <c r="E5142" s="20">
        <v>7.1850248960719496E-2</v>
      </c>
      <c r="F5142" s="20">
        <v>0.15451990970634286</v>
      </c>
      <c r="G5142" s="20">
        <v>0.1216170082663293</v>
      </c>
      <c r="H5142" s="20">
        <v>8.3393649225390679E-2</v>
      </c>
      <c r="I5142" s="20">
        <v>9.5115716686269808E-2</v>
      </c>
      <c r="J5142" s="20">
        <v>0.1448985758909781</v>
      </c>
      <c r="K5142" s="20">
        <v>8.3563624214853763E-2</v>
      </c>
      <c r="L5142" s="20">
        <v>7.2410241785163004E-2</v>
      </c>
      <c r="M5142" s="55">
        <v>0.15864446701220067</v>
      </c>
    </row>
    <row r="5143" spans="1:13" x14ac:dyDescent="0.35">
      <c r="A5143" s="19" t="str">
        <f>B4353&amp;C5136&amp;D5143</f>
        <v>CONSUMO PER CAPITA (kg ó litros por individuo)Calamares Ing.NORTE-CENTRO</v>
      </c>
      <c r="B5143" s="19">
        <v>0</v>
      </c>
      <c r="C5143" s="19">
        <v>0</v>
      </c>
      <c r="D5143" s="19" t="s">
        <v>7</v>
      </c>
      <c r="E5143" s="20">
        <v>0.14817563709185463</v>
      </c>
      <c r="F5143" s="20">
        <v>0.17846564596674788</v>
      </c>
      <c r="G5143" s="20">
        <v>0.12360828506180063</v>
      </c>
      <c r="H5143" s="20">
        <v>8.5266961003559349E-2</v>
      </c>
      <c r="I5143" s="20">
        <v>8.2597387710268533E-2</v>
      </c>
      <c r="J5143" s="20">
        <v>0.18458930675932531</v>
      </c>
      <c r="K5143" s="20">
        <v>0.11640483034872483</v>
      </c>
      <c r="L5143" s="20">
        <v>9.2984904210487718E-2</v>
      </c>
      <c r="M5143" s="55">
        <v>7.0292736924603971E-2</v>
      </c>
    </row>
    <row r="5144" spans="1:13" x14ac:dyDescent="0.35">
      <c r="A5144" s="19" t="str">
        <f>B4353&amp;C5136&amp;D5144</f>
        <v>CONSUMO PER CAPITA (kg ó litros por individuo)Calamares Ing.NOROESTE</v>
      </c>
      <c r="B5144" s="19">
        <v>0</v>
      </c>
      <c r="C5144" s="19">
        <v>0</v>
      </c>
      <c r="D5144" s="19" t="s">
        <v>8</v>
      </c>
      <c r="E5144" s="20">
        <v>5.3309786745373289E-2</v>
      </c>
      <c r="F5144" s="20">
        <v>7.4404813817947307E-2</v>
      </c>
      <c r="G5144" s="20">
        <v>6.5028556710889848E-2</v>
      </c>
      <c r="H5144" s="20">
        <v>3.7573974199947173E-2</v>
      </c>
      <c r="I5144" s="20">
        <v>6.9631522468379059E-2</v>
      </c>
      <c r="J5144" s="20">
        <v>0.11358357349323787</v>
      </c>
      <c r="K5144" s="20">
        <v>6.6345113891341956E-2</v>
      </c>
      <c r="L5144" s="20">
        <v>8.4020230670531521E-2</v>
      </c>
      <c r="M5144" s="55">
        <v>8.2658394150445097E-2</v>
      </c>
    </row>
    <row r="5145" spans="1:13" x14ac:dyDescent="0.35">
      <c r="A5145" s="19" t="str">
        <f>B4353&amp;C5136&amp;D5145</f>
        <v>CONSUMO PER CAPITA (kg ó litros por individuo)Calamares Ing.&lt;2MIL</v>
      </c>
      <c r="B5145" s="19">
        <v>0</v>
      </c>
      <c r="C5145" s="19">
        <v>0</v>
      </c>
      <c r="D5145" s="19" t="s">
        <v>9</v>
      </c>
      <c r="E5145" s="20">
        <v>2.6247237931579979E-2</v>
      </c>
      <c r="F5145" s="20">
        <v>3.4516259437348117E-2</v>
      </c>
      <c r="G5145" s="20">
        <v>9.5110093557234765E-2</v>
      </c>
      <c r="H5145" s="20">
        <v>3.7700672136811372E-2</v>
      </c>
      <c r="I5145" s="20">
        <v>4.0313671920707665E-2</v>
      </c>
      <c r="J5145" s="20">
        <v>0.11999565039225914</v>
      </c>
      <c r="K5145" s="20">
        <v>4.4495380081380285E-2</v>
      </c>
      <c r="L5145" s="20">
        <v>8.6869327464595233E-2</v>
      </c>
      <c r="M5145" s="55">
        <v>0.18417380522851989</v>
      </c>
    </row>
    <row r="5146" spans="1:13" x14ac:dyDescent="0.35">
      <c r="A5146" s="19" t="str">
        <f>B4353&amp;C5136&amp;D5146</f>
        <v>CONSUMO PER CAPITA (kg ó litros por individuo)Calamares Ing.2-5MIL</v>
      </c>
      <c r="B5146" s="19">
        <v>0</v>
      </c>
      <c r="C5146" s="19">
        <v>0</v>
      </c>
      <c r="D5146" s="19" t="s">
        <v>10</v>
      </c>
      <c r="E5146" s="20">
        <v>0.2213523126428365</v>
      </c>
      <c r="F5146" s="20">
        <v>0.13019013500522611</v>
      </c>
      <c r="G5146" s="20">
        <v>0.12379328859453169</v>
      </c>
      <c r="H5146" s="20">
        <v>3.2263296342048081E-2</v>
      </c>
      <c r="I5146" s="20">
        <v>3.4509607634424448E-2</v>
      </c>
      <c r="J5146" s="20">
        <v>0.15997861143559425</v>
      </c>
      <c r="K5146" s="20">
        <v>8.5102160409061156E-2</v>
      </c>
      <c r="L5146" s="20">
        <v>0.16332701022121263</v>
      </c>
      <c r="M5146" s="55">
        <v>3.9941320182607397E-2</v>
      </c>
    </row>
    <row r="5147" spans="1:13" x14ac:dyDescent="0.35">
      <c r="A5147" s="19" t="str">
        <f>B4353&amp;C5136&amp;D5147</f>
        <v>CONSUMO PER CAPITA (kg ó litros por individuo)Calamares Ing.5-10MIL</v>
      </c>
      <c r="B5147" s="19">
        <v>0</v>
      </c>
      <c r="C5147" s="19">
        <v>0</v>
      </c>
      <c r="D5147" s="19" t="s">
        <v>11</v>
      </c>
      <c r="E5147" s="20">
        <v>0.102099015318502</v>
      </c>
      <c r="F5147" s="20">
        <v>0.50675966391379312</v>
      </c>
      <c r="G5147" s="20">
        <v>0.15415874104126065</v>
      </c>
      <c r="H5147" s="20">
        <v>0.1486449531909238</v>
      </c>
      <c r="I5147" s="20">
        <v>0.15254767311919795</v>
      </c>
      <c r="J5147" s="20">
        <v>0.18421263621125136</v>
      </c>
      <c r="K5147" s="20">
        <v>0.19487120037090225</v>
      </c>
      <c r="L5147" s="20">
        <v>0.20917962075639876</v>
      </c>
      <c r="M5147" s="55">
        <v>0.30966381106790825</v>
      </c>
    </row>
    <row r="5148" spans="1:13" x14ac:dyDescent="0.35">
      <c r="A5148" s="19" t="str">
        <f>B4353&amp;C5136&amp;D5148</f>
        <v>CONSUMO PER CAPITA (kg ó litros por individuo)Calamares Ing.10-30MIL</v>
      </c>
      <c r="B5148" s="19">
        <v>0</v>
      </c>
      <c r="C5148" s="19">
        <v>0</v>
      </c>
      <c r="D5148" s="19" t="s">
        <v>12</v>
      </c>
      <c r="E5148" s="20">
        <v>0.10212097767687127</v>
      </c>
      <c r="F5148" s="20">
        <v>0.15084435711991884</v>
      </c>
      <c r="G5148" s="20">
        <v>0.10608818839257039</v>
      </c>
      <c r="H5148" s="20">
        <v>7.4064614750128585E-2</v>
      </c>
      <c r="I5148" s="20">
        <v>0.10920282311796875</v>
      </c>
      <c r="J5148" s="20">
        <v>0.159704577968554</v>
      </c>
      <c r="K5148" s="20">
        <v>8.4490217163269071E-2</v>
      </c>
      <c r="L5148" s="20">
        <v>0.10307708510338125</v>
      </c>
      <c r="M5148" s="55">
        <v>9.1268229937449208E-2</v>
      </c>
    </row>
    <row r="5149" spans="1:13" x14ac:dyDescent="0.35">
      <c r="A5149" s="19" t="str">
        <f>B4353&amp;C5136&amp;D5149</f>
        <v>CONSUMO PER CAPITA (kg ó litros por individuo)Calamares Ing.30-100MIL</v>
      </c>
      <c r="B5149" s="19">
        <v>0</v>
      </c>
      <c r="C5149" s="19">
        <v>0</v>
      </c>
      <c r="D5149" s="19" t="s">
        <v>13</v>
      </c>
      <c r="E5149" s="20">
        <v>0.16530633163531402</v>
      </c>
      <c r="F5149" s="20">
        <v>0.28124627519443096</v>
      </c>
      <c r="G5149" s="20">
        <v>9.8288186560947136E-2</v>
      </c>
      <c r="H5149" s="20">
        <v>0.1348077422764658</v>
      </c>
      <c r="I5149" s="20">
        <v>0.18792843795245681</v>
      </c>
      <c r="J5149" s="20">
        <v>0.20439621088826559</v>
      </c>
      <c r="K5149" s="20">
        <v>0.11116982167376081</v>
      </c>
      <c r="L5149" s="20">
        <v>0.1233118282426755</v>
      </c>
      <c r="M5149" s="55">
        <v>0.12238350615016443</v>
      </c>
    </row>
    <row r="5150" spans="1:13" x14ac:dyDescent="0.35">
      <c r="A5150" s="19" t="str">
        <f>B4353&amp;C5136&amp;D5150</f>
        <v>CONSUMO PER CAPITA (kg ó litros por individuo)Calamares Ing.100-200MIL</v>
      </c>
      <c r="B5150" s="19">
        <v>0</v>
      </c>
      <c r="C5150" s="19">
        <v>0</v>
      </c>
      <c r="D5150" s="19" t="s">
        <v>14</v>
      </c>
      <c r="E5150" s="20">
        <v>6.2863502749946107E-2</v>
      </c>
      <c r="F5150" s="20">
        <v>0.27005716204131641</v>
      </c>
      <c r="G5150" s="20">
        <v>7.6282307086452228E-2</v>
      </c>
      <c r="H5150" s="20">
        <v>0.11970676410101636</v>
      </c>
      <c r="I5150" s="20">
        <v>0.15063093076312636</v>
      </c>
      <c r="J5150" s="20">
        <v>0.26134183802771555</v>
      </c>
      <c r="K5150" s="20">
        <v>0.14589278841533526</v>
      </c>
      <c r="L5150" s="20">
        <v>0.10840883886752004</v>
      </c>
      <c r="M5150" s="55">
        <v>0.13880058220215435</v>
      </c>
    </row>
    <row r="5151" spans="1:13" x14ac:dyDescent="0.35">
      <c r="A5151" s="19" t="str">
        <f>B4353&amp;C5136&amp;D5151</f>
        <v>CONSUMO PER CAPITA (kg ó litros por individuo)Calamares Ing.200-500MIL</v>
      </c>
      <c r="B5151" s="19">
        <v>0</v>
      </c>
      <c r="C5151" s="19">
        <v>0</v>
      </c>
      <c r="D5151" s="19" t="s">
        <v>15</v>
      </c>
      <c r="E5151" s="20">
        <v>0.17957542674760479</v>
      </c>
      <c r="F5151" s="20">
        <v>0.24100033426583403</v>
      </c>
      <c r="G5151" s="20">
        <v>0.1042950029575558</v>
      </c>
      <c r="H5151" s="20">
        <v>0.12601068661196296</v>
      </c>
      <c r="I5151" s="20">
        <v>0.12616744522248652</v>
      </c>
      <c r="J5151" s="20">
        <v>0.23053949581822547</v>
      </c>
      <c r="K5151" s="20">
        <v>9.2403049301846077E-2</v>
      </c>
      <c r="L5151" s="20">
        <v>7.45039033508368E-2</v>
      </c>
      <c r="M5151" s="55">
        <v>0.13799688665275492</v>
      </c>
    </row>
    <row r="5152" spans="1:13" x14ac:dyDescent="0.35">
      <c r="A5152" s="19" t="str">
        <f>B4353&amp;C5136&amp;D5152</f>
        <v>CONSUMO PER CAPITA (kg ó litros por individuo)Calamares Ing.&gt;500MIL</v>
      </c>
      <c r="B5152" s="19">
        <v>0</v>
      </c>
      <c r="C5152" s="19">
        <v>0</v>
      </c>
      <c r="D5152" s="19" t="s">
        <v>16</v>
      </c>
      <c r="E5152" s="20">
        <v>0.18831141593804521</v>
      </c>
      <c r="F5152" s="20">
        <v>0.24048856851296166</v>
      </c>
      <c r="G5152" s="20">
        <v>0.14720090417527831</v>
      </c>
      <c r="H5152" s="20">
        <v>0.11471330575536093</v>
      </c>
      <c r="I5152" s="20">
        <v>0.14160471565353058</v>
      </c>
      <c r="J5152" s="20">
        <v>0.20431322027875981</v>
      </c>
      <c r="K5152" s="20">
        <v>0.10594536187434365</v>
      </c>
      <c r="L5152" s="20">
        <v>0.11904229579426373</v>
      </c>
      <c r="M5152" s="55">
        <v>0.12072037157995198</v>
      </c>
    </row>
    <row r="5153" spans="1:13" x14ac:dyDescent="0.35">
      <c r="A5153" s="19" t="str">
        <f>B4353&amp;C5136&amp;D5153</f>
        <v>CONSUMO PER CAPITA (kg ó litros por individuo)Calamares Ing.DE 15 A 19 AÑOS</v>
      </c>
      <c r="B5153" s="19">
        <v>0</v>
      </c>
      <c r="C5153" s="19">
        <v>0</v>
      </c>
      <c r="D5153" s="19" t="s">
        <v>39</v>
      </c>
      <c r="E5153" s="20" t="s">
        <v>278</v>
      </c>
      <c r="F5153" s="20">
        <v>1.7430264490692342E-2</v>
      </c>
      <c r="G5153" s="20" t="s">
        <v>278</v>
      </c>
      <c r="H5153" s="20">
        <v>5.4864134624865247E-3</v>
      </c>
      <c r="I5153" s="20">
        <v>1.4005874727429023E-2</v>
      </c>
      <c r="J5153" s="20">
        <v>8.7210045719666885E-3</v>
      </c>
      <c r="K5153" s="20" t="s">
        <v>278</v>
      </c>
      <c r="L5153" s="20" t="s">
        <v>278</v>
      </c>
      <c r="M5153" s="55">
        <v>1.8254890978362148E-2</v>
      </c>
    </row>
    <row r="5154" spans="1:13" x14ac:dyDescent="0.35">
      <c r="A5154" s="19" t="str">
        <f>B4353&amp;C5136&amp;D5154</f>
        <v>CONSUMO PER CAPITA (kg ó litros por individuo)Calamares Ing.DE 20 A 24 AÑOS</v>
      </c>
      <c r="B5154" s="19">
        <v>0</v>
      </c>
      <c r="C5154" s="19">
        <v>0</v>
      </c>
      <c r="D5154" s="19" t="s">
        <v>40</v>
      </c>
      <c r="E5154" s="20">
        <v>2.5790293555292026E-2</v>
      </c>
      <c r="F5154" s="20">
        <v>2.7725925199269707E-2</v>
      </c>
      <c r="G5154" s="20">
        <v>6.395604897871579E-2</v>
      </c>
      <c r="H5154" s="20">
        <v>1.8085052902331401E-2</v>
      </c>
      <c r="I5154" s="20">
        <v>1.7926874426042384E-2</v>
      </c>
      <c r="J5154" s="20">
        <v>2.9726081570326929E-2</v>
      </c>
      <c r="K5154" s="20">
        <v>1.295917154027171E-2</v>
      </c>
      <c r="L5154" s="20">
        <v>2.2896676152151193E-3</v>
      </c>
      <c r="M5154" s="55">
        <v>2.1065094619090933E-3</v>
      </c>
    </row>
    <row r="5155" spans="1:13" x14ac:dyDescent="0.35">
      <c r="A5155" s="19" t="str">
        <f>B4353&amp;C5136&amp;D5155</f>
        <v>CONSUMO PER CAPITA (kg ó litros por individuo)Calamares Ing.DE 25 A 34 AÑOS</v>
      </c>
      <c r="B5155" s="19">
        <v>0</v>
      </c>
      <c r="C5155" s="19">
        <v>0</v>
      </c>
      <c r="D5155" s="19" t="s">
        <v>41</v>
      </c>
      <c r="E5155" s="20">
        <v>4.7301514467857617E-2</v>
      </c>
      <c r="F5155" s="20">
        <v>7.0452620216207448E-2</v>
      </c>
      <c r="G5155" s="20">
        <v>2.2569877961434833E-2</v>
      </c>
      <c r="H5155" s="20">
        <v>2.8934639022587659E-2</v>
      </c>
      <c r="I5155" s="20">
        <v>3.9770096287048196E-2</v>
      </c>
      <c r="J5155" s="20">
        <v>6.1208270042585555E-2</v>
      </c>
      <c r="K5155" s="20">
        <v>3.3839234894037354E-2</v>
      </c>
      <c r="L5155" s="20">
        <v>5.1833444614586471E-2</v>
      </c>
      <c r="M5155" s="55">
        <v>3.4584630232957866E-2</v>
      </c>
    </row>
    <row r="5156" spans="1:13" x14ac:dyDescent="0.35">
      <c r="A5156" s="19" t="str">
        <f>B4353&amp;C5136&amp;D5156</f>
        <v>CONSUMO PER CAPITA (kg ó litros por individuo)Calamares Ing.DE 35 A 49 AÑOS</v>
      </c>
      <c r="B5156" s="19">
        <v>0</v>
      </c>
      <c r="C5156" s="19">
        <v>0</v>
      </c>
      <c r="D5156" s="19" t="s">
        <v>42</v>
      </c>
      <c r="E5156" s="20">
        <v>0.11020852618730836</v>
      </c>
      <c r="F5156" s="20">
        <v>0.14195073378815726</v>
      </c>
      <c r="G5156" s="20">
        <v>6.5373421099468546E-2</v>
      </c>
      <c r="H5156" s="20">
        <v>7.0093337189349722E-2</v>
      </c>
      <c r="I5156" s="20">
        <v>7.2625771762451399E-2</v>
      </c>
      <c r="J5156" s="20">
        <v>0.1576114378731415</v>
      </c>
      <c r="K5156" s="20">
        <v>7.0021519441337304E-2</v>
      </c>
      <c r="L5156" s="20">
        <v>4.8466445091284817E-2</v>
      </c>
      <c r="M5156" s="55">
        <v>7.6313949582910975E-2</v>
      </c>
    </row>
    <row r="5157" spans="1:13" x14ac:dyDescent="0.35">
      <c r="A5157" s="19" t="str">
        <f>B4353&amp;C5136&amp;D5157</f>
        <v>CONSUMO PER CAPITA (kg ó litros por individuo)Calamares Ing.DE 50 A 59 AÑOS</v>
      </c>
      <c r="B5157" s="19">
        <v>0</v>
      </c>
      <c r="C5157" s="19">
        <v>0</v>
      </c>
      <c r="D5157" s="19" t="s">
        <v>43</v>
      </c>
      <c r="E5157" s="20">
        <v>0.14941349656330111</v>
      </c>
      <c r="F5157" s="20">
        <v>0.30564997479361156</v>
      </c>
      <c r="G5157" s="20">
        <v>0.13566689619722244</v>
      </c>
      <c r="H5157" s="20">
        <v>9.9895288701145835E-2</v>
      </c>
      <c r="I5157" s="20">
        <v>0.14664383370969586</v>
      </c>
      <c r="J5157" s="20">
        <v>0.24966525662304315</v>
      </c>
      <c r="K5157" s="20">
        <v>0.16930309812087388</v>
      </c>
      <c r="L5157" s="20">
        <v>0.15234701072164747</v>
      </c>
      <c r="M5157" s="55">
        <v>0.14723848715606358</v>
      </c>
    </row>
    <row r="5158" spans="1:13" x14ac:dyDescent="0.35">
      <c r="A5158" s="19" t="str">
        <f>B4353&amp;C5136&amp;D5158</f>
        <v>CONSUMO PER CAPITA (kg ó litros por individuo)Calamares Ing.DE 60 A 75 AÑOS</v>
      </c>
      <c r="B5158" s="19">
        <v>0</v>
      </c>
      <c r="C5158" s="19">
        <v>0</v>
      </c>
      <c r="D5158" s="19" t="s">
        <v>44</v>
      </c>
      <c r="E5158" s="20">
        <v>0.30461722430776189</v>
      </c>
      <c r="F5158" s="20">
        <v>0.53676229675753495</v>
      </c>
      <c r="G5158" s="20">
        <v>0.26166576006117909</v>
      </c>
      <c r="H5158" s="20">
        <v>0.25894184350366606</v>
      </c>
      <c r="I5158" s="20">
        <v>0.31845241227011628</v>
      </c>
      <c r="J5158" s="20">
        <v>0.38562340094077019</v>
      </c>
      <c r="K5158" s="20">
        <v>0.21041380130673426</v>
      </c>
      <c r="L5158" s="20">
        <v>0.29393674844634521</v>
      </c>
      <c r="M5158" s="55">
        <v>0.32182022699649937</v>
      </c>
    </row>
    <row r="5159" spans="1:13" x14ac:dyDescent="0.35">
      <c r="A5159" s="19" t="str">
        <f>B4353&amp;C5136&amp;D5159</f>
        <v>CONSUMO PER CAPITA (kg ó litros por individuo)Calamares Ing.ALTA Y MEDIA ALTA</v>
      </c>
      <c r="B5159" s="19">
        <v>0</v>
      </c>
      <c r="C5159" s="19">
        <v>0</v>
      </c>
      <c r="D5159" s="19" t="s">
        <v>17</v>
      </c>
      <c r="E5159" s="20">
        <v>0.25327501701113586</v>
      </c>
      <c r="F5159" s="20">
        <v>0.55294401232717394</v>
      </c>
      <c r="G5159" s="20">
        <v>0.19656142712677555</v>
      </c>
      <c r="H5159" s="20">
        <v>0.20716757383189241</v>
      </c>
      <c r="I5159" s="20">
        <v>0.22209281296828673</v>
      </c>
      <c r="J5159" s="20">
        <v>0.35307081057889705</v>
      </c>
      <c r="K5159" s="20">
        <v>0.140534179417345</v>
      </c>
      <c r="L5159" s="20">
        <v>0.16798288338478906</v>
      </c>
      <c r="M5159" s="55">
        <v>0.23192410794686089</v>
      </c>
    </row>
    <row r="5160" spans="1:13" x14ac:dyDescent="0.35">
      <c r="A5160" s="19" t="str">
        <f>B4353&amp;C5136&amp;D5160</f>
        <v>CONSUMO PER CAPITA (kg ó litros por individuo)Calamares Ing.MEDIA</v>
      </c>
      <c r="B5160" s="19">
        <v>0</v>
      </c>
      <c r="C5160" s="19">
        <v>0</v>
      </c>
      <c r="D5160" s="19" t="s">
        <v>18</v>
      </c>
      <c r="E5160" s="20">
        <v>0.14576115034457027</v>
      </c>
      <c r="F5160" s="20">
        <v>0.21660712746277691</v>
      </c>
      <c r="G5160" s="20">
        <v>9.993749799207205E-2</v>
      </c>
      <c r="H5160" s="20">
        <v>0.1026246463593312</v>
      </c>
      <c r="I5160" s="20">
        <v>0.14959969873646978</v>
      </c>
      <c r="J5160" s="20">
        <v>0.20185199121452937</v>
      </c>
      <c r="K5160" s="20">
        <v>0.13393947026408748</v>
      </c>
      <c r="L5160" s="20">
        <v>0.15741099792695781</v>
      </c>
      <c r="M5160" s="55">
        <v>0.16729509188463626</v>
      </c>
    </row>
    <row r="5161" spans="1:13" x14ac:dyDescent="0.35">
      <c r="A5161" s="19" t="str">
        <f>B4353&amp;C5136&amp;D5161</f>
        <v>CONSUMO PER CAPITA (kg ó litros por individuo)Calamares Ing.MEDIA BAJA</v>
      </c>
      <c r="B5161" s="19">
        <v>0</v>
      </c>
      <c r="C5161" s="19">
        <v>0</v>
      </c>
      <c r="D5161" s="19" t="s">
        <v>19</v>
      </c>
      <c r="E5161" s="20">
        <v>0.11718734691227177</v>
      </c>
      <c r="F5161" s="20">
        <v>0.14327878449250411</v>
      </c>
      <c r="G5161" s="20">
        <v>9.4049884946438678E-2</v>
      </c>
      <c r="H5161" s="20">
        <v>8.0823392433131441E-2</v>
      </c>
      <c r="I5161" s="20">
        <v>9.7956693753077584E-2</v>
      </c>
      <c r="J5161" s="20">
        <v>0.13459021918198244</v>
      </c>
      <c r="K5161" s="20">
        <v>9.3517511407154086E-2</v>
      </c>
      <c r="L5161" s="20">
        <v>7.6508448024644682E-2</v>
      </c>
      <c r="M5161" s="55">
        <v>5.5969998462479159E-2</v>
      </c>
    </row>
    <row r="5162" spans="1:13" x14ac:dyDescent="0.35">
      <c r="A5162" s="19" t="str">
        <f>B4353&amp;C5136&amp;D5162</f>
        <v>CONSUMO PER CAPITA (kg ó litros por individuo)Calamares Ing.BAJA</v>
      </c>
      <c r="B5162" s="19">
        <v>0</v>
      </c>
      <c r="C5162" s="19">
        <v>0</v>
      </c>
      <c r="D5162" s="19" t="s">
        <v>20</v>
      </c>
      <c r="E5162" s="20">
        <v>3.4114994321439135E-2</v>
      </c>
      <c r="F5162" s="20">
        <v>5.0762269054039709E-2</v>
      </c>
      <c r="G5162" s="20">
        <v>6.7572650476527482E-2</v>
      </c>
      <c r="H5162" s="20">
        <v>3.2868478233311675E-2</v>
      </c>
      <c r="I5162" s="20">
        <v>4.6388133465582231E-2</v>
      </c>
      <c r="J5162" s="20">
        <v>9.5303460826344888E-2</v>
      </c>
      <c r="K5162" s="20">
        <v>4.851960008333913E-2</v>
      </c>
      <c r="L5162" s="20">
        <v>6.106382916635493E-2</v>
      </c>
      <c r="M5162" s="55">
        <v>6.4776912485050797E-2</v>
      </c>
    </row>
    <row r="5163" spans="1:13" x14ac:dyDescent="0.35">
      <c r="A5163" s="19" t="str">
        <f>B4353&amp;C5136&amp;D5163</f>
        <v>CONSUMO PER CAPITA (kg ó litros por individuo)Calamares Ing.HOMBRE</v>
      </c>
      <c r="B5163" s="19">
        <v>0</v>
      </c>
      <c r="C5163" s="19">
        <v>0</v>
      </c>
      <c r="D5163" s="19" t="s">
        <v>21</v>
      </c>
      <c r="E5163" s="20">
        <v>0.12814618332296349</v>
      </c>
      <c r="F5163" s="20">
        <v>0.27992164914477896</v>
      </c>
      <c r="G5163" s="20">
        <v>0.13547357589216719</v>
      </c>
      <c r="H5163" s="20">
        <v>0.12537171835927877</v>
      </c>
      <c r="I5163" s="20">
        <v>0.1425084801319722</v>
      </c>
      <c r="J5163" s="20">
        <v>0.21157497034969419</v>
      </c>
      <c r="K5163" s="20">
        <v>0.12790992265066392</v>
      </c>
      <c r="L5163" s="20">
        <v>0.15315943773812268</v>
      </c>
      <c r="M5163" s="55">
        <v>0.1629101361105208</v>
      </c>
    </row>
    <row r="5164" spans="1:13" x14ac:dyDescent="0.35">
      <c r="A5164" s="19" t="str">
        <f>B4353&amp;C5136&amp;D5164</f>
        <v>CONSUMO PER CAPITA (kg ó litros por individuo)Calamares Ing.MUJER</v>
      </c>
      <c r="B5164" s="19">
        <v>0</v>
      </c>
      <c r="C5164" s="19">
        <v>0</v>
      </c>
      <c r="D5164" s="19" t="s">
        <v>22</v>
      </c>
      <c r="E5164" s="20">
        <v>0.15137631361331474</v>
      </c>
      <c r="F5164" s="20">
        <v>0.19488289171907774</v>
      </c>
      <c r="G5164" s="20">
        <v>9.0537412167466191E-2</v>
      </c>
      <c r="H5164" s="20">
        <v>8.6256842914603116E-2</v>
      </c>
      <c r="I5164" s="20">
        <v>0.12056256303818268</v>
      </c>
      <c r="J5164" s="20">
        <v>0.18057648272810994</v>
      </c>
      <c r="K5164" s="20">
        <v>8.8775465482791055E-2</v>
      </c>
      <c r="L5164" s="20">
        <v>8.7004408127791089E-2</v>
      </c>
      <c r="M5164" s="55">
        <v>0.10179018391740603</v>
      </c>
    </row>
    <row r="5165" spans="1:13" x14ac:dyDescent="0.35">
      <c r="A5165" s="19" t="str">
        <f>B4353&amp;C5165&amp;D5165</f>
        <v>CONSUMO PER CAPITA (kg ó litros por individuo)Pulpo/sepia Ing.T.ESPAÑA</v>
      </c>
      <c r="B5165" s="19">
        <v>0</v>
      </c>
      <c r="C5165" s="19" t="s">
        <v>147</v>
      </c>
      <c r="D5165" s="19" t="s">
        <v>36</v>
      </c>
      <c r="E5165" s="20">
        <v>0.13830017540244308</v>
      </c>
      <c r="F5165" s="20">
        <v>0.23322638321225561</v>
      </c>
      <c r="G5165" s="20">
        <v>0.10450221951029783</v>
      </c>
      <c r="H5165" s="20">
        <v>0.10826086004096878</v>
      </c>
      <c r="I5165" s="20">
        <v>0.13220425285754445</v>
      </c>
      <c r="J5165" s="20">
        <v>0.17679066023414702</v>
      </c>
      <c r="K5165" s="20">
        <v>9.3237861639302796E-2</v>
      </c>
      <c r="L5165" s="20">
        <v>0.12660200756355286</v>
      </c>
      <c r="M5165" s="55">
        <v>0.14235708729541835</v>
      </c>
    </row>
    <row r="5166" spans="1:13" x14ac:dyDescent="0.35">
      <c r="A5166" s="19" t="str">
        <f>B4353&amp;C5165&amp;D5166</f>
        <v>CONSUMO PER CAPITA (kg ó litros por individuo)Pulpo/sepia Ing.BCN AM</v>
      </c>
      <c r="B5166" s="19">
        <v>0</v>
      </c>
      <c r="C5166" s="19">
        <v>0</v>
      </c>
      <c r="D5166" s="19" t="s">
        <v>1</v>
      </c>
      <c r="E5166" s="20">
        <v>0.25770046113412304</v>
      </c>
      <c r="F5166" s="20">
        <v>0.38426882376346733</v>
      </c>
      <c r="G5166" s="20">
        <v>7.598044232638583E-2</v>
      </c>
      <c r="H5166" s="20">
        <v>0.19348954106271865</v>
      </c>
      <c r="I5166" s="20">
        <v>0.37409620532047777</v>
      </c>
      <c r="J5166" s="20">
        <v>0.28155450291534384</v>
      </c>
      <c r="K5166" s="20">
        <v>7.2205774233814968E-2</v>
      </c>
      <c r="L5166" s="20">
        <v>0.20112063635424687</v>
      </c>
      <c r="M5166" s="55">
        <v>0.1484485432626044</v>
      </c>
    </row>
    <row r="5167" spans="1:13" x14ac:dyDescent="0.35">
      <c r="A5167" s="19" t="str">
        <f>B4353&amp;C5165&amp;D5167</f>
        <v>CONSUMO PER CAPITA (kg ó litros por individuo)Pulpo/sepia Ing.REST.CAT ARAGON</v>
      </c>
      <c r="B5167" s="19">
        <v>0</v>
      </c>
      <c r="C5167" s="19">
        <v>0</v>
      </c>
      <c r="D5167" s="19" t="s">
        <v>2</v>
      </c>
      <c r="E5167" s="20">
        <v>0.15371479829488535</v>
      </c>
      <c r="F5167" s="20">
        <v>0.4217737088595202</v>
      </c>
      <c r="G5167" s="20">
        <v>0.14117029868572445</v>
      </c>
      <c r="H5167" s="20">
        <v>0.13620570912726981</v>
      </c>
      <c r="I5167" s="20">
        <v>0.14189223523019512</v>
      </c>
      <c r="J5167" s="20">
        <v>0.18526769520478234</v>
      </c>
      <c r="K5167" s="20">
        <v>0.16173591140007113</v>
      </c>
      <c r="L5167" s="20">
        <v>0.28714823644392884</v>
      </c>
      <c r="M5167" s="55">
        <v>0.21641478540386944</v>
      </c>
    </row>
    <row r="5168" spans="1:13" x14ac:dyDescent="0.35">
      <c r="A5168" s="19" t="str">
        <f>B4353&amp;C5165&amp;D5168</f>
        <v>CONSUMO PER CAPITA (kg ó litros por individuo)Pulpo/sepia Ing.LEVANTE</v>
      </c>
      <c r="B5168" s="19">
        <v>0</v>
      </c>
      <c r="C5168" s="19">
        <v>0</v>
      </c>
      <c r="D5168" s="19" t="s">
        <v>3</v>
      </c>
      <c r="E5168" s="20">
        <v>0.19549111327532948</v>
      </c>
      <c r="F5168" s="20">
        <v>0.21368794960999191</v>
      </c>
      <c r="G5168" s="20">
        <v>0.13071663141044487</v>
      </c>
      <c r="H5168" s="20">
        <v>0.14398779649720497</v>
      </c>
      <c r="I5168" s="20">
        <v>0.13840261583719052</v>
      </c>
      <c r="J5168" s="20">
        <v>0.25277925913980603</v>
      </c>
      <c r="K5168" s="20">
        <v>9.880711783280155E-2</v>
      </c>
      <c r="L5168" s="20">
        <v>0.15295788788387818</v>
      </c>
      <c r="M5168" s="55">
        <v>0.17870962900413079</v>
      </c>
    </row>
    <row r="5169" spans="1:13" x14ac:dyDescent="0.35">
      <c r="A5169" s="19" t="str">
        <f>B4353&amp;C5165&amp;D5169</f>
        <v>CONSUMO PER CAPITA (kg ó litros por individuo)Pulpo/sepia Ing.ANDALUCIA</v>
      </c>
      <c r="B5169" s="19">
        <v>0</v>
      </c>
      <c r="C5169" s="19">
        <v>0</v>
      </c>
      <c r="D5169" s="19" t="s">
        <v>4</v>
      </c>
      <c r="E5169" s="20">
        <v>9.141333075791841E-2</v>
      </c>
      <c r="F5169" s="20">
        <v>0.16754738394166097</v>
      </c>
      <c r="G5169" s="20">
        <v>7.2453430111781778E-2</v>
      </c>
      <c r="H5169" s="20">
        <v>7.3339620457364738E-2</v>
      </c>
      <c r="I5169" s="20">
        <v>8.3014076859055319E-2</v>
      </c>
      <c r="J5169" s="20">
        <v>0.10806409059026106</v>
      </c>
      <c r="K5169" s="20">
        <v>8.4057496016546746E-2</v>
      </c>
      <c r="L5169" s="20">
        <v>6.2091046814761318E-2</v>
      </c>
      <c r="M5169" s="55">
        <v>0.12773984493050006</v>
      </c>
    </row>
    <row r="5170" spans="1:13" x14ac:dyDescent="0.35">
      <c r="A5170" s="19" t="str">
        <f>B4353&amp;C5165&amp;D5170</f>
        <v>CONSUMO PER CAPITA (kg ó litros por individuo)Pulpo/sepia Ing.MDD AM</v>
      </c>
      <c r="B5170" s="19">
        <v>0</v>
      </c>
      <c r="C5170" s="19">
        <v>0</v>
      </c>
      <c r="D5170" s="19" t="s">
        <v>5</v>
      </c>
      <c r="E5170" s="20">
        <v>0.14431387055207662</v>
      </c>
      <c r="F5170" s="20">
        <v>0.27199451111890277</v>
      </c>
      <c r="G5170" s="20">
        <v>0.11463346980577885</v>
      </c>
      <c r="H5170" s="20">
        <v>0.12476917048481037</v>
      </c>
      <c r="I5170" s="20">
        <v>0.11246355298579673</v>
      </c>
      <c r="J5170" s="20">
        <v>0.19248074134351723</v>
      </c>
      <c r="K5170" s="20">
        <v>8.9491796159095388E-2</v>
      </c>
      <c r="L5170" s="20">
        <v>9.3516918648783018E-2</v>
      </c>
      <c r="M5170" s="55">
        <v>0.12285256713162916</v>
      </c>
    </row>
    <row r="5171" spans="1:13" x14ac:dyDescent="0.35">
      <c r="A5171" s="19" t="str">
        <f>B4353&amp;C5165&amp;D5171</f>
        <v>CONSUMO PER CAPITA (kg ó litros por individuo)Pulpo/sepia Ing.RTO CENTRO</v>
      </c>
      <c r="B5171" s="19">
        <v>0</v>
      </c>
      <c r="C5171" s="19">
        <v>0</v>
      </c>
      <c r="D5171" s="19" t="s">
        <v>6</v>
      </c>
      <c r="E5171" s="20">
        <v>7.4971468514873671E-2</v>
      </c>
      <c r="F5171" s="20">
        <v>0.13846203354582917</v>
      </c>
      <c r="G5171" s="20">
        <v>9.1188633082302489E-2</v>
      </c>
      <c r="H5171" s="20">
        <v>7.1452938247512712E-2</v>
      </c>
      <c r="I5171" s="20">
        <v>8.0576382786498271E-2</v>
      </c>
      <c r="J5171" s="20">
        <v>0.13065111377497166</v>
      </c>
      <c r="K5171" s="20">
        <v>7.4052075461252809E-2</v>
      </c>
      <c r="L5171" s="20">
        <v>5.7864653170885599E-2</v>
      </c>
      <c r="M5171" s="55">
        <v>0.13354424918078045</v>
      </c>
    </row>
    <row r="5172" spans="1:13" x14ac:dyDescent="0.35">
      <c r="A5172" s="19" t="str">
        <f>B4353&amp;C5165&amp;D5172</f>
        <v>CONSUMO PER CAPITA (kg ó litros por individuo)Pulpo/sepia Ing.NORTE-CENTRO</v>
      </c>
      <c r="B5172" s="19">
        <v>0</v>
      </c>
      <c r="C5172" s="19">
        <v>0</v>
      </c>
      <c r="D5172" s="19" t="s">
        <v>7</v>
      </c>
      <c r="E5172" s="20">
        <v>0.14517363805872016</v>
      </c>
      <c r="F5172" s="20">
        <v>0.1570341726396568</v>
      </c>
      <c r="G5172" s="20">
        <v>0.1685095280715444</v>
      </c>
      <c r="H5172" s="20">
        <v>6.2661451925678166E-2</v>
      </c>
      <c r="I5172" s="20">
        <v>6.918033173406811E-2</v>
      </c>
      <c r="J5172" s="20">
        <v>0.13659799779582879</v>
      </c>
      <c r="K5172" s="20">
        <v>6.8226988323247431E-2</v>
      </c>
      <c r="L5172" s="20">
        <v>7.0408316133838703E-2</v>
      </c>
      <c r="M5172" s="55">
        <v>5.1258229920540029E-2</v>
      </c>
    </row>
    <row r="5173" spans="1:13" x14ac:dyDescent="0.35">
      <c r="A5173" s="19" t="str">
        <f>B4353&amp;C5165&amp;D5173</f>
        <v>CONSUMO PER CAPITA (kg ó litros por individuo)Pulpo/sepia Ing.NOROESTE</v>
      </c>
      <c r="B5173" s="19">
        <v>0</v>
      </c>
      <c r="C5173" s="19">
        <v>0</v>
      </c>
      <c r="D5173" s="19" t="s">
        <v>8</v>
      </c>
      <c r="E5173" s="20">
        <v>5.1987734155760489E-2</v>
      </c>
      <c r="F5173" s="20">
        <v>0.107788921146455</v>
      </c>
      <c r="G5173" s="20">
        <v>4.2230434291675237E-2</v>
      </c>
      <c r="H5173" s="20">
        <v>5.8735904840623084E-2</v>
      </c>
      <c r="I5173" s="20">
        <v>0.11674276518099107</v>
      </c>
      <c r="J5173" s="20">
        <v>0.14804044628103377</v>
      </c>
      <c r="K5173" s="20">
        <v>7.8944256338201499E-2</v>
      </c>
      <c r="L5173" s="20">
        <v>9.6896484818542031E-2</v>
      </c>
      <c r="M5173" s="55">
        <v>0.13104880524741352</v>
      </c>
    </row>
    <row r="5174" spans="1:13" x14ac:dyDescent="0.35">
      <c r="A5174" s="19" t="str">
        <f>B4353&amp;C5165&amp;D5174</f>
        <v>CONSUMO PER CAPITA (kg ó litros por individuo)Pulpo/sepia Ing.&lt;2MIL</v>
      </c>
      <c r="B5174" s="19">
        <v>0</v>
      </c>
      <c r="C5174" s="19">
        <v>0</v>
      </c>
      <c r="D5174" s="19" t="s">
        <v>9</v>
      </c>
      <c r="E5174" s="20">
        <v>6.4183532801956197E-2</v>
      </c>
      <c r="F5174" s="20">
        <v>0.12308451156200712</v>
      </c>
      <c r="G5174" s="20">
        <v>4.6521971427469749E-2</v>
      </c>
      <c r="H5174" s="20">
        <v>4.2033414909918125E-2</v>
      </c>
      <c r="I5174" s="20">
        <v>5.6888093676555222E-2</v>
      </c>
      <c r="J5174" s="20">
        <v>0.14189281749413171</v>
      </c>
      <c r="K5174" s="20">
        <v>3.2727453223898251E-2</v>
      </c>
      <c r="L5174" s="20">
        <v>8.1445413455511775E-2</v>
      </c>
      <c r="M5174" s="55">
        <v>0.16149701674420355</v>
      </c>
    </row>
    <row r="5175" spans="1:13" x14ac:dyDescent="0.35">
      <c r="A5175" s="19" t="str">
        <f>B4353&amp;C5165&amp;D5175</f>
        <v>CONSUMO PER CAPITA (kg ó litros por individuo)Pulpo/sepia Ing.2-5MIL</v>
      </c>
      <c r="B5175" s="19">
        <v>0</v>
      </c>
      <c r="C5175" s="19">
        <v>0</v>
      </c>
      <c r="D5175" s="19" t="s">
        <v>10</v>
      </c>
      <c r="E5175" s="20">
        <v>0.19734797684747488</v>
      </c>
      <c r="F5175" s="20">
        <v>0.11071838146533369</v>
      </c>
      <c r="G5175" s="20">
        <v>0.13686448823399108</v>
      </c>
      <c r="H5175" s="20">
        <v>3.2683034581982288E-2</v>
      </c>
      <c r="I5175" s="20">
        <v>5.9577512758532084E-2</v>
      </c>
      <c r="J5175" s="20">
        <v>0.19655579000537909</v>
      </c>
      <c r="K5175" s="20">
        <v>7.2985007381914255E-2</v>
      </c>
      <c r="L5175" s="20">
        <v>0.17366370394504424</v>
      </c>
      <c r="M5175" s="55">
        <v>2.9274756538845911E-2</v>
      </c>
    </row>
    <row r="5176" spans="1:13" x14ac:dyDescent="0.35">
      <c r="A5176" s="19" t="str">
        <f>B4353&amp;C5165&amp;D5176</f>
        <v>CONSUMO PER CAPITA (kg ó litros por individuo)Pulpo/sepia Ing.5-10MIL</v>
      </c>
      <c r="B5176" s="19">
        <v>0</v>
      </c>
      <c r="C5176" s="19">
        <v>0</v>
      </c>
      <c r="D5176" s="19" t="s">
        <v>11</v>
      </c>
      <c r="E5176" s="20">
        <v>0.10843407491084896</v>
      </c>
      <c r="F5176" s="20">
        <v>0.55705341442756628</v>
      </c>
      <c r="G5176" s="20">
        <v>0.16095828807511517</v>
      </c>
      <c r="H5176" s="20">
        <v>0.12626517980338794</v>
      </c>
      <c r="I5176" s="20">
        <v>0.1614775669348473</v>
      </c>
      <c r="J5176" s="20">
        <v>0.15655478276577769</v>
      </c>
      <c r="K5176" s="20">
        <v>0.13290060880066007</v>
      </c>
      <c r="L5176" s="20">
        <v>0.12571161364821884</v>
      </c>
      <c r="M5176" s="55">
        <v>0.18834947359770887</v>
      </c>
    </row>
    <row r="5177" spans="1:13" x14ac:dyDescent="0.35">
      <c r="A5177" s="19" t="str">
        <f>B4353&amp;C5165&amp;D5177</f>
        <v>CONSUMO PER CAPITA (kg ó litros por individuo)Pulpo/sepia Ing.10-30MIL</v>
      </c>
      <c r="B5177" s="19">
        <v>0</v>
      </c>
      <c r="C5177" s="19">
        <v>0</v>
      </c>
      <c r="D5177" s="19" t="s">
        <v>12</v>
      </c>
      <c r="E5177" s="20">
        <v>9.935764945651207E-2</v>
      </c>
      <c r="F5177" s="20">
        <v>0.16403240494384927</v>
      </c>
      <c r="G5177" s="20">
        <v>0.10383311894244426</v>
      </c>
      <c r="H5177" s="20">
        <v>7.4679279898246784E-2</v>
      </c>
      <c r="I5177" s="20">
        <v>0.12381615004062499</v>
      </c>
      <c r="J5177" s="20">
        <v>0.14263695874886217</v>
      </c>
      <c r="K5177" s="20">
        <v>0.12727327116905976</v>
      </c>
      <c r="L5177" s="20">
        <v>0.16396639623590201</v>
      </c>
      <c r="M5177" s="55">
        <v>0.18583280101455671</v>
      </c>
    </row>
    <row r="5178" spans="1:13" x14ac:dyDescent="0.35">
      <c r="A5178" s="19" t="str">
        <f>B4353&amp;C5165&amp;D5178</f>
        <v>CONSUMO PER CAPITA (kg ó litros por individuo)Pulpo/sepia Ing.30-100MIL</v>
      </c>
      <c r="B5178" s="19">
        <v>0</v>
      </c>
      <c r="C5178" s="19">
        <v>0</v>
      </c>
      <c r="D5178" s="19" t="s">
        <v>13</v>
      </c>
      <c r="E5178" s="20">
        <v>0.16848368987344409</v>
      </c>
      <c r="F5178" s="20">
        <v>0.26640544972499286</v>
      </c>
      <c r="G5178" s="20">
        <v>7.6577118910514858E-2</v>
      </c>
      <c r="H5178" s="20">
        <v>0.15429888841555586</v>
      </c>
      <c r="I5178" s="20">
        <v>0.19204298233059811</v>
      </c>
      <c r="J5178" s="20">
        <v>0.18534098268801766</v>
      </c>
      <c r="K5178" s="20">
        <v>7.9908654481471497E-2</v>
      </c>
      <c r="L5178" s="20">
        <v>0.13791373370681628</v>
      </c>
      <c r="M5178" s="55">
        <v>0.1683716212914417</v>
      </c>
    </row>
    <row r="5179" spans="1:13" x14ac:dyDescent="0.35">
      <c r="A5179" s="19" t="str">
        <f>B4353&amp;C5165&amp;D5179</f>
        <v>CONSUMO PER CAPITA (kg ó litros por individuo)Pulpo/sepia Ing.100-200MIL</v>
      </c>
      <c r="B5179" s="19">
        <v>0</v>
      </c>
      <c r="C5179" s="19">
        <v>0</v>
      </c>
      <c r="D5179" s="19" t="s">
        <v>14</v>
      </c>
      <c r="E5179" s="20">
        <v>9.7143341814947562E-2</v>
      </c>
      <c r="F5179" s="20">
        <v>0.24869844301677246</v>
      </c>
      <c r="G5179" s="20">
        <v>8.5797242478595673E-2</v>
      </c>
      <c r="H5179" s="20">
        <v>0.10124240336911988</v>
      </c>
      <c r="I5179" s="20">
        <v>0.12557890118398018</v>
      </c>
      <c r="J5179" s="20">
        <v>0.2133972765436509</v>
      </c>
      <c r="K5179" s="20">
        <v>0.10604075450541055</v>
      </c>
      <c r="L5179" s="20">
        <v>9.2729360095269497E-2</v>
      </c>
      <c r="M5179" s="55">
        <v>0.11300466293026282</v>
      </c>
    </row>
    <row r="5180" spans="1:13" x14ac:dyDescent="0.35">
      <c r="A5180" s="19" t="str">
        <f>B4353&amp;C5165&amp;D5180</f>
        <v>CONSUMO PER CAPITA (kg ó litros por individuo)Pulpo/sepia Ing.200-500MIL</v>
      </c>
      <c r="B5180" s="19">
        <v>0</v>
      </c>
      <c r="C5180" s="19">
        <v>0</v>
      </c>
      <c r="D5180" s="19" t="s">
        <v>15</v>
      </c>
      <c r="E5180" s="20">
        <v>0.16853761826519092</v>
      </c>
      <c r="F5180" s="20">
        <v>0.18248629642196615</v>
      </c>
      <c r="G5180" s="20">
        <v>9.9270185422569421E-2</v>
      </c>
      <c r="H5180" s="20">
        <v>0.13152588284401653</v>
      </c>
      <c r="I5180" s="20">
        <v>0.10763701883188538</v>
      </c>
      <c r="J5180" s="20">
        <v>0.18077881489613912</v>
      </c>
      <c r="K5180" s="20">
        <v>6.6130604900981868E-2</v>
      </c>
      <c r="L5180" s="20">
        <v>6.0516239193866901E-2</v>
      </c>
      <c r="M5180" s="55">
        <v>0.11802659483057211</v>
      </c>
    </row>
    <row r="5181" spans="1:13" x14ac:dyDescent="0.35">
      <c r="A5181" s="19" t="str">
        <f>B4353&amp;C5165&amp;D5181</f>
        <v>CONSUMO PER CAPITA (kg ó litros por individuo)Pulpo/sepia Ing.&gt;500MIL</v>
      </c>
      <c r="B5181" s="19">
        <v>0</v>
      </c>
      <c r="C5181" s="19">
        <v>0</v>
      </c>
      <c r="D5181" s="19" t="s">
        <v>16</v>
      </c>
      <c r="E5181" s="20">
        <v>0.16102493351957295</v>
      </c>
      <c r="F5181" s="20">
        <v>0.23333033849058593</v>
      </c>
      <c r="G5181" s="20">
        <v>0.13179456924936186</v>
      </c>
      <c r="H5181" s="20">
        <v>0.12247294115796535</v>
      </c>
      <c r="I5181" s="20">
        <v>0.13355616606787069</v>
      </c>
      <c r="J5181" s="20">
        <v>0.18885160171263571</v>
      </c>
      <c r="K5181" s="20">
        <v>9.1843992231920704E-2</v>
      </c>
      <c r="L5181" s="20">
        <v>0.13244872647995137</v>
      </c>
      <c r="M5181" s="55">
        <v>0.12539618236019665</v>
      </c>
    </row>
    <row r="5182" spans="1:13" x14ac:dyDescent="0.35">
      <c r="A5182" s="19" t="str">
        <f>B4353&amp;C5165&amp;D5182</f>
        <v>CONSUMO PER CAPITA (kg ó litros por individuo)Pulpo/sepia Ing.DE 15 A 19 AÑOS</v>
      </c>
      <c r="B5182" s="19">
        <v>0</v>
      </c>
      <c r="C5182" s="19">
        <v>0</v>
      </c>
      <c r="D5182" s="19" t="s">
        <v>39</v>
      </c>
      <c r="E5182" s="20" t="s">
        <v>278</v>
      </c>
      <c r="F5182" s="20">
        <v>3.5584153254245701E-2</v>
      </c>
      <c r="G5182" s="20">
        <v>1.6085535491684438E-2</v>
      </c>
      <c r="H5182" s="20">
        <v>6.7944445420613673E-3</v>
      </c>
      <c r="I5182" s="20" t="s">
        <v>278</v>
      </c>
      <c r="J5182" s="20" t="s">
        <v>278</v>
      </c>
      <c r="K5182" s="20">
        <v>1.909575020430106E-2</v>
      </c>
      <c r="L5182" s="20" t="s">
        <v>278</v>
      </c>
      <c r="M5182" s="55">
        <v>0.15835040633286904</v>
      </c>
    </row>
    <row r="5183" spans="1:13" x14ac:dyDescent="0.35">
      <c r="A5183" s="19" t="str">
        <f>B4353&amp;C5165&amp;D5183</f>
        <v>CONSUMO PER CAPITA (kg ó litros por individuo)Pulpo/sepia Ing.DE 20 A 24 AÑOS</v>
      </c>
      <c r="B5183" s="19">
        <v>0</v>
      </c>
      <c r="C5183" s="19">
        <v>0</v>
      </c>
      <c r="D5183" s="19" t="s">
        <v>40</v>
      </c>
      <c r="E5183" s="20">
        <v>2.3447382131193743E-2</v>
      </c>
      <c r="F5183" s="20">
        <v>1.9583347124792004E-2</v>
      </c>
      <c r="G5183" s="20">
        <v>1.0971237952220983E-2</v>
      </c>
      <c r="H5183" s="20">
        <v>1.9550940176339879E-2</v>
      </c>
      <c r="I5183" s="20">
        <v>1.3739548695338236E-2</v>
      </c>
      <c r="J5183" s="20">
        <v>1.051811150990843E-2</v>
      </c>
      <c r="K5183" s="20">
        <v>5.8968385032867341E-3</v>
      </c>
      <c r="L5183" s="20">
        <v>1.9855312224413418E-2</v>
      </c>
      <c r="M5183" s="55">
        <v>6.7782870447706985E-3</v>
      </c>
    </row>
    <row r="5184" spans="1:13" x14ac:dyDescent="0.35">
      <c r="A5184" s="19" t="str">
        <f>B4353&amp;C5165&amp;D5184</f>
        <v>CONSUMO PER CAPITA (kg ó litros por individuo)Pulpo/sepia Ing.DE 25 A 34 AÑOS</v>
      </c>
      <c r="B5184" s="19">
        <v>0</v>
      </c>
      <c r="C5184" s="19">
        <v>0</v>
      </c>
      <c r="D5184" s="19" t="s">
        <v>41</v>
      </c>
      <c r="E5184" s="20">
        <v>6.1096241878532527E-2</v>
      </c>
      <c r="F5184" s="20">
        <v>6.4762484360839409E-2</v>
      </c>
      <c r="G5184" s="20">
        <v>1.8873965128999338E-2</v>
      </c>
      <c r="H5184" s="20">
        <v>2.5448358756475858E-2</v>
      </c>
      <c r="I5184" s="20">
        <v>4.1272624230080407E-2</v>
      </c>
      <c r="J5184" s="20">
        <v>5.3386143562617817E-2</v>
      </c>
      <c r="K5184" s="20">
        <v>4.313674611060446E-2</v>
      </c>
      <c r="L5184" s="20">
        <v>4.7589969379825625E-2</v>
      </c>
      <c r="M5184" s="55">
        <v>3.7145252847244375E-2</v>
      </c>
    </row>
    <row r="5185" spans="1:13" x14ac:dyDescent="0.35">
      <c r="A5185" s="19" t="str">
        <f>B4353&amp;C5165&amp;D5185</f>
        <v>CONSUMO PER CAPITA (kg ó litros por individuo)Pulpo/sepia Ing.DE 35 A 49 AÑOS</v>
      </c>
      <c r="B5185" s="19">
        <v>0</v>
      </c>
      <c r="C5185" s="19">
        <v>0</v>
      </c>
      <c r="D5185" s="19" t="s">
        <v>42</v>
      </c>
      <c r="E5185" s="20">
        <v>9.8360940808072492E-2</v>
      </c>
      <c r="F5185" s="20">
        <v>0.1283382215603775</v>
      </c>
      <c r="G5185" s="20">
        <v>6.4808902282706748E-2</v>
      </c>
      <c r="H5185" s="20">
        <v>7.8076895761550552E-2</v>
      </c>
      <c r="I5185" s="20">
        <v>8.8939986813108052E-2</v>
      </c>
      <c r="J5185" s="20">
        <v>0.13913912041994481</v>
      </c>
      <c r="K5185" s="20">
        <v>5.9205628120671538E-2</v>
      </c>
      <c r="L5185" s="20">
        <v>5.1680946448699389E-2</v>
      </c>
      <c r="M5185" s="55">
        <v>7.0565125301176659E-2</v>
      </c>
    </row>
    <row r="5186" spans="1:13" x14ac:dyDescent="0.35">
      <c r="A5186" s="19" t="str">
        <f>B4353&amp;C5165&amp;D5186</f>
        <v>CONSUMO PER CAPITA (kg ó litros por individuo)Pulpo/sepia Ing.DE 50 A 59 AÑOS</v>
      </c>
      <c r="B5186" s="19">
        <v>0</v>
      </c>
      <c r="C5186" s="19">
        <v>0</v>
      </c>
      <c r="D5186" s="19" t="s">
        <v>43</v>
      </c>
      <c r="E5186" s="20">
        <v>0.16422381037447556</v>
      </c>
      <c r="F5186" s="20">
        <v>0.32186935334685068</v>
      </c>
      <c r="G5186" s="20">
        <v>0.14657501171790763</v>
      </c>
      <c r="H5186" s="20">
        <v>9.2108371433720221E-2</v>
      </c>
      <c r="I5186" s="20">
        <v>0.13123047535235569</v>
      </c>
      <c r="J5186" s="20">
        <v>0.22806941551915746</v>
      </c>
      <c r="K5186" s="20">
        <v>0.13107375237487301</v>
      </c>
      <c r="L5186" s="20">
        <v>0.12886259080164641</v>
      </c>
      <c r="M5186" s="55">
        <v>0.13909634094310999</v>
      </c>
    </row>
    <row r="5187" spans="1:13" x14ac:dyDescent="0.35">
      <c r="A5187" s="19" t="str">
        <f>B4353&amp;C5165&amp;D5187</f>
        <v>CONSUMO PER CAPITA (kg ó litros por individuo)Pulpo/sepia Ing.DE 60 A 75 AÑOS</v>
      </c>
      <c r="B5187" s="19">
        <v>0</v>
      </c>
      <c r="C5187" s="19">
        <v>0</v>
      </c>
      <c r="D5187" s="19" t="s">
        <v>44</v>
      </c>
      <c r="E5187" s="20">
        <v>0.29267241298328472</v>
      </c>
      <c r="F5187" s="20">
        <v>0.5243840098531849</v>
      </c>
      <c r="G5187" s="20">
        <v>0.22891415469487472</v>
      </c>
      <c r="H5187" s="20">
        <v>0.26798715999028955</v>
      </c>
      <c r="I5187" s="20">
        <v>0.31838431198891881</v>
      </c>
      <c r="J5187" s="20">
        <v>0.35753567036428852</v>
      </c>
      <c r="K5187" s="20">
        <v>0.1826349144457253</v>
      </c>
      <c r="L5187" s="20">
        <v>0.3369680630039627</v>
      </c>
      <c r="M5187" s="55">
        <v>0.33504323399927083</v>
      </c>
    </row>
    <row r="5188" spans="1:13" x14ac:dyDescent="0.35">
      <c r="A5188" s="19" t="str">
        <f>B4353&amp;C5165&amp;D5188</f>
        <v>CONSUMO PER CAPITA (kg ó litros por individuo)Pulpo/sepia Ing.ALTA Y MEDIA ALTA</v>
      </c>
      <c r="B5188" s="19">
        <v>0</v>
      </c>
      <c r="C5188" s="19">
        <v>0</v>
      </c>
      <c r="D5188" s="19" t="s">
        <v>17</v>
      </c>
      <c r="E5188" s="20">
        <v>0.25326501678369079</v>
      </c>
      <c r="F5188" s="20">
        <v>0.5752719166982585</v>
      </c>
      <c r="G5188" s="20">
        <v>0.2035601908555128</v>
      </c>
      <c r="H5188" s="20">
        <v>0.22459390509132193</v>
      </c>
      <c r="I5188" s="20">
        <v>0.23945493912779905</v>
      </c>
      <c r="J5188" s="20">
        <v>0.34770202981251686</v>
      </c>
      <c r="K5188" s="20">
        <v>0.12515675625879435</v>
      </c>
      <c r="L5188" s="20">
        <v>0.2195271868068768</v>
      </c>
      <c r="M5188" s="55">
        <v>0.28728334975563774</v>
      </c>
    </row>
    <row r="5189" spans="1:13" x14ac:dyDescent="0.35">
      <c r="A5189" s="19" t="str">
        <f>B4353&amp;C5165&amp;D5189</f>
        <v>CONSUMO PER CAPITA (kg ó litros por individuo)Pulpo/sepia Ing.MEDIA</v>
      </c>
      <c r="B5189" s="19">
        <v>0</v>
      </c>
      <c r="C5189" s="19">
        <v>0</v>
      </c>
      <c r="D5189" s="19" t="s">
        <v>18</v>
      </c>
      <c r="E5189" s="20">
        <v>0.14194859899112147</v>
      </c>
      <c r="F5189" s="20">
        <v>0.20562837033934458</v>
      </c>
      <c r="G5189" s="20">
        <v>8.3811234963104539E-2</v>
      </c>
      <c r="H5189" s="20">
        <v>9.94466448435955E-2</v>
      </c>
      <c r="I5189" s="20">
        <v>0.1316813114771434</v>
      </c>
      <c r="J5189" s="20">
        <v>0.16120791167890253</v>
      </c>
      <c r="K5189" s="20">
        <v>0.10681740604771116</v>
      </c>
      <c r="L5189" s="20">
        <v>0.1529121268997152</v>
      </c>
      <c r="M5189" s="55">
        <v>0.15215299764652079</v>
      </c>
    </row>
    <row r="5190" spans="1:13" x14ac:dyDescent="0.35">
      <c r="A5190" s="19" t="str">
        <f>B4353&amp;C5165&amp;D5190</f>
        <v>CONSUMO PER CAPITA (kg ó litros por individuo)Pulpo/sepia Ing.MEDIA BAJA</v>
      </c>
      <c r="B5190" s="19">
        <v>0</v>
      </c>
      <c r="C5190" s="19">
        <v>0</v>
      </c>
      <c r="D5190" s="19" t="s">
        <v>19</v>
      </c>
      <c r="E5190" s="20">
        <v>0.12014178417726647</v>
      </c>
      <c r="F5190" s="20">
        <v>0.12370367156897116</v>
      </c>
      <c r="G5190" s="20">
        <v>9.5814008804352313E-2</v>
      </c>
      <c r="H5190" s="20">
        <v>7.7723684836860055E-2</v>
      </c>
      <c r="I5190" s="20">
        <v>9.9544435919736954E-2</v>
      </c>
      <c r="J5190" s="20">
        <v>0.11817563915329067</v>
      </c>
      <c r="K5190" s="20">
        <v>9.128797260778454E-2</v>
      </c>
      <c r="L5190" s="20">
        <v>7.6797583227015243E-2</v>
      </c>
      <c r="M5190" s="55">
        <v>7.2747558248450306E-2</v>
      </c>
    </row>
    <row r="5191" spans="1:13" x14ac:dyDescent="0.35">
      <c r="A5191" s="19" t="str">
        <f>B4353&amp;C5165&amp;D5191</f>
        <v>CONSUMO PER CAPITA (kg ó litros por individuo)Pulpo/sepia Ing.BAJA</v>
      </c>
      <c r="B5191" s="19">
        <v>0</v>
      </c>
      <c r="C5191" s="19">
        <v>0</v>
      </c>
      <c r="D5191" s="19" t="s">
        <v>20</v>
      </c>
      <c r="E5191" s="20">
        <v>2.8672724146190258E-2</v>
      </c>
      <c r="F5191" s="20">
        <v>5.146373074445347E-2</v>
      </c>
      <c r="G5191" s="20">
        <v>4.1788663407124942E-2</v>
      </c>
      <c r="H5191" s="20">
        <v>3.6560968859196998E-2</v>
      </c>
      <c r="I5191" s="20">
        <v>5.935733915991042E-2</v>
      </c>
      <c r="J5191" s="20">
        <v>9.3733098860356176E-2</v>
      </c>
      <c r="K5191" s="20">
        <v>3.7294442947472244E-2</v>
      </c>
      <c r="L5191" s="20">
        <v>4.6292390543538606E-2</v>
      </c>
      <c r="M5191" s="55">
        <v>5.9788418655597503E-2</v>
      </c>
    </row>
    <row r="5192" spans="1:13" x14ac:dyDescent="0.35">
      <c r="A5192" s="19" t="str">
        <f>B4353&amp;C5165&amp;D5192</f>
        <v>CONSUMO PER CAPITA (kg ó litros por individuo)Pulpo/sepia Ing.HOMBRE</v>
      </c>
      <c r="B5192" s="19">
        <v>0</v>
      </c>
      <c r="C5192" s="19">
        <v>0</v>
      </c>
      <c r="D5192" s="19" t="s">
        <v>21</v>
      </c>
      <c r="E5192" s="20">
        <v>0.13527535561131154</v>
      </c>
      <c r="F5192" s="20">
        <v>0.25433385716952317</v>
      </c>
      <c r="G5192" s="20">
        <v>0.12071993153731608</v>
      </c>
      <c r="H5192" s="20">
        <v>0.12483093382017466</v>
      </c>
      <c r="I5192" s="20">
        <v>0.13482379637797023</v>
      </c>
      <c r="J5192" s="20">
        <v>0.18298929406208619</v>
      </c>
      <c r="K5192" s="20">
        <v>0.11243428870272038</v>
      </c>
      <c r="L5192" s="20">
        <v>0.16034276191729493</v>
      </c>
      <c r="M5192" s="55">
        <v>0.18361153656478738</v>
      </c>
    </row>
    <row r="5193" spans="1:13" x14ac:dyDescent="0.35">
      <c r="A5193" s="19" t="str">
        <f>B4353&amp;C5165&amp;D5193</f>
        <v>CONSUMO PER CAPITA (kg ó litros por individuo)Pulpo/sepia Ing.MUJER</v>
      </c>
      <c r="B5193" s="19">
        <v>0</v>
      </c>
      <c r="C5193" s="19">
        <v>0</v>
      </c>
      <c r="D5193" s="19" t="s">
        <v>22</v>
      </c>
      <c r="E5193" s="20">
        <v>0.14128105241693595</v>
      </c>
      <c r="F5193" s="20">
        <v>0.21242606321154159</v>
      </c>
      <c r="G5193" s="20">
        <v>8.8520331244123535E-2</v>
      </c>
      <c r="H5193" s="20">
        <v>9.1931955583311575E-2</v>
      </c>
      <c r="I5193" s="20">
        <v>0.12962287181795765</v>
      </c>
      <c r="J5193" s="20">
        <v>0.1706821423324304</v>
      </c>
      <c r="K5193" s="20">
        <v>7.4235807955808725E-2</v>
      </c>
      <c r="L5193" s="20">
        <v>9.3396273906540775E-2</v>
      </c>
      <c r="M5193" s="55">
        <v>0.10175642475574034</v>
      </c>
    </row>
    <row r="5194" spans="1:13" x14ac:dyDescent="0.35">
      <c r="A5194" s="19" t="str">
        <f>B4353&amp;C5194&amp;D5194</f>
        <v>CONSUMO PER CAPITA (kg ó litros por individuo)Langostinos/Gamb.IngT.ESPAÑA</v>
      </c>
      <c r="B5194" s="19">
        <v>0</v>
      </c>
      <c r="C5194" s="19" t="s">
        <v>183</v>
      </c>
      <c r="D5194" s="19" t="s">
        <v>36</v>
      </c>
      <c r="E5194" s="20">
        <v>0.16980112830960703</v>
      </c>
      <c r="F5194" s="20">
        <v>0.29643699221280673</v>
      </c>
      <c r="G5194" s="20">
        <v>0.15282969202395208</v>
      </c>
      <c r="H5194" s="20">
        <v>0.13600261709469183</v>
      </c>
      <c r="I5194" s="20">
        <v>0.18724829378688349</v>
      </c>
      <c r="J5194" s="20">
        <v>0.24363781663292391</v>
      </c>
      <c r="K5194" s="20">
        <v>0.14658301528508152</v>
      </c>
      <c r="L5194" s="20">
        <v>0.14516365450822111</v>
      </c>
      <c r="M5194" s="55">
        <v>0.15997753942972762</v>
      </c>
    </row>
    <row r="5195" spans="1:13" x14ac:dyDescent="0.35">
      <c r="A5195" s="19" t="str">
        <f>B4353&amp;C5194&amp;D5195</f>
        <v>CONSUMO PER CAPITA (kg ó litros por individuo)Langostinos/Gamb.IngBCN AM</v>
      </c>
      <c r="B5195" s="19">
        <v>0</v>
      </c>
      <c r="C5195" s="19">
        <v>0</v>
      </c>
      <c r="D5195" s="19" t="s">
        <v>1</v>
      </c>
      <c r="E5195" s="20">
        <v>0.24732323388410291</v>
      </c>
      <c r="F5195" s="20">
        <v>0.45929251261644982</v>
      </c>
      <c r="G5195" s="20">
        <v>8.8029143472803689E-2</v>
      </c>
      <c r="H5195" s="20">
        <v>0.19968517834925117</v>
      </c>
      <c r="I5195" s="20">
        <v>0.45708156778367504</v>
      </c>
      <c r="J5195" s="20">
        <v>0.30035371651322773</v>
      </c>
      <c r="K5195" s="20">
        <v>7.9635803108134978E-2</v>
      </c>
      <c r="L5195" s="20">
        <v>0.22265835377441939</v>
      </c>
      <c r="M5195" s="55">
        <v>0.17484423145882738</v>
      </c>
    </row>
    <row r="5196" spans="1:13" x14ac:dyDescent="0.35">
      <c r="A5196" s="19" t="str">
        <f>B4353&amp;C5194&amp;D5196</f>
        <v>CONSUMO PER CAPITA (kg ó litros por individuo)Langostinos/Gamb.IngREST.CAT ARAGON</v>
      </c>
      <c r="B5196" s="19">
        <v>0</v>
      </c>
      <c r="C5196" s="19">
        <v>0</v>
      </c>
      <c r="D5196" s="19" t="s">
        <v>2</v>
      </c>
      <c r="E5196" s="20">
        <v>0.15156524230918492</v>
      </c>
      <c r="F5196" s="20">
        <v>0.45256879447263798</v>
      </c>
      <c r="G5196" s="20">
        <v>0.20614599204511055</v>
      </c>
      <c r="H5196" s="20">
        <v>0.18075447987796275</v>
      </c>
      <c r="I5196" s="20">
        <v>0.21235389794832649</v>
      </c>
      <c r="J5196" s="20">
        <v>0.35060589580156398</v>
      </c>
      <c r="K5196" s="20">
        <v>0.19521840829871134</v>
      </c>
      <c r="L5196" s="20">
        <v>0.29416974494829312</v>
      </c>
      <c r="M5196" s="55">
        <v>0.24327197380066318</v>
      </c>
    </row>
    <row r="5197" spans="1:13" x14ac:dyDescent="0.35">
      <c r="A5197" s="19" t="str">
        <f>B4353&amp;C5194&amp;D5197</f>
        <v>CONSUMO PER CAPITA (kg ó litros por individuo)Langostinos/Gamb.IngLEVANTE</v>
      </c>
      <c r="B5197" s="19">
        <v>0</v>
      </c>
      <c r="C5197" s="19">
        <v>0</v>
      </c>
      <c r="D5197" s="19" t="s">
        <v>3</v>
      </c>
      <c r="E5197" s="20">
        <v>0.20265995642227735</v>
      </c>
      <c r="F5197" s="20">
        <v>0.25933395671859227</v>
      </c>
      <c r="G5197" s="20">
        <v>0.16423478588897183</v>
      </c>
      <c r="H5197" s="20">
        <v>0.17273195064747532</v>
      </c>
      <c r="I5197" s="20">
        <v>0.18461688356468076</v>
      </c>
      <c r="J5197" s="20">
        <v>0.28330492138927577</v>
      </c>
      <c r="K5197" s="20">
        <v>0.13188463127749009</v>
      </c>
      <c r="L5197" s="20">
        <v>0.16998738181066722</v>
      </c>
      <c r="M5197" s="55">
        <v>0.19737123264242093</v>
      </c>
    </row>
    <row r="5198" spans="1:13" x14ac:dyDescent="0.35">
      <c r="A5198" s="19" t="str">
        <f>B4353&amp;C5194&amp;D5198</f>
        <v>CONSUMO PER CAPITA (kg ó litros por individuo)Langostinos/Gamb.IngANDALUCIA</v>
      </c>
      <c r="B5198" s="19">
        <v>0</v>
      </c>
      <c r="C5198" s="19">
        <v>0</v>
      </c>
      <c r="D5198" s="19" t="s">
        <v>4</v>
      </c>
      <c r="E5198" s="20">
        <v>0.14370716037435191</v>
      </c>
      <c r="F5198" s="20">
        <v>0.21264499675852722</v>
      </c>
      <c r="G5198" s="20">
        <v>0.15667777494736124</v>
      </c>
      <c r="H5198" s="20">
        <v>0.11670718439948619</v>
      </c>
      <c r="I5198" s="20">
        <v>0.17552940244988044</v>
      </c>
      <c r="J5198" s="20">
        <v>0.18801579346123706</v>
      </c>
      <c r="K5198" s="20">
        <v>0.15986463610710694</v>
      </c>
      <c r="L5198" s="20">
        <v>9.4655081968136226E-2</v>
      </c>
      <c r="M5198" s="55">
        <v>0.1696389895261097</v>
      </c>
    </row>
    <row r="5199" spans="1:13" x14ac:dyDescent="0.35">
      <c r="A5199" s="19" t="str">
        <f>B4353&amp;C5194&amp;D5199</f>
        <v>CONSUMO PER CAPITA (kg ó litros por individuo)Langostinos/Gamb.IngMDD AM</v>
      </c>
      <c r="B5199" s="19">
        <v>0</v>
      </c>
      <c r="C5199" s="19">
        <v>0</v>
      </c>
      <c r="D5199" s="19" t="s">
        <v>5</v>
      </c>
      <c r="E5199" s="20">
        <v>0.22173657850053521</v>
      </c>
      <c r="F5199" s="20">
        <v>0.45909341789633701</v>
      </c>
      <c r="G5199" s="20">
        <v>0.21813274016842699</v>
      </c>
      <c r="H5199" s="20">
        <v>0.16786128662387115</v>
      </c>
      <c r="I5199" s="20">
        <v>0.18985444851706107</v>
      </c>
      <c r="J5199" s="20">
        <v>0.28672990478049565</v>
      </c>
      <c r="K5199" s="20">
        <v>0.16811144681237325</v>
      </c>
      <c r="L5199" s="20">
        <v>9.4455974552517322E-2</v>
      </c>
      <c r="M5199" s="55">
        <v>0.12203930069546111</v>
      </c>
    </row>
    <row r="5200" spans="1:13" x14ac:dyDescent="0.35">
      <c r="A5200" s="19" t="str">
        <f>B4353&amp;C5194&amp;D5200</f>
        <v>CONSUMO PER CAPITA (kg ó litros por individuo)Langostinos/Gamb.IngRTO CENTRO</v>
      </c>
      <c r="B5200" s="19">
        <v>0</v>
      </c>
      <c r="C5200" s="19">
        <v>0</v>
      </c>
      <c r="D5200" s="19" t="s">
        <v>6</v>
      </c>
      <c r="E5200" s="20">
        <v>0.11779451968324935</v>
      </c>
      <c r="F5200" s="20">
        <v>0.18510843587372991</v>
      </c>
      <c r="G5200" s="20">
        <v>0.14085443290537425</v>
      </c>
      <c r="H5200" s="20">
        <v>9.5462195200197456E-2</v>
      </c>
      <c r="I5200" s="20">
        <v>0.1186284269470326</v>
      </c>
      <c r="J5200" s="20">
        <v>0.18689211292428318</v>
      </c>
      <c r="K5200" s="20">
        <v>0.13092211314009097</v>
      </c>
      <c r="L5200" s="20">
        <v>0.10640228548240924</v>
      </c>
      <c r="M5200" s="55">
        <v>0.14969890165527172</v>
      </c>
    </row>
    <row r="5201" spans="1:13" x14ac:dyDescent="0.35">
      <c r="A5201" s="19" t="str">
        <f>B4353&amp;C5194&amp;D5201</f>
        <v>CONSUMO PER CAPITA (kg ó litros por individuo)Langostinos/Gamb.IngNORTE-CENTRO</v>
      </c>
      <c r="B5201" s="19">
        <v>0</v>
      </c>
      <c r="C5201" s="19">
        <v>0</v>
      </c>
      <c r="D5201" s="19" t="s">
        <v>7</v>
      </c>
      <c r="E5201" s="20">
        <v>0.1387732494468443</v>
      </c>
      <c r="F5201" s="20">
        <v>0.24805159979165828</v>
      </c>
      <c r="G5201" s="20">
        <v>0.12640218671746981</v>
      </c>
      <c r="H5201" s="20">
        <v>8.1523639094131656E-2</v>
      </c>
      <c r="I5201" s="20">
        <v>8.6397832904110711E-2</v>
      </c>
      <c r="J5201" s="20">
        <v>0.22602415486587171</v>
      </c>
      <c r="K5201" s="20">
        <v>0.16148700722793563</v>
      </c>
      <c r="L5201" s="20">
        <v>9.3464808368506222E-2</v>
      </c>
      <c r="M5201" s="55">
        <v>8.2504860508096176E-2</v>
      </c>
    </row>
    <row r="5202" spans="1:13" x14ac:dyDescent="0.35">
      <c r="A5202" s="19" t="str">
        <f>B4353&amp;C5194&amp;D5202</f>
        <v>CONSUMO PER CAPITA (kg ó litros por individuo)Langostinos/Gamb.IngNOROESTE</v>
      </c>
      <c r="B5202" s="19">
        <v>0</v>
      </c>
      <c r="C5202" s="19">
        <v>0</v>
      </c>
      <c r="D5202" s="19" t="s">
        <v>8</v>
      </c>
      <c r="E5202" s="20">
        <v>0.12746364732300397</v>
      </c>
      <c r="F5202" s="20">
        <v>7.9921596590412952E-2</v>
      </c>
      <c r="G5202" s="20">
        <v>5.7713241455872796E-2</v>
      </c>
      <c r="H5202" s="20">
        <v>3.8023494801350977E-2</v>
      </c>
      <c r="I5202" s="20">
        <v>7.5179778267540756E-2</v>
      </c>
      <c r="J5202" s="20">
        <v>0.1024009648781208</v>
      </c>
      <c r="K5202" s="20">
        <v>0.10988280792749464</v>
      </c>
      <c r="L5202" s="20">
        <v>9.0036169746865152E-2</v>
      </c>
      <c r="M5202" s="55">
        <v>8.4219204574279338E-2</v>
      </c>
    </row>
    <row r="5203" spans="1:13" x14ac:dyDescent="0.35">
      <c r="A5203" s="19" t="str">
        <f>B4353&amp;C5194&amp;D5203</f>
        <v>CONSUMO PER CAPITA (kg ó litros por individuo)Langostinos/Gamb.Ing&lt;2MIL</v>
      </c>
      <c r="B5203" s="19">
        <v>0</v>
      </c>
      <c r="C5203" s="19">
        <v>0</v>
      </c>
      <c r="D5203" s="19" t="s">
        <v>9</v>
      </c>
      <c r="E5203" s="20">
        <v>7.3489323481466293E-2</v>
      </c>
      <c r="F5203" s="20">
        <v>0.21255178107205869</v>
      </c>
      <c r="G5203" s="20">
        <v>5.6830637081970829E-2</v>
      </c>
      <c r="H5203" s="20">
        <v>6.3609232009295053E-2</v>
      </c>
      <c r="I5203" s="20">
        <v>7.5504499038783188E-2</v>
      </c>
      <c r="J5203" s="20">
        <v>0.17269566496244426</v>
      </c>
      <c r="K5203" s="20">
        <v>7.2653047596208914E-2</v>
      </c>
      <c r="L5203" s="20">
        <v>8.7394880476577494E-2</v>
      </c>
      <c r="M5203" s="55">
        <v>0.15767880944130169</v>
      </c>
    </row>
    <row r="5204" spans="1:13" x14ac:dyDescent="0.35">
      <c r="A5204" s="19" t="str">
        <f>B4353&amp;C5194&amp;D5204</f>
        <v>CONSUMO PER CAPITA (kg ó litros por individuo)Langostinos/Gamb.Ing2-5MIL</v>
      </c>
      <c r="B5204" s="19">
        <v>0</v>
      </c>
      <c r="C5204" s="19">
        <v>0</v>
      </c>
      <c r="D5204" s="19" t="s">
        <v>10</v>
      </c>
      <c r="E5204" s="20">
        <v>0.31668105880495628</v>
      </c>
      <c r="F5204" s="20">
        <v>0.15236884474495496</v>
      </c>
      <c r="G5204" s="20">
        <v>0.12975299944947513</v>
      </c>
      <c r="H5204" s="20">
        <v>5.061214923543287E-2</v>
      </c>
      <c r="I5204" s="20">
        <v>0.12842568764908471</v>
      </c>
      <c r="J5204" s="20">
        <v>0.23158805935883342</v>
      </c>
      <c r="K5204" s="20">
        <v>0.1480191408672184</v>
      </c>
      <c r="L5204" s="20">
        <v>0.21402394014611034</v>
      </c>
      <c r="M5204" s="55">
        <v>5.6437818801543548E-2</v>
      </c>
    </row>
    <row r="5205" spans="1:13" x14ac:dyDescent="0.35">
      <c r="A5205" s="19" t="str">
        <f>B4353&amp;C5194&amp;D5205</f>
        <v>CONSUMO PER CAPITA (kg ó litros por individuo)Langostinos/Gamb.Ing5-10MIL</v>
      </c>
      <c r="B5205" s="19">
        <v>0</v>
      </c>
      <c r="C5205" s="19">
        <v>0</v>
      </c>
      <c r="D5205" s="19" t="s">
        <v>11</v>
      </c>
      <c r="E5205" s="20">
        <v>0.10232601430892134</v>
      </c>
      <c r="F5205" s="20">
        <v>0.6015929539878776</v>
      </c>
      <c r="G5205" s="20">
        <v>0.17493854381113133</v>
      </c>
      <c r="H5205" s="20">
        <v>0.14619567764659477</v>
      </c>
      <c r="I5205" s="20">
        <v>0.16545037752389558</v>
      </c>
      <c r="J5205" s="20">
        <v>0.23654391174806416</v>
      </c>
      <c r="K5205" s="20">
        <v>0.21341906733670085</v>
      </c>
      <c r="L5205" s="20">
        <v>0.16334880849646244</v>
      </c>
      <c r="M5205" s="55">
        <v>0.2119259470078913</v>
      </c>
    </row>
    <row r="5206" spans="1:13" x14ac:dyDescent="0.35">
      <c r="A5206" s="19" t="str">
        <f>B4353&amp;C5194&amp;D5206</f>
        <v>CONSUMO PER CAPITA (kg ó litros por individuo)Langostinos/Gamb.Ing10-30MIL</v>
      </c>
      <c r="B5206" s="19">
        <v>0</v>
      </c>
      <c r="C5206" s="19">
        <v>0</v>
      </c>
      <c r="D5206" s="19" t="s">
        <v>12</v>
      </c>
      <c r="E5206" s="20">
        <v>0.11308064173111668</v>
      </c>
      <c r="F5206" s="20">
        <v>0.17959603841112062</v>
      </c>
      <c r="G5206" s="20">
        <v>0.13233601833859812</v>
      </c>
      <c r="H5206" s="20">
        <v>8.9168548138905526E-2</v>
      </c>
      <c r="I5206" s="20">
        <v>0.19671557107452722</v>
      </c>
      <c r="J5206" s="20">
        <v>0.21774572525738498</v>
      </c>
      <c r="K5206" s="20">
        <v>0.16086116935390937</v>
      </c>
      <c r="L5206" s="20">
        <v>0.17408644590340941</v>
      </c>
      <c r="M5206" s="55">
        <v>0.22124852760491484</v>
      </c>
    </row>
    <row r="5207" spans="1:13" x14ac:dyDescent="0.35">
      <c r="A5207" s="19" t="str">
        <f>B4353&amp;C5194&amp;D5207</f>
        <v>CONSUMO PER CAPITA (kg ó litros por individuo)Langostinos/Gamb.Ing30-100MIL</v>
      </c>
      <c r="B5207" s="19">
        <v>0</v>
      </c>
      <c r="C5207" s="19">
        <v>0</v>
      </c>
      <c r="D5207" s="19" t="s">
        <v>13</v>
      </c>
      <c r="E5207" s="20">
        <v>0.19885274618117338</v>
      </c>
      <c r="F5207" s="20">
        <v>0.31023585199309905</v>
      </c>
      <c r="G5207" s="20">
        <v>0.1459751871869531</v>
      </c>
      <c r="H5207" s="20">
        <v>0.1627052731326093</v>
      </c>
      <c r="I5207" s="20">
        <v>0.22416475984952733</v>
      </c>
      <c r="J5207" s="20">
        <v>0.2662752749122258</v>
      </c>
      <c r="K5207" s="20">
        <v>0.10721910446299883</v>
      </c>
      <c r="L5207" s="20">
        <v>0.15681910369468158</v>
      </c>
      <c r="M5207" s="55">
        <v>0.16816492715872389</v>
      </c>
    </row>
    <row r="5208" spans="1:13" x14ac:dyDescent="0.35">
      <c r="A5208" s="19" t="str">
        <f>B4353&amp;C5194&amp;D5208</f>
        <v>CONSUMO PER CAPITA (kg ó litros por individuo)Langostinos/Gamb.Ing100-200MIL</v>
      </c>
      <c r="B5208" s="19">
        <v>0</v>
      </c>
      <c r="C5208" s="19">
        <v>0</v>
      </c>
      <c r="D5208" s="19" t="s">
        <v>14</v>
      </c>
      <c r="E5208" s="20">
        <v>0.11918267675490689</v>
      </c>
      <c r="F5208" s="20">
        <v>0.37948280803124934</v>
      </c>
      <c r="G5208" s="20">
        <v>0.15159826636138188</v>
      </c>
      <c r="H5208" s="20">
        <v>0.15318537227928153</v>
      </c>
      <c r="I5208" s="20">
        <v>0.17562954071622758</v>
      </c>
      <c r="J5208" s="20">
        <v>0.282188988851301</v>
      </c>
      <c r="K5208" s="20">
        <v>0.16985457504034862</v>
      </c>
      <c r="L5208" s="20">
        <v>8.8276225340791145E-2</v>
      </c>
      <c r="M5208" s="55">
        <v>0.12011857649736681</v>
      </c>
    </row>
    <row r="5209" spans="1:13" x14ac:dyDescent="0.35">
      <c r="A5209" s="19" t="str">
        <f>B4353&amp;C5194&amp;D5209</f>
        <v>CONSUMO PER CAPITA (kg ó litros por individuo)Langostinos/Gamb.Ing200-500MIL</v>
      </c>
      <c r="B5209" s="19">
        <v>0</v>
      </c>
      <c r="C5209" s="19">
        <v>0</v>
      </c>
      <c r="D5209" s="19" t="s">
        <v>15</v>
      </c>
      <c r="E5209" s="20">
        <v>0.17432761987249562</v>
      </c>
      <c r="F5209" s="20">
        <v>0.22526536037309899</v>
      </c>
      <c r="G5209" s="20">
        <v>0.15141694121727939</v>
      </c>
      <c r="H5209" s="20">
        <v>0.13013156597313888</v>
      </c>
      <c r="I5209" s="20">
        <v>0.22958416254217415</v>
      </c>
      <c r="J5209" s="20">
        <v>0.22238814712078059</v>
      </c>
      <c r="K5209" s="20">
        <v>0.13837022963329654</v>
      </c>
      <c r="L5209" s="20">
        <v>7.2249482752272304E-2</v>
      </c>
      <c r="M5209" s="55">
        <v>0.12513731741627518</v>
      </c>
    </row>
    <row r="5210" spans="1:13" x14ac:dyDescent="0.35">
      <c r="A5210" s="19" t="str">
        <f>B4353&amp;C5194&amp;D5210</f>
        <v>CONSUMO PER CAPITA (kg ó litros por individuo)Langostinos/Gamb.Ing&gt;500MIL</v>
      </c>
      <c r="B5210" s="19">
        <v>0</v>
      </c>
      <c r="C5210" s="19">
        <v>0</v>
      </c>
      <c r="D5210" s="19" t="s">
        <v>16</v>
      </c>
      <c r="E5210" s="20">
        <v>0.22691639086318002</v>
      </c>
      <c r="F5210" s="20">
        <v>0.35426689486824486</v>
      </c>
      <c r="G5210" s="20">
        <v>0.21460683413659407</v>
      </c>
      <c r="H5210" s="20">
        <v>0.20348069648596501</v>
      </c>
      <c r="I5210" s="20">
        <v>0.1790718902152445</v>
      </c>
      <c r="J5210" s="20">
        <v>0.26648769137765382</v>
      </c>
      <c r="K5210" s="20">
        <v>0.15684088599382298</v>
      </c>
      <c r="L5210" s="20">
        <v>0.16222652441088853</v>
      </c>
      <c r="M5210" s="55">
        <v>0.15795456137632105</v>
      </c>
    </row>
    <row r="5211" spans="1:13" x14ac:dyDescent="0.35">
      <c r="A5211" s="19" t="str">
        <f>B4353&amp;C5194&amp;D5211</f>
        <v>CONSUMO PER CAPITA (kg ó litros por individuo)Langostinos/Gamb.IngDE 15 A 19 AÑOS</v>
      </c>
      <c r="B5211" s="19">
        <v>0</v>
      </c>
      <c r="C5211" s="19">
        <v>0</v>
      </c>
      <c r="D5211" s="19" t="s">
        <v>39</v>
      </c>
      <c r="E5211" s="20" t="s">
        <v>278</v>
      </c>
      <c r="F5211" s="20">
        <v>1.5444152935845506E-2</v>
      </c>
      <c r="G5211" s="20" t="s">
        <v>278</v>
      </c>
      <c r="H5211" s="20" t="s">
        <v>278</v>
      </c>
      <c r="I5211" s="20">
        <v>0.12415205078062851</v>
      </c>
      <c r="J5211" s="20" t="s">
        <v>278</v>
      </c>
      <c r="K5211" s="20">
        <v>1.909575020430106E-2</v>
      </c>
      <c r="L5211" s="20" t="s">
        <v>278</v>
      </c>
      <c r="M5211" s="55">
        <v>0.15416090076978231</v>
      </c>
    </row>
    <row r="5212" spans="1:13" x14ac:dyDescent="0.35">
      <c r="A5212" s="19" t="str">
        <f>B4353&amp;C5194&amp;D5212</f>
        <v>CONSUMO PER CAPITA (kg ó litros por individuo)Langostinos/Gamb.IngDE 20 A 24 AÑOS</v>
      </c>
      <c r="B5212" s="19">
        <v>0</v>
      </c>
      <c r="C5212" s="19">
        <v>0</v>
      </c>
      <c r="D5212" s="19" t="s">
        <v>40</v>
      </c>
      <c r="E5212" s="20">
        <v>2.7377168480912088E-2</v>
      </c>
      <c r="F5212" s="20">
        <v>1.3930139743844588E-2</v>
      </c>
      <c r="G5212" s="20">
        <v>2.8057564214936694E-2</v>
      </c>
      <c r="H5212" s="20">
        <v>1.1503596318859504E-2</v>
      </c>
      <c r="I5212" s="20">
        <v>1.3681006419780482E-2</v>
      </c>
      <c r="J5212" s="20">
        <v>1.3593020700935024E-2</v>
      </c>
      <c r="K5212" s="20">
        <v>5.0513364843864227E-2</v>
      </c>
      <c r="L5212" s="20">
        <v>1.1689668297440465E-2</v>
      </c>
      <c r="M5212" s="55">
        <v>1.5902661243860498E-3</v>
      </c>
    </row>
    <row r="5213" spans="1:13" x14ac:dyDescent="0.35">
      <c r="A5213" s="19" t="str">
        <f>B4353&amp;C5194&amp;D5213</f>
        <v>CONSUMO PER CAPITA (kg ó litros por individuo)Langostinos/Gamb.IngDE 25 A 34 AÑOS</v>
      </c>
      <c r="B5213" s="19">
        <v>0</v>
      </c>
      <c r="C5213" s="19">
        <v>0</v>
      </c>
      <c r="D5213" s="19" t="s">
        <v>41</v>
      </c>
      <c r="E5213" s="20">
        <v>6.2973873620155024E-2</v>
      </c>
      <c r="F5213" s="20">
        <v>8.9607870181656807E-2</v>
      </c>
      <c r="G5213" s="20">
        <v>3.9943528600091038E-2</v>
      </c>
      <c r="H5213" s="20">
        <v>5.1369698609433814E-2</v>
      </c>
      <c r="I5213" s="20">
        <v>4.8490657489842749E-2</v>
      </c>
      <c r="J5213" s="20">
        <v>7.3992639178586089E-2</v>
      </c>
      <c r="K5213" s="20">
        <v>7.6500986257147019E-2</v>
      </c>
      <c r="L5213" s="20">
        <v>5.0022437474041039E-2</v>
      </c>
      <c r="M5213" s="55">
        <v>5.7587968033980808E-2</v>
      </c>
    </row>
    <row r="5214" spans="1:13" x14ac:dyDescent="0.35">
      <c r="A5214" s="19" t="str">
        <f>B4353&amp;C5194&amp;D5214</f>
        <v>CONSUMO PER CAPITA (kg ó litros por individuo)Langostinos/Gamb.IngDE 35 A 49 AÑOS</v>
      </c>
      <c r="B5214" s="19">
        <v>0</v>
      </c>
      <c r="C5214" s="19">
        <v>0</v>
      </c>
      <c r="D5214" s="19" t="s">
        <v>42</v>
      </c>
      <c r="E5214" s="20">
        <v>0.13061443904992642</v>
      </c>
      <c r="F5214" s="20">
        <v>0.18578022285149348</v>
      </c>
      <c r="G5214" s="20">
        <v>9.3394641976912524E-2</v>
      </c>
      <c r="H5214" s="20">
        <v>9.4032483122642146E-2</v>
      </c>
      <c r="I5214" s="20">
        <v>0.12450301120043164</v>
      </c>
      <c r="J5214" s="20">
        <v>0.18963317766095561</v>
      </c>
      <c r="K5214" s="20">
        <v>9.5596177291082968E-2</v>
      </c>
      <c r="L5214" s="20">
        <v>7.1622720641782281E-2</v>
      </c>
      <c r="M5214" s="55">
        <v>8.0483094209476344E-2</v>
      </c>
    </row>
    <row r="5215" spans="1:13" x14ac:dyDescent="0.35">
      <c r="A5215" s="19" t="str">
        <f>B4353&amp;C5194&amp;D5215</f>
        <v>CONSUMO PER CAPITA (kg ó litros por individuo)Langostinos/Gamb.IngDE 50 A 59 AÑOS</v>
      </c>
      <c r="B5215" s="19">
        <v>0</v>
      </c>
      <c r="C5215" s="19">
        <v>0</v>
      </c>
      <c r="D5215" s="19" t="s">
        <v>43</v>
      </c>
      <c r="E5215" s="20">
        <v>0.21202023465608599</v>
      </c>
      <c r="F5215" s="20">
        <v>0.43468683679779108</v>
      </c>
      <c r="G5215" s="20">
        <v>0.23716357161484802</v>
      </c>
      <c r="H5215" s="20">
        <v>0.11830349026231886</v>
      </c>
      <c r="I5215" s="20">
        <v>0.20153493670566289</v>
      </c>
      <c r="J5215" s="20">
        <v>0.3406083781403948</v>
      </c>
      <c r="K5215" s="20">
        <v>0.18007543365163559</v>
      </c>
      <c r="L5215" s="20">
        <v>0.17413093355787398</v>
      </c>
      <c r="M5215" s="55">
        <v>0.15922712247147999</v>
      </c>
    </row>
    <row r="5216" spans="1:13" x14ac:dyDescent="0.35">
      <c r="A5216" s="19" t="str">
        <f>B4353&amp;C5194&amp;D5216</f>
        <v>CONSUMO PER CAPITA (kg ó litros por individuo)Langostinos/Gamb.IngDE 60 A 75 AÑOS</v>
      </c>
      <c r="B5216" s="19">
        <v>0</v>
      </c>
      <c r="C5216" s="19">
        <v>0</v>
      </c>
      <c r="D5216" s="19" t="s">
        <v>44</v>
      </c>
      <c r="E5216" s="20">
        <v>0.34518670725967143</v>
      </c>
      <c r="F5216" s="20">
        <v>0.6212955752221152</v>
      </c>
      <c r="G5216" s="20">
        <v>0.31247356264529547</v>
      </c>
      <c r="H5216" s="20">
        <v>0.33395743193768529</v>
      </c>
      <c r="I5216" s="20">
        <v>0.41015815780959342</v>
      </c>
      <c r="J5216" s="20">
        <v>0.47271482649136198</v>
      </c>
      <c r="K5216" s="20">
        <v>0.29244438136942658</v>
      </c>
      <c r="L5216" s="20">
        <v>0.35425397397023856</v>
      </c>
      <c r="M5216" s="55">
        <v>0.37163673258162638</v>
      </c>
    </row>
    <row r="5217" spans="1:13" x14ac:dyDescent="0.35">
      <c r="A5217" s="19" t="str">
        <f>B4353&amp;C5194&amp;D5217</f>
        <v>CONSUMO PER CAPITA (kg ó litros por individuo)Langostinos/Gamb.IngALTA Y MEDIA ALTA</v>
      </c>
      <c r="B5217" s="19">
        <v>0</v>
      </c>
      <c r="C5217" s="19">
        <v>0</v>
      </c>
      <c r="D5217" s="19" t="s">
        <v>17</v>
      </c>
      <c r="E5217" s="20">
        <v>0.30915861757819735</v>
      </c>
      <c r="F5217" s="20">
        <v>0.65297379433438396</v>
      </c>
      <c r="G5217" s="20">
        <v>0.28748634129459943</v>
      </c>
      <c r="H5217" s="20">
        <v>0.29925496361143056</v>
      </c>
      <c r="I5217" s="20">
        <v>0.32646086815088093</v>
      </c>
      <c r="J5217" s="20">
        <v>0.41760306548025128</v>
      </c>
      <c r="K5217" s="20">
        <v>0.22079162175687253</v>
      </c>
      <c r="L5217" s="20">
        <v>0.24449225174358319</v>
      </c>
      <c r="M5217" s="55">
        <v>0.30005208727885152</v>
      </c>
    </row>
    <row r="5218" spans="1:13" x14ac:dyDescent="0.35">
      <c r="A5218" s="19" t="str">
        <f>B4353&amp;C5194&amp;D5218</f>
        <v>CONSUMO PER CAPITA (kg ó litros por individuo)Langostinos/Gamb.IngMEDIA</v>
      </c>
      <c r="B5218" s="19">
        <v>0</v>
      </c>
      <c r="C5218" s="19">
        <v>0</v>
      </c>
      <c r="D5218" s="19" t="s">
        <v>18</v>
      </c>
      <c r="E5218" s="20">
        <v>0.16869943708976226</v>
      </c>
      <c r="F5218" s="20">
        <v>0.27999399298605582</v>
      </c>
      <c r="G5218" s="20">
        <v>0.14780751400906991</v>
      </c>
      <c r="H5218" s="20">
        <v>0.11061911457962081</v>
      </c>
      <c r="I5218" s="20">
        <v>0.20321501081706386</v>
      </c>
      <c r="J5218" s="20">
        <v>0.21402473201746272</v>
      </c>
      <c r="K5218" s="20">
        <v>0.14626654643600032</v>
      </c>
      <c r="L5218" s="20">
        <v>0.17457144486403103</v>
      </c>
      <c r="M5218" s="55">
        <v>0.18349355318663943</v>
      </c>
    </row>
    <row r="5219" spans="1:13" x14ac:dyDescent="0.35">
      <c r="A5219" s="19" t="str">
        <f>B4353&amp;C5194&amp;D5219</f>
        <v>CONSUMO PER CAPITA (kg ó litros por individuo)Langostinos/Gamb.IngMEDIA BAJA</v>
      </c>
      <c r="B5219" s="19">
        <v>0</v>
      </c>
      <c r="C5219" s="19">
        <v>0</v>
      </c>
      <c r="D5219" s="19" t="s">
        <v>19</v>
      </c>
      <c r="E5219" s="20">
        <v>0.12179387260935072</v>
      </c>
      <c r="F5219" s="20">
        <v>0.18535642052949394</v>
      </c>
      <c r="G5219" s="20">
        <v>0.11397920911625418</v>
      </c>
      <c r="H5219" s="20">
        <v>0.10380530780428519</v>
      </c>
      <c r="I5219" s="20">
        <v>0.12370280195286555</v>
      </c>
      <c r="J5219" s="20">
        <v>0.20256323768107262</v>
      </c>
      <c r="K5219" s="20">
        <v>0.14195429530277179</v>
      </c>
      <c r="L5219" s="20">
        <v>9.0805285101861019E-2</v>
      </c>
      <c r="M5219" s="55">
        <v>8.4815339949955673E-2</v>
      </c>
    </row>
    <row r="5220" spans="1:13" x14ac:dyDescent="0.35">
      <c r="A5220" s="19" t="str">
        <f>B4353&amp;C5194&amp;D5220</f>
        <v>CONSUMO PER CAPITA (kg ó litros por individuo)Langostinos/Gamb.IngBAJA</v>
      </c>
      <c r="B5220" s="19">
        <v>0</v>
      </c>
      <c r="C5220" s="19">
        <v>0</v>
      </c>
      <c r="D5220" s="19" t="s">
        <v>20</v>
      </c>
      <c r="E5220" s="20">
        <v>8.1096289098234284E-2</v>
      </c>
      <c r="F5220" s="20">
        <v>8.1769808381039297E-2</v>
      </c>
      <c r="G5220" s="20">
        <v>6.4917840388038009E-2</v>
      </c>
      <c r="H5220" s="20">
        <v>4.3024553103189034E-2</v>
      </c>
      <c r="I5220" s="20">
        <v>9.2870907012212012E-2</v>
      </c>
      <c r="J5220" s="20">
        <v>0.15751833397357351</v>
      </c>
      <c r="K5220" s="20">
        <v>7.1090527186750463E-2</v>
      </c>
      <c r="L5220" s="20">
        <v>5.8651045093753386E-2</v>
      </c>
      <c r="M5220" s="55">
        <v>6.6762394648504267E-2</v>
      </c>
    </row>
    <row r="5221" spans="1:13" x14ac:dyDescent="0.35">
      <c r="A5221" s="19" t="str">
        <f>B4353&amp;C5194&amp;D5221</f>
        <v>CONSUMO PER CAPITA (kg ó litros por individuo)Langostinos/Gamb.IngHOMBRE</v>
      </c>
      <c r="B5221" s="19">
        <v>0</v>
      </c>
      <c r="C5221" s="19">
        <v>0</v>
      </c>
      <c r="D5221" s="19" t="s">
        <v>21</v>
      </c>
      <c r="E5221" s="20">
        <v>0.17275844895039144</v>
      </c>
      <c r="F5221" s="20">
        <v>0.32765028005977864</v>
      </c>
      <c r="G5221" s="20">
        <v>0.16777393230356541</v>
      </c>
      <c r="H5221" s="20">
        <v>0.1570224538978956</v>
      </c>
      <c r="I5221" s="20">
        <v>0.20005419108249126</v>
      </c>
      <c r="J5221" s="20">
        <v>0.25507768269361458</v>
      </c>
      <c r="K5221" s="20">
        <v>0.17109569015818277</v>
      </c>
      <c r="L5221" s="20">
        <v>0.17430383592752963</v>
      </c>
      <c r="M5221" s="55">
        <v>0.19457585398597604</v>
      </c>
    </row>
    <row r="5222" spans="1:13" x14ac:dyDescent="0.35">
      <c r="A5222" s="19" t="str">
        <f>B4353&amp;C5194&amp;D5222</f>
        <v>CONSUMO PER CAPITA (kg ó litros por individuo)Langostinos/Gamb.IngMUJER</v>
      </c>
      <c r="B5222" s="19">
        <v>0</v>
      </c>
      <c r="C5222" s="19">
        <v>0</v>
      </c>
      <c r="D5222" s="19" t="s">
        <v>22</v>
      </c>
      <c r="E5222" s="20">
        <v>0.16688698528418963</v>
      </c>
      <c r="F5222" s="20">
        <v>0.26567772368573289</v>
      </c>
      <c r="G5222" s="20">
        <v>0.13810267669365045</v>
      </c>
      <c r="H5222" s="20">
        <v>0.11528874288262457</v>
      </c>
      <c r="I5222" s="20">
        <v>0.17462861575335287</v>
      </c>
      <c r="J5222" s="20">
        <v>0.23236422331023468</v>
      </c>
      <c r="K5222" s="20">
        <v>0.12231861985873611</v>
      </c>
      <c r="L5222" s="20">
        <v>0.11648536954582292</v>
      </c>
      <c r="M5222" s="55">
        <v>0.12592745162406485</v>
      </c>
    </row>
    <row r="5223" spans="1:13" x14ac:dyDescent="0.35">
      <c r="A5223" s="19" t="str">
        <f>B4353&amp;C5223&amp;D5223</f>
        <v>CONSUMO PER CAPITA (kg ó litros por individuo)Otros mariscos Ing.T.ESPAÑA</v>
      </c>
      <c r="B5223" s="19">
        <v>0</v>
      </c>
      <c r="C5223" s="19" t="s">
        <v>148</v>
      </c>
      <c r="D5223" s="19" t="s">
        <v>36</v>
      </c>
      <c r="E5223" s="20">
        <v>0.17504007354325909</v>
      </c>
      <c r="F5223" s="20">
        <v>0.32043376803720514</v>
      </c>
      <c r="G5223" s="20">
        <v>0.15660681313184838</v>
      </c>
      <c r="H5223" s="20">
        <v>0.14082146294727951</v>
      </c>
      <c r="I5223" s="20">
        <v>0.19331608797185343</v>
      </c>
      <c r="J5223" s="20">
        <v>0.27212610114770142</v>
      </c>
      <c r="K5223" s="20">
        <v>0.14755682233116776</v>
      </c>
      <c r="L5223" s="20">
        <v>0.17667523804422866</v>
      </c>
      <c r="M5223" s="55">
        <v>0.1771982961482502</v>
      </c>
    </row>
    <row r="5224" spans="1:13" x14ac:dyDescent="0.35">
      <c r="A5224" s="19" t="str">
        <f>B4353&amp;C5223&amp;D5224</f>
        <v>CONSUMO PER CAPITA (kg ó litros por individuo)Otros mariscos Ing.BCN AM</v>
      </c>
      <c r="B5224" s="19">
        <v>0</v>
      </c>
      <c r="C5224" s="19">
        <v>0</v>
      </c>
      <c r="D5224" s="19" t="s">
        <v>1</v>
      </c>
      <c r="E5224" s="20">
        <v>0.30687278384101213</v>
      </c>
      <c r="F5224" s="20">
        <v>0.47135654590114007</v>
      </c>
      <c r="G5224" s="20">
        <v>0.1012100727544915</v>
      </c>
      <c r="H5224" s="20">
        <v>0.21914703467519028</v>
      </c>
      <c r="I5224" s="20">
        <v>0.39240232994779545</v>
      </c>
      <c r="J5224" s="20">
        <v>0.385749919379277</v>
      </c>
      <c r="K5224" s="20">
        <v>0.10187089020109598</v>
      </c>
      <c r="L5224" s="20">
        <v>0.27852017415939023</v>
      </c>
      <c r="M5224" s="55">
        <v>0.14288426133985729</v>
      </c>
    </row>
    <row r="5225" spans="1:13" x14ac:dyDescent="0.35">
      <c r="A5225" s="19" t="str">
        <f>B4353&amp;C5223&amp;D5225</f>
        <v>CONSUMO PER CAPITA (kg ó litros por individuo)Otros mariscos Ing.REST.CAT ARAGON</v>
      </c>
      <c r="B5225" s="19">
        <v>0</v>
      </c>
      <c r="C5225" s="19">
        <v>0</v>
      </c>
      <c r="D5225" s="19" t="s">
        <v>2</v>
      </c>
      <c r="E5225" s="20">
        <v>0.16877810545373134</v>
      </c>
      <c r="F5225" s="20">
        <v>0.45539349451295569</v>
      </c>
      <c r="G5225" s="20">
        <v>0.18641129299545264</v>
      </c>
      <c r="H5225" s="20">
        <v>0.15008881857033293</v>
      </c>
      <c r="I5225" s="20">
        <v>0.18763115970211325</v>
      </c>
      <c r="J5225" s="20">
        <v>0.27456714000104215</v>
      </c>
      <c r="K5225" s="20">
        <v>0.17287800904609998</v>
      </c>
      <c r="L5225" s="20">
        <v>0.27660634060880013</v>
      </c>
      <c r="M5225" s="55">
        <v>0.23313189348512139</v>
      </c>
    </row>
    <row r="5226" spans="1:13" x14ac:dyDescent="0.35">
      <c r="A5226" s="19" t="str">
        <f>B4353&amp;C5223&amp;D5226</f>
        <v>CONSUMO PER CAPITA (kg ó litros por individuo)Otros mariscos Ing.LEVANTE</v>
      </c>
      <c r="B5226" s="19">
        <v>0</v>
      </c>
      <c r="C5226" s="19">
        <v>0</v>
      </c>
      <c r="D5226" s="19" t="s">
        <v>3</v>
      </c>
      <c r="E5226" s="20">
        <v>0.19823869505844735</v>
      </c>
      <c r="F5226" s="20">
        <v>0.2515202581671151</v>
      </c>
      <c r="G5226" s="20">
        <v>0.14540135716146566</v>
      </c>
      <c r="H5226" s="20">
        <v>0.14928997235536851</v>
      </c>
      <c r="I5226" s="20">
        <v>0.18622066646408292</v>
      </c>
      <c r="J5226" s="20">
        <v>0.319365022434005</v>
      </c>
      <c r="K5226" s="20">
        <v>0.1568801849722381</v>
      </c>
      <c r="L5226" s="20">
        <v>0.20013510693695719</v>
      </c>
      <c r="M5226" s="55">
        <v>0.21152095364825477</v>
      </c>
    </row>
    <row r="5227" spans="1:13" x14ac:dyDescent="0.35">
      <c r="A5227" s="19" t="str">
        <f>B4353&amp;C5223&amp;D5227</f>
        <v>CONSUMO PER CAPITA (kg ó litros por individuo)Otros mariscos Ing.ANDALUCIA</v>
      </c>
      <c r="B5227" s="19">
        <v>0</v>
      </c>
      <c r="C5227" s="19">
        <v>0</v>
      </c>
      <c r="D5227" s="19" t="s">
        <v>4</v>
      </c>
      <c r="E5227" s="20">
        <v>0.17905978402311132</v>
      </c>
      <c r="F5227" s="20">
        <v>0.29216368730317521</v>
      </c>
      <c r="G5227" s="20">
        <v>0.16532247980710593</v>
      </c>
      <c r="H5227" s="20">
        <v>0.14837629110637704</v>
      </c>
      <c r="I5227" s="20">
        <v>0.2029130790073996</v>
      </c>
      <c r="J5227" s="20">
        <v>0.26847535903189168</v>
      </c>
      <c r="K5227" s="20">
        <v>0.17300253577512037</v>
      </c>
      <c r="L5227" s="20">
        <v>0.12217784521284601</v>
      </c>
      <c r="M5227" s="55">
        <v>0.15197861691405914</v>
      </c>
    </row>
    <row r="5228" spans="1:13" x14ac:dyDescent="0.35">
      <c r="A5228" s="19" t="str">
        <f>B4353&amp;C5223&amp;D5228</f>
        <v>CONSUMO PER CAPITA (kg ó litros por individuo)Otros mariscos Ing.MDD AM</v>
      </c>
      <c r="B5228" s="19">
        <v>0</v>
      </c>
      <c r="C5228" s="19">
        <v>0</v>
      </c>
      <c r="D5228" s="19" t="s">
        <v>5</v>
      </c>
      <c r="E5228" s="20">
        <v>0.18298884712448082</v>
      </c>
      <c r="F5228" s="20">
        <v>0.37324552153875473</v>
      </c>
      <c r="G5228" s="20">
        <v>0.1615733889376669</v>
      </c>
      <c r="H5228" s="20">
        <v>0.17038769229947345</v>
      </c>
      <c r="I5228" s="20">
        <v>0.15841689257615577</v>
      </c>
      <c r="J5228" s="20">
        <v>0.25649765562439075</v>
      </c>
      <c r="K5228" s="20">
        <v>0.11420806326515426</v>
      </c>
      <c r="L5228" s="20">
        <v>0.11017966122439038</v>
      </c>
      <c r="M5228" s="55">
        <v>0.17249051024797613</v>
      </c>
    </row>
    <row r="5229" spans="1:13" x14ac:dyDescent="0.35">
      <c r="A5229" s="19" t="str">
        <f>B4353&amp;C5223&amp;D5229</f>
        <v>CONSUMO PER CAPITA (kg ó litros por individuo)Otros mariscos Ing.RTO CENTRO</v>
      </c>
      <c r="B5229" s="19">
        <v>0</v>
      </c>
      <c r="C5229" s="19">
        <v>0</v>
      </c>
      <c r="D5229" s="19" t="s">
        <v>6</v>
      </c>
      <c r="E5229" s="20">
        <v>9.80209010199104E-2</v>
      </c>
      <c r="F5229" s="20">
        <v>0.22730052008582982</v>
      </c>
      <c r="G5229" s="20">
        <v>0.12500141063486195</v>
      </c>
      <c r="H5229" s="20">
        <v>7.0320620412803653E-2</v>
      </c>
      <c r="I5229" s="20">
        <v>0.1332248942610918</v>
      </c>
      <c r="J5229" s="20">
        <v>0.16030208040540639</v>
      </c>
      <c r="K5229" s="20">
        <v>0.12235777832362853</v>
      </c>
      <c r="L5229" s="20">
        <v>0.10344563968594327</v>
      </c>
      <c r="M5229" s="55">
        <v>0.13754864551317625</v>
      </c>
    </row>
    <row r="5230" spans="1:13" x14ac:dyDescent="0.35">
      <c r="A5230" s="19" t="str">
        <f>B4353&amp;C5223&amp;D5230</f>
        <v>CONSUMO PER CAPITA (kg ó litros por individuo)Otros mariscos Ing.NORTE-CENTRO</v>
      </c>
      <c r="B5230" s="19">
        <v>0</v>
      </c>
      <c r="C5230" s="19">
        <v>0</v>
      </c>
      <c r="D5230" s="19" t="s">
        <v>7</v>
      </c>
      <c r="E5230" s="20">
        <v>0.15022775077589021</v>
      </c>
      <c r="F5230" s="20">
        <v>0.24080918424263983</v>
      </c>
      <c r="G5230" s="20">
        <v>0.24503165015735995</v>
      </c>
      <c r="H5230" s="20">
        <v>8.6862158253912428E-2</v>
      </c>
      <c r="I5230" s="20">
        <v>0.1188095228543786</v>
      </c>
      <c r="J5230" s="20">
        <v>0.18274322920927114</v>
      </c>
      <c r="K5230" s="20">
        <v>0.11307715382194423</v>
      </c>
      <c r="L5230" s="20">
        <v>0.21527369803096716</v>
      </c>
      <c r="M5230" s="55">
        <v>8.9773309951351188E-2</v>
      </c>
    </row>
    <row r="5231" spans="1:13" x14ac:dyDescent="0.35">
      <c r="A5231" s="19" t="str">
        <f>B4353&amp;C5223&amp;D5231</f>
        <v>CONSUMO PER CAPITA (kg ó litros por individuo)Otros mariscos Ing.NOROESTE</v>
      </c>
      <c r="B5231" s="19">
        <v>0</v>
      </c>
      <c r="C5231" s="19">
        <v>0</v>
      </c>
      <c r="D5231" s="19" t="s">
        <v>8</v>
      </c>
      <c r="E5231" s="20">
        <v>9.3960213784085408E-2</v>
      </c>
      <c r="F5231" s="20">
        <v>0.2519072024203059</v>
      </c>
      <c r="G5231" s="20">
        <v>0.10500739417800568</v>
      </c>
      <c r="H5231" s="20">
        <v>0.10039371293382125</v>
      </c>
      <c r="I5231" s="20">
        <v>0.17784129778606098</v>
      </c>
      <c r="J5231" s="20">
        <v>0.31106370189811772</v>
      </c>
      <c r="K5231" s="20">
        <v>0.1965534483755024</v>
      </c>
      <c r="L5231" s="20">
        <v>0.1460882232265818</v>
      </c>
      <c r="M5231" s="55">
        <v>0.26840101722844312</v>
      </c>
    </row>
    <row r="5232" spans="1:13" x14ac:dyDescent="0.35">
      <c r="A5232" s="19" t="str">
        <f>B4353&amp;C5223&amp;D5232</f>
        <v>CONSUMO PER CAPITA (kg ó litros por individuo)Otros mariscos Ing.&lt;2MIL</v>
      </c>
      <c r="B5232" s="19">
        <v>0</v>
      </c>
      <c r="C5232" s="19">
        <v>0</v>
      </c>
      <c r="D5232" s="19" t="s">
        <v>9</v>
      </c>
      <c r="E5232" s="20">
        <v>6.4590893078964817E-2</v>
      </c>
      <c r="F5232" s="20">
        <v>0.14472088743244466</v>
      </c>
      <c r="G5232" s="20">
        <v>8.8738153185446561E-2</v>
      </c>
      <c r="H5232" s="20">
        <v>4.1403660798952198E-2</v>
      </c>
      <c r="I5232" s="20">
        <v>8.3330015881041011E-2</v>
      </c>
      <c r="J5232" s="20">
        <v>0.12892388444341055</v>
      </c>
      <c r="K5232" s="20">
        <v>4.2511329154686937E-2</v>
      </c>
      <c r="L5232" s="20">
        <v>9.9937761625867524E-2</v>
      </c>
      <c r="M5232" s="55">
        <v>0.19028677858927323</v>
      </c>
    </row>
    <row r="5233" spans="1:13" x14ac:dyDescent="0.35">
      <c r="A5233" s="19" t="str">
        <f>B4353&amp;C5223&amp;D5233</f>
        <v>CONSUMO PER CAPITA (kg ó litros por individuo)Otros mariscos Ing.2-5MIL</v>
      </c>
      <c r="B5233" s="19">
        <v>0</v>
      </c>
      <c r="C5233" s="19">
        <v>0</v>
      </c>
      <c r="D5233" s="19" t="s">
        <v>10</v>
      </c>
      <c r="E5233" s="20">
        <v>0.24093031266065459</v>
      </c>
      <c r="F5233" s="20">
        <v>0.181488501791853</v>
      </c>
      <c r="G5233" s="20">
        <v>0.1921684768273148</v>
      </c>
      <c r="H5233" s="20">
        <v>6.5366736937914088E-2</v>
      </c>
      <c r="I5233" s="20">
        <v>0.13432703233944085</v>
      </c>
      <c r="J5233" s="20">
        <v>0.23484619348957012</v>
      </c>
      <c r="K5233" s="20">
        <v>0.13848169966472351</v>
      </c>
      <c r="L5233" s="20">
        <v>0.31740559082821657</v>
      </c>
      <c r="M5233" s="55">
        <v>7.3873580415669965E-2</v>
      </c>
    </row>
    <row r="5234" spans="1:13" x14ac:dyDescent="0.35">
      <c r="A5234" s="19" t="str">
        <f>B4353&amp;C5223&amp;D5234</f>
        <v>CONSUMO PER CAPITA (kg ó litros por individuo)Otros mariscos Ing.5-10MIL</v>
      </c>
      <c r="B5234" s="19">
        <v>0</v>
      </c>
      <c r="C5234" s="19">
        <v>0</v>
      </c>
      <c r="D5234" s="19" t="s">
        <v>11</v>
      </c>
      <c r="E5234" s="20">
        <v>0.12605950609153777</v>
      </c>
      <c r="F5234" s="20">
        <v>0.57200583045072229</v>
      </c>
      <c r="G5234" s="20">
        <v>0.19662505608568445</v>
      </c>
      <c r="H5234" s="20">
        <v>0.14512244140490835</v>
      </c>
      <c r="I5234" s="20">
        <v>0.14365442610296414</v>
      </c>
      <c r="J5234" s="20">
        <v>0.23541670792261929</v>
      </c>
      <c r="K5234" s="20">
        <v>0.16277766192732093</v>
      </c>
      <c r="L5234" s="20">
        <v>0.13347616604815249</v>
      </c>
      <c r="M5234" s="55">
        <v>0.18555650083257155</v>
      </c>
    </row>
    <row r="5235" spans="1:13" x14ac:dyDescent="0.35">
      <c r="A5235" s="19" t="str">
        <f>B4353&amp;C5223&amp;D5235</f>
        <v>CONSUMO PER CAPITA (kg ó litros por individuo)Otros mariscos Ing.10-30MIL</v>
      </c>
      <c r="B5235" s="19">
        <v>0</v>
      </c>
      <c r="C5235" s="19">
        <v>0</v>
      </c>
      <c r="D5235" s="19" t="s">
        <v>12</v>
      </c>
      <c r="E5235" s="20">
        <v>0.10902859419559793</v>
      </c>
      <c r="F5235" s="20">
        <v>0.22888188316141064</v>
      </c>
      <c r="G5235" s="20">
        <v>0.16115794287679935</v>
      </c>
      <c r="H5235" s="20">
        <v>9.6276620068653521E-2</v>
      </c>
      <c r="I5235" s="20">
        <v>0.1754468032392307</v>
      </c>
      <c r="J5235" s="20">
        <v>0.25076327586477642</v>
      </c>
      <c r="K5235" s="20">
        <v>0.18273931589963838</v>
      </c>
      <c r="L5235" s="20">
        <v>0.20664131010788234</v>
      </c>
      <c r="M5235" s="55">
        <v>0.21060678368711136</v>
      </c>
    </row>
    <row r="5236" spans="1:13" x14ac:dyDescent="0.35">
      <c r="A5236" s="19" t="str">
        <f>B4353&amp;C5223&amp;D5236</f>
        <v>CONSUMO PER CAPITA (kg ó litros por individuo)Otros mariscos Ing.30-100MIL</v>
      </c>
      <c r="B5236" s="19">
        <v>0</v>
      </c>
      <c r="C5236" s="19">
        <v>0</v>
      </c>
      <c r="D5236" s="19" t="s">
        <v>13</v>
      </c>
      <c r="E5236" s="20">
        <v>0.23053036495327214</v>
      </c>
      <c r="F5236" s="20">
        <v>0.38984302062833609</v>
      </c>
      <c r="G5236" s="20">
        <v>0.11859630490042944</v>
      </c>
      <c r="H5236" s="20">
        <v>0.18651555208544482</v>
      </c>
      <c r="I5236" s="20">
        <v>0.27955185009309358</v>
      </c>
      <c r="J5236" s="20">
        <v>0.30687326211536675</v>
      </c>
      <c r="K5236" s="20">
        <v>0.14269622443996335</v>
      </c>
      <c r="L5236" s="20">
        <v>0.20631601557088952</v>
      </c>
      <c r="M5236" s="55">
        <v>0.18891726431716377</v>
      </c>
    </row>
    <row r="5237" spans="1:13" x14ac:dyDescent="0.35">
      <c r="A5237" s="19" t="str">
        <f>B4353&amp;C5223&amp;D5237</f>
        <v>CONSUMO PER CAPITA (kg ó litros por individuo)Otros mariscos Ing.100-200MIL</v>
      </c>
      <c r="B5237" s="19">
        <v>0</v>
      </c>
      <c r="C5237" s="19">
        <v>0</v>
      </c>
      <c r="D5237" s="19" t="s">
        <v>14</v>
      </c>
      <c r="E5237" s="20">
        <v>0.12508149663668808</v>
      </c>
      <c r="F5237" s="20">
        <v>0.39034924763041856</v>
      </c>
      <c r="G5237" s="20">
        <v>0.15952998053962567</v>
      </c>
      <c r="H5237" s="20">
        <v>0.16265768534173361</v>
      </c>
      <c r="I5237" s="20">
        <v>0.21134733643656109</v>
      </c>
      <c r="J5237" s="20">
        <v>0.38559784473023989</v>
      </c>
      <c r="K5237" s="20">
        <v>0.16178732171258731</v>
      </c>
      <c r="L5237" s="20">
        <v>0.12805066711295837</v>
      </c>
      <c r="M5237" s="55">
        <v>0.15151102432437619</v>
      </c>
    </row>
    <row r="5238" spans="1:13" x14ac:dyDescent="0.35">
      <c r="A5238" s="19" t="str">
        <f>B4353&amp;C5223&amp;D5238</f>
        <v>CONSUMO PER CAPITA (kg ó litros por individuo)Otros mariscos Ing.200-500MIL</v>
      </c>
      <c r="B5238" s="19">
        <v>0</v>
      </c>
      <c r="C5238" s="19">
        <v>0</v>
      </c>
      <c r="D5238" s="19" t="s">
        <v>15</v>
      </c>
      <c r="E5238" s="20">
        <v>0.20346324555471795</v>
      </c>
      <c r="F5238" s="20">
        <v>0.26998248317078921</v>
      </c>
      <c r="G5238" s="20">
        <v>0.14176910526407072</v>
      </c>
      <c r="H5238" s="20">
        <v>0.14940867101656066</v>
      </c>
      <c r="I5238" s="20">
        <v>0.15344565366970878</v>
      </c>
      <c r="J5238" s="20">
        <v>0.29076375258921022</v>
      </c>
      <c r="K5238" s="20">
        <v>0.14644685431957577</v>
      </c>
      <c r="L5238" s="20">
        <v>0.10493349566714361</v>
      </c>
      <c r="M5238" s="55">
        <v>0.16685118944048549</v>
      </c>
    </row>
    <row r="5239" spans="1:13" x14ac:dyDescent="0.35">
      <c r="A5239" s="19" t="str">
        <f>B4353&amp;C5223&amp;D5239</f>
        <v>CONSUMO PER CAPITA (kg ó litros por individuo)Otros mariscos Ing.&gt;500MIL</v>
      </c>
      <c r="B5239" s="19">
        <v>0</v>
      </c>
      <c r="C5239" s="19">
        <v>0</v>
      </c>
      <c r="D5239" s="19" t="s">
        <v>16</v>
      </c>
      <c r="E5239" s="20">
        <v>0.22168964881166639</v>
      </c>
      <c r="F5239" s="20">
        <v>0.33077556607564479</v>
      </c>
      <c r="G5239" s="20">
        <v>0.19361062246314467</v>
      </c>
      <c r="H5239" s="20">
        <v>0.17591771955451313</v>
      </c>
      <c r="I5239" s="20">
        <v>0.21138555903640838</v>
      </c>
      <c r="J5239" s="20">
        <v>0.24883883988467453</v>
      </c>
      <c r="K5239" s="20">
        <v>0.13366523312869494</v>
      </c>
      <c r="L5239" s="20">
        <v>0.16631395635709331</v>
      </c>
      <c r="M5239" s="55">
        <v>0.19043541328636401</v>
      </c>
    </row>
    <row r="5240" spans="1:13" x14ac:dyDescent="0.35">
      <c r="A5240" s="19" t="str">
        <f>B4353&amp;C5223&amp;D5240</f>
        <v>CONSUMO PER CAPITA (kg ó litros por individuo)Otros mariscos Ing.DE 15 A 19 AÑOS</v>
      </c>
      <c r="B5240" s="19">
        <v>0</v>
      </c>
      <c r="C5240" s="19">
        <v>0</v>
      </c>
      <c r="D5240" s="19" t="s">
        <v>39</v>
      </c>
      <c r="E5240" s="20" t="s">
        <v>278</v>
      </c>
      <c r="F5240" s="20">
        <v>2.392744881396984E-2</v>
      </c>
      <c r="G5240" s="20">
        <v>3.1882823135488958E-3</v>
      </c>
      <c r="H5240" s="20">
        <v>4.2598950057268692E-3</v>
      </c>
      <c r="I5240" s="20">
        <v>5.8640806578494402E-2</v>
      </c>
      <c r="J5240" s="20" t="s">
        <v>278</v>
      </c>
      <c r="K5240" s="20">
        <v>2.4074786838706411E-2</v>
      </c>
      <c r="L5240" s="20">
        <v>1.3732564322769888E-2</v>
      </c>
      <c r="M5240" s="55" t="s">
        <v>278</v>
      </c>
    </row>
    <row r="5241" spans="1:13" x14ac:dyDescent="0.35">
      <c r="A5241" s="19" t="str">
        <f>B4353&amp;C5223&amp;D5241</f>
        <v>CONSUMO PER CAPITA (kg ó litros por individuo)Otros mariscos Ing.DE 20 A 24 AÑOS</v>
      </c>
      <c r="B5241" s="19">
        <v>0</v>
      </c>
      <c r="C5241" s="19">
        <v>0</v>
      </c>
      <c r="D5241" s="19" t="s">
        <v>40</v>
      </c>
      <c r="E5241" s="20">
        <v>2.4163697471322184E-2</v>
      </c>
      <c r="F5241" s="20">
        <v>1.7975265827977219E-2</v>
      </c>
      <c r="G5241" s="20">
        <v>2.1062533173570132E-2</v>
      </c>
      <c r="H5241" s="20">
        <v>1.7775545141712278E-2</v>
      </c>
      <c r="I5241" s="20">
        <v>1.8397444857692923E-2</v>
      </c>
      <c r="J5241" s="20">
        <v>1.0717768953350571E-2</v>
      </c>
      <c r="K5241" s="20">
        <v>1.9588054313569372E-2</v>
      </c>
      <c r="L5241" s="20">
        <v>1.2317376437218355E-2</v>
      </c>
      <c r="M5241" s="55">
        <v>1.3726106439238493E-2</v>
      </c>
    </row>
    <row r="5242" spans="1:13" x14ac:dyDescent="0.35">
      <c r="A5242" s="19" t="str">
        <f>B4353&amp;C5223&amp;D5242</f>
        <v>CONSUMO PER CAPITA (kg ó litros por individuo)Otros mariscos Ing.DE 25 A 34 AÑOS</v>
      </c>
      <c r="B5242" s="19">
        <v>0</v>
      </c>
      <c r="C5242" s="19">
        <v>0</v>
      </c>
      <c r="D5242" s="19" t="s">
        <v>41</v>
      </c>
      <c r="E5242" s="20">
        <v>7.7081570682589917E-2</v>
      </c>
      <c r="F5242" s="20">
        <v>0.11702833840062933</v>
      </c>
      <c r="G5242" s="20">
        <v>4.387757505949811E-2</v>
      </c>
      <c r="H5242" s="20">
        <v>4.6801445048482215E-2</v>
      </c>
      <c r="I5242" s="20">
        <v>6.6891974467198925E-2</v>
      </c>
      <c r="J5242" s="20">
        <v>9.6638080332202794E-2</v>
      </c>
      <c r="K5242" s="20">
        <v>5.0478800493841201E-2</v>
      </c>
      <c r="L5242" s="20">
        <v>4.9154445868726825E-2</v>
      </c>
      <c r="M5242" s="55">
        <v>4.726804601638368E-2</v>
      </c>
    </row>
    <row r="5243" spans="1:13" x14ac:dyDescent="0.35">
      <c r="A5243" s="19" t="str">
        <f>B4353&amp;C5223&amp;D5243</f>
        <v>CONSUMO PER CAPITA (kg ó litros por individuo)Otros mariscos Ing.DE 35 A 49 AÑOS</v>
      </c>
      <c r="B5243" s="19">
        <v>0</v>
      </c>
      <c r="C5243" s="19">
        <v>0</v>
      </c>
      <c r="D5243" s="19" t="s">
        <v>42</v>
      </c>
      <c r="E5243" s="20">
        <v>0.1224087479691994</v>
      </c>
      <c r="F5243" s="20">
        <v>0.21319827449914622</v>
      </c>
      <c r="G5243" s="20">
        <v>9.4950785537842738E-2</v>
      </c>
      <c r="H5243" s="20">
        <v>8.7230202266599527E-2</v>
      </c>
      <c r="I5243" s="20">
        <v>0.12245743652506347</v>
      </c>
      <c r="J5243" s="20">
        <v>0.22838660386962215</v>
      </c>
      <c r="K5243" s="20">
        <v>0.10029825201004054</v>
      </c>
      <c r="L5243" s="20">
        <v>7.0778074085660905E-2</v>
      </c>
      <c r="M5243" s="55">
        <v>8.1614614794137078E-2</v>
      </c>
    </row>
    <row r="5244" spans="1:13" x14ac:dyDescent="0.35">
      <c r="A5244" s="19" t="str">
        <f>B4353&amp;C5223&amp;D5244</f>
        <v>CONSUMO PER CAPITA (kg ó litros por individuo)Otros mariscos Ing.DE 50 A 59 AÑOS</v>
      </c>
      <c r="B5244" s="19">
        <v>0</v>
      </c>
      <c r="C5244" s="19">
        <v>0</v>
      </c>
      <c r="D5244" s="19" t="s">
        <v>43</v>
      </c>
      <c r="E5244" s="20">
        <v>0.21571239697386485</v>
      </c>
      <c r="F5244" s="20">
        <v>0.47469959246978782</v>
      </c>
      <c r="G5244" s="20">
        <v>0.27248229965415693</v>
      </c>
      <c r="H5244" s="20">
        <v>0.1491371606734021</v>
      </c>
      <c r="I5244" s="20">
        <v>0.18453198765805945</v>
      </c>
      <c r="J5244" s="20">
        <v>0.37724979572308631</v>
      </c>
      <c r="K5244" s="20">
        <v>0.20236906264884608</v>
      </c>
      <c r="L5244" s="20">
        <v>0.20219073453187977</v>
      </c>
      <c r="M5244" s="55">
        <v>0.20699927621131309</v>
      </c>
    </row>
    <row r="5245" spans="1:13" x14ac:dyDescent="0.35">
      <c r="A5245" s="19" t="str">
        <f>B4353&amp;C5223&amp;D5245</f>
        <v>CONSUMO PER CAPITA (kg ó litros por individuo)Otros mariscos Ing.DE 60 A 75 AÑOS</v>
      </c>
      <c r="B5245" s="19">
        <v>0</v>
      </c>
      <c r="C5245" s="19">
        <v>0</v>
      </c>
      <c r="D5245" s="19" t="s">
        <v>44</v>
      </c>
      <c r="E5245" s="20">
        <v>0.36813362912172298</v>
      </c>
      <c r="F5245" s="20">
        <v>0.63499210627928648</v>
      </c>
      <c r="G5245" s="20">
        <v>0.29502263982224586</v>
      </c>
      <c r="H5245" s="20">
        <v>0.33684911821665831</v>
      </c>
      <c r="I5245" s="20">
        <v>0.46074292904889286</v>
      </c>
      <c r="J5245" s="20">
        <v>0.50193481673731655</v>
      </c>
      <c r="K5245" s="20">
        <v>0.29475690739829308</v>
      </c>
      <c r="L5245" s="20">
        <v>0.46371273279783792</v>
      </c>
      <c r="M5245" s="55">
        <v>0.45311831035893435</v>
      </c>
    </row>
    <row r="5246" spans="1:13" x14ac:dyDescent="0.35">
      <c r="A5246" s="19" t="str">
        <f>B4353&amp;C5223&amp;D5246</f>
        <v>CONSUMO PER CAPITA (kg ó litros por individuo)Otros mariscos Ing.ALTA Y MEDIA ALTA</v>
      </c>
      <c r="B5246" s="19">
        <v>0</v>
      </c>
      <c r="C5246" s="19">
        <v>0</v>
      </c>
      <c r="D5246" s="19" t="s">
        <v>17</v>
      </c>
      <c r="E5246" s="20">
        <v>0.33567718504885108</v>
      </c>
      <c r="F5246" s="20">
        <v>0.73533469370815097</v>
      </c>
      <c r="G5246" s="20">
        <v>0.3176247085244005</v>
      </c>
      <c r="H5246" s="20">
        <v>0.27908700917486551</v>
      </c>
      <c r="I5246" s="20">
        <v>0.35933259583792387</v>
      </c>
      <c r="J5246" s="20">
        <v>0.51092318012827476</v>
      </c>
      <c r="K5246" s="20">
        <v>0.24564362996280434</v>
      </c>
      <c r="L5246" s="20">
        <v>0.2924379164888169</v>
      </c>
      <c r="M5246" s="55">
        <v>0.33726539173055647</v>
      </c>
    </row>
    <row r="5247" spans="1:13" x14ac:dyDescent="0.35">
      <c r="A5247" s="19" t="str">
        <f>B4353&amp;C5223&amp;D5247</f>
        <v>CONSUMO PER CAPITA (kg ó litros por individuo)Otros mariscos Ing.MEDIA</v>
      </c>
      <c r="B5247" s="19">
        <v>0</v>
      </c>
      <c r="C5247" s="19">
        <v>0</v>
      </c>
      <c r="D5247" s="19" t="s">
        <v>18</v>
      </c>
      <c r="E5247" s="20">
        <v>0.15895072271046967</v>
      </c>
      <c r="F5247" s="20">
        <v>0.27490232958181754</v>
      </c>
      <c r="G5247" s="20">
        <v>0.13054035924849566</v>
      </c>
      <c r="H5247" s="20">
        <v>0.13108879988290037</v>
      </c>
      <c r="I5247" s="20">
        <v>0.18735853388201487</v>
      </c>
      <c r="J5247" s="20">
        <v>0.25523752671242167</v>
      </c>
      <c r="K5247" s="20">
        <v>0.14996195029241782</v>
      </c>
      <c r="L5247" s="20">
        <v>0.19255849379190945</v>
      </c>
      <c r="M5247" s="55">
        <v>0.19336937172076404</v>
      </c>
    </row>
    <row r="5248" spans="1:13" x14ac:dyDescent="0.35">
      <c r="A5248" s="19" t="str">
        <f>B4353&amp;C5223&amp;D5248</f>
        <v>CONSUMO PER CAPITA (kg ó litros por individuo)Otros mariscos Ing.MEDIA BAJA</v>
      </c>
      <c r="B5248" s="19">
        <v>0</v>
      </c>
      <c r="C5248" s="19">
        <v>0</v>
      </c>
      <c r="D5248" s="19" t="s">
        <v>19</v>
      </c>
      <c r="E5248" s="20">
        <v>0.14439280768196761</v>
      </c>
      <c r="F5248" s="20">
        <v>0.19962217807529853</v>
      </c>
      <c r="G5248" s="20">
        <v>0.13387358482638423</v>
      </c>
      <c r="H5248" s="20">
        <v>0.11437823218390046</v>
      </c>
      <c r="I5248" s="20">
        <v>0.11877442176589503</v>
      </c>
      <c r="J5248" s="20">
        <v>0.17881038349993816</v>
      </c>
      <c r="K5248" s="20">
        <v>0.12478953299481985</v>
      </c>
      <c r="L5248" s="20">
        <v>0.13904123768675386</v>
      </c>
      <c r="M5248" s="55">
        <v>0.11930683190639253</v>
      </c>
    </row>
    <row r="5249" spans="1:13" x14ac:dyDescent="0.35">
      <c r="A5249" s="19" t="str">
        <f>B4353&amp;C5223&amp;D5249</f>
        <v>CONSUMO PER CAPITA (kg ó litros por individuo)Otros mariscos Ing.BAJA</v>
      </c>
      <c r="B5249" s="19">
        <v>0</v>
      </c>
      <c r="C5249" s="19">
        <v>0</v>
      </c>
      <c r="D5249" s="19" t="s">
        <v>20</v>
      </c>
      <c r="E5249" s="20">
        <v>6.4824924731872777E-2</v>
      </c>
      <c r="F5249" s="20">
        <v>0.104141887758969</v>
      </c>
      <c r="G5249" s="20">
        <v>5.346266634742302E-2</v>
      </c>
      <c r="H5249" s="20">
        <v>4.1113544160999438E-2</v>
      </c>
      <c r="I5249" s="20">
        <v>0.12133280409150848</v>
      </c>
      <c r="J5249" s="20">
        <v>0.16310849293426216</v>
      </c>
      <c r="K5249" s="20">
        <v>6.5523936001415983E-2</v>
      </c>
      <c r="L5249" s="20">
        <v>7.2315666638158013E-2</v>
      </c>
      <c r="M5249" s="55">
        <v>5.0884206850348453E-2</v>
      </c>
    </row>
    <row r="5250" spans="1:13" x14ac:dyDescent="0.35">
      <c r="A5250" s="19" t="str">
        <f>B4353&amp;C5223&amp;D5250</f>
        <v>CONSUMO PER CAPITA (kg ó litros por individuo)Otros mariscos Ing.HOMBRE</v>
      </c>
      <c r="B5250" s="19">
        <v>0</v>
      </c>
      <c r="C5250" s="19">
        <v>0</v>
      </c>
      <c r="D5250" s="19" t="s">
        <v>21</v>
      </c>
      <c r="E5250" s="20">
        <v>0.16103374087414921</v>
      </c>
      <c r="F5250" s="20">
        <v>0.34279510681311703</v>
      </c>
      <c r="G5250" s="20">
        <v>0.17406362649991811</v>
      </c>
      <c r="H5250" s="20">
        <v>0.14596809247872936</v>
      </c>
      <c r="I5250" s="20">
        <v>0.20334909740816934</v>
      </c>
      <c r="J5250" s="20">
        <v>0.28951169061492776</v>
      </c>
      <c r="K5250" s="20">
        <v>0.16688559186358737</v>
      </c>
      <c r="L5250" s="20">
        <v>0.21375037551203177</v>
      </c>
      <c r="M5250" s="55">
        <v>0.21054932226701922</v>
      </c>
    </row>
    <row r="5251" spans="1:13" x14ac:dyDescent="0.35">
      <c r="A5251" s="19" t="str">
        <f>B4353&amp;C5223&amp;D5251</f>
        <v>CONSUMO PER CAPITA (kg ó litros por individuo)Otros mariscos Ing.MUJER</v>
      </c>
      <c r="B5251" s="19">
        <v>0</v>
      </c>
      <c r="C5251" s="19">
        <v>0</v>
      </c>
      <c r="D5251" s="19" t="s">
        <v>22</v>
      </c>
      <c r="E5251" s="20">
        <v>0.18884262028224064</v>
      </c>
      <c r="F5251" s="20">
        <v>0.29839751894146527</v>
      </c>
      <c r="G5251" s="20">
        <v>0.13940387725964715</v>
      </c>
      <c r="H5251" s="20">
        <v>0.13574966461444765</v>
      </c>
      <c r="I5251" s="20">
        <v>0.18342905929417161</v>
      </c>
      <c r="J5251" s="20">
        <v>0.25499335986433075</v>
      </c>
      <c r="K5251" s="20">
        <v>0.12842389572045887</v>
      </c>
      <c r="L5251" s="20">
        <v>0.14018782700047747</v>
      </c>
      <c r="M5251" s="55">
        <v>0.14437573328799574</v>
      </c>
    </row>
    <row r="5252" spans="1:13" x14ac:dyDescent="0.35">
      <c r="A5252" s="19" t="str">
        <f>B4353&amp;C5252&amp;D5252</f>
        <v>CONSUMO PER CAPITA (kg ó litros por individuo).Derivados lacteos IngT.ESPAÑA</v>
      </c>
      <c r="B5252" s="19">
        <v>0</v>
      </c>
      <c r="C5252" s="19" t="s">
        <v>184</v>
      </c>
      <c r="D5252" s="19" t="s">
        <v>36</v>
      </c>
      <c r="E5252" s="20">
        <v>0.52507499888865106</v>
      </c>
      <c r="F5252" s="20">
        <v>0.77454529042503917</v>
      </c>
      <c r="G5252" s="20">
        <v>0.59915389610476288</v>
      </c>
      <c r="H5252" s="20">
        <v>0.55630538861865375</v>
      </c>
      <c r="I5252" s="20">
        <v>0.54690370131926547</v>
      </c>
      <c r="J5252" s="20">
        <v>0.7676549292787862</v>
      </c>
      <c r="K5252" s="20">
        <v>0.59570809205677322</v>
      </c>
      <c r="L5252" s="20">
        <v>0.53997664827596636</v>
      </c>
      <c r="M5252" s="55">
        <v>0.52168715257524723</v>
      </c>
    </row>
    <row r="5253" spans="1:13" x14ac:dyDescent="0.35">
      <c r="A5253" s="19" t="str">
        <f>B4353&amp;C5252&amp;D5253</f>
        <v>CONSUMO PER CAPITA (kg ó litros por individuo).Derivados lacteos IngBCN AM</v>
      </c>
      <c r="B5253" s="19">
        <v>0</v>
      </c>
      <c r="C5253" s="19">
        <v>0</v>
      </c>
      <c r="D5253" s="19" t="s">
        <v>1</v>
      </c>
      <c r="E5253" s="20">
        <v>0.57393263010227924</v>
      </c>
      <c r="F5253" s="20">
        <v>0.87284003402022281</v>
      </c>
      <c r="G5253" s="20">
        <v>0.68641973194489103</v>
      </c>
      <c r="H5253" s="20">
        <v>0.65416749956527354</v>
      </c>
      <c r="I5253" s="20">
        <v>0.59422643783002571</v>
      </c>
      <c r="J5253" s="20">
        <v>0.87362494387509149</v>
      </c>
      <c r="K5253" s="20">
        <v>0.62669799104008661</v>
      </c>
      <c r="L5253" s="20">
        <v>0.48532983699222632</v>
      </c>
      <c r="M5253" s="55">
        <v>0.50557199616882331</v>
      </c>
    </row>
    <row r="5254" spans="1:13" x14ac:dyDescent="0.35">
      <c r="A5254" s="19" t="str">
        <f>B4353&amp;C5252&amp;D5254</f>
        <v>CONSUMO PER CAPITA (kg ó litros por individuo).Derivados lacteos IngREST.CAT ARAGON</v>
      </c>
      <c r="B5254" s="19">
        <v>0</v>
      </c>
      <c r="C5254" s="19">
        <v>0</v>
      </c>
      <c r="D5254" s="19" t="s">
        <v>2</v>
      </c>
      <c r="E5254" s="20">
        <v>0.53510480059007925</v>
      </c>
      <c r="F5254" s="20">
        <v>0.78614804435588725</v>
      </c>
      <c r="G5254" s="20">
        <v>0.63551425575590892</v>
      </c>
      <c r="H5254" s="20">
        <v>0.49669789056863961</v>
      </c>
      <c r="I5254" s="20">
        <v>0.42133669754554898</v>
      </c>
      <c r="J5254" s="20">
        <v>0.67844734203761325</v>
      </c>
      <c r="K5254" s="20">
        <v>0.5362127626177563</v>
      </c>
      <c r="L5254" s="20">
        <v>0.44590017099865159</v>
      </c>
      <c r="M5254" s="55">
        <v>0.44844799290184661</v>
      </c>
    </row>
    <row r="5255" spans="1:13" x14ac:dyDescent="0.35">
      <c r="A5255" s="19" t="str">
        <f>B4353&amp;C5252&amp;D5255</f>
        <v>CONSUMO PER CAPITA (kg ó litros por individuo).Derivados lacteos IngLEVANTE</v>
      </c>
      <c r="B5255" s="19">
        <v>0</v>
      </c>
      <c r="C5255" s="19">
        <v>0</v>
      </c>
      <c r="D5255" s="19" t="s">
        <v>3</v>
      </c>
      <c r="E5255" s="20">
        <v>0.58224101235910886</v>
      </c>
      <c r="F5255" s="20">
        <v>0.81123000445648419</v>
      </c>
      <c r="G5255" s="20">
        <v>0.64845605286830432</v>
      </c>
      <c r="H5255" s="20">
        <v>0.57099965367955796</v>
      </c>
      <c r="I5255" s="20">
        <v>0.58043960299839081</v>
      </c>
      <c r="J5255" s="20">
        <v>0.77166295088744852</v>
      </c>
      <c r="K5255" s="20">
        <v>0.63977425034998181</v>
      </c>
      <c r="L5255" s="20">
        <v>0.57047030669153009</v>
      </c>
      <c r="M5255" s="55">
        <v>0.50214057828920744</v>
      </c>
    </row>
    <row r="5256" spans="1:13" x14ac:dyDescent="0.35">
      <c r="A5256" s="19" t="str">
        <f>B4353&amp;C5252&amp;D5256</f>
        <v>CONSUMO PER CAPITA (kg ó litros por individuo).Derivados lacteos IngANDALUCIA</v>
      </c>
      <c r="B5256" s="19">
        <v>0</v>
      </c>
      <c r="C5256" s="19">
        <v>0</v>
      </c>
      <c r="D5256" s="19" t="s">
        <v>4</v>
      </c>
      <c r="E5256" s="20">
        <v>0.44634901027346502</v>
      </c>
      <c r="F5256" s="20">
        <v>0.58469494565234892</v>
      </c>
      <c r="G5256" s="20">
        <v>0.54430543724315172</v>
      </c>
      <c r="H5256" s="20">
        <v>0.49166457302409455</v>
      </c>
      <c r="I5256" s="20">
        <v>0.49280060627598632</v>
      </c>
      <c r="J5256" s="20">
        <v>0.68120488517572975</v>
      </c>
      <c r="K5256" s="20">
        <v>0.53410229062788406</v>
      </c>
      <c r="L5256" s="20">
        <v>0.48813402207130652</v>
      </c>
      <c r="M5256" s="55">
        <v>0.43032300162113829</v>
      </c>
    </row>
    <row r="5257" spans="1:13" x14ac:dyDescent="0.35">
      <c r="A5257" s="19" t="str">
        <f>B4353&amp;C5252&amp;D5257</f>
        <v>CONSUMO PER CAPITA (kg ó litros por individuo).Derivados lacteos IngMDD AM</v>
      </c>
      <c r="B5257" s="19">
        <v>0</v>
      </c>
      <c r="C5257" s="19">
        <v>0</v>
      </c>
      <c r="D5257" s="19" t="s">
        <v>5</v>
      </c>
      <c r="E5257" s="20">
        <v>0.72357434454157699</v>
      </c>
      <c r="F5257" s="20">
        <v>0.95406580258799123</v>
      </c>
      <c r="G5257" s="20">
        <v>0.802071310549342</v>
      </c>
      <c r="H5257" s="20">
        <v>0.77008665787578912</v>
      </c>
      <c r="I5257" s="20">
        <v>0.77766224929874717</v>
      </c>
      <c r="J5257" s="20">
        <v>0.93042904156671191</v>
      </c>
      <c r="K5257" s="20">
        <v>0.77863142932375706</v>
      </c>
      <c r="L5257" s="20">
        <v>0.65084548324833336</v>
      </c>
      <c r="M5257" s="55">
        <v>0.68506579784877297</v>
      </c>
    </row>
    <row r="5258" spans="1:13" x14ac:dyDescent="0.35">
      <c r="A5258" s="19" t="str">
        <f>B4353&amp;C5252&amp;D5258</f>
        <v>CONSUMO PER CAPITA (kg ó litros por individuo).Derivados lacteos IngRTO CENTRO</v>
      </c>
      <c r="B5258" s="19">
        <v>0</v>
      </c>
      <c r="C5258" s="19">
        <v>0</v>
      </c>
      <c r="D5258" s="19" t="s">
        <v>6</v>
      </c>
      <c r="E5258" s="20">
        <v>0.40420042649793658</v>
      </c>
      <c r="F5258" s="20">
        <v>0.72719805547748129</v>
      </c>
      <c r="G5258" s="20">
        <v>0.50868727381021572</v>
      </c>
      <c r="H5258" s="20">
        <v>0.44865330686622074</v>
      </c>
      <c r="I5258" s="20">
        <v>0.44646472359627687</v>
      </c>
      <c r="J5258" s="20">
        <v>0.634485644496664</v>
      </c>
      <c r="K5258" s="20">
        <v>0.4588558992918888</v>
      </c>
      <c r="L5258" s="20">
        <v>0.6112159649020078</v>
      </c>
      <c r="M5258" s="55">
        <v>0.51566848741807281</v>
      </c>
    </row>
    <row r="5259" spans="1:13" x14ac:dyDescent="0.35">
      <c r="A5259" s="19" t="str">
        <f>B4353&amp;C5252&amp;D5259</f>
        <v>CONSUMO PER CAPITA (kg ó litros por individuo).Derivados lacteos IngNORTE-CENTRO</v>
      </c>
      <c r="B5259" s="19">
        <v>0</v>
      </c>
      <c r="C5259" s="19">
        <v>0</v>
      </c>
      <c r="D5259" s="19" t="s">
        <v>7</v>
      </c>
      <c r="E5259" s="20">
        <v>0.53966599446270602</v>
      </c>
      <c r="F5259" s="20">
        <v>0.94924024690311515</v>
      </c>
      <c r="G5259" s="20">
        <v>0.46276447063273141</v>
      </c>
      <c r="H5259" s="20">
        <v>0.58369656045631446</v>
      </c>
      <c r="I5259" s="20">
        <v>0.47510505706209932</v>
      </c>
      <c r="J5259" s="20">
        <v>0.88734790019351339</v>
      </c>
      <c r="K5259" s="20">
        <v>0.57869542698287246</v>
      </c>
      <c r="L5259" s="20">
        <v>0.54592806331068555</v>
      </c>
      <c r="M5259" s="55">
        <v>0.44437358123271359</v>
      </c>
    </row>
    <row r="5260" spans="1:13" x14ac:dyDescent="0.35">
      <c r="A5260" s="19" t="str">
        <f>B4353&amp;C5252&amp;D5260</f>
        <v>CONSUMO PER CAPITA (kg ó litros por individuo).Derivados lacteos IngNOROESTE</v>
      </c>
      <c r="B5260" s="19">
        <v>0</v>
      </c>
      <c r="C5260" s="19">
        <v>0</v>
      </c>
      <c r="D5260" s="19" t="s">
        <v>8</v>
      </c>
      <c r="E5260" s="20">
        <v>0.35492137097756088</v>
      </c>
      <c r="F5260" s="20">
        <v>0.62379992059842293</v>
      </c>
      <c r="G5260" s="20">
        <v>0.42859920824371966</v>
      </c>
      <c r="H5260" s="20">
        <v>0.42736821031716171</v>
      </c>
      <c r="I5260" s="20">
        <v>0.57807996831789443</v>
      </c>
      <c r="J5260" s="20">
        <v>0.74746828707276147</v>
      </c>
      <c r="K5260" s="20">
        <v>0.60065232880559605</v>
      </c>
      <c r="L5260" s="20">
        <v>0.55158573950066869</v>
      </c>
      <c r="M5260" s="55">
        <v>0.7281058324520997</v>
      </c>
    </row>
    <row r="5261" spans="1:13" x14ac:dyDescent="0.35">
      <c r="A5261" s="19" t="str">
        <f>B4353&amp;C5252&amp;D5261</f>
        <v>CONSUMO PER CAPITA (kg ó litros por individuo).Derivados lacteos Ing&lt;2MIL</v>
      </c>
      <c r="B5261" s="19">
        <v>0</v>
      </c>
      <c r="C5261" s="19">
        <v>0</v>
      </c>
      <c r="D5261" s="19" t="s">
        <v>9</v>
      </c>
      <c r="E5261" s="20">
        <v>0.28912400787446868</v>
      </c>
      <c r="F5261" s="20">
        <v>0.39322269491681611</v>
      </c>
      <c r="G5261" s="20">
        <v>0.39827796093577122</v>
      </c>
      <c r="H5261" s="20">
        <v>0.42524368360729864</v>
      </c>
      <c r="I5261" s="20">
        <v>0.34044286061552143</v>
      </c>
      <c r="J5261" s="20">
        <v>0.66084877510257933</v>
      </c>
      <c r="K5261" s="20">
        <v>0.32892275281454736</v>
      </c>
      <c r="L5261" s="20">
        <v>0.49635373028792101</v>
      </c>
      <c r="M5261" s="55">
        <v>0.33416737313762379</v>
      </c>
    </row>
    <row r="5262" spans="1:13" x14ac:dyDescent="0.35">
      <c r="A5262" s="19" t="str">
        <f>B4353&amp;C5252&amp;D5262</f>
        <v>CONSUMO PER CAPITA (kg ó litros por individuo).Derivados lacteos Ing2-5MIL</v>
      </c>
      <c r="B5262" s="19">
        <v>0</v>
      </c>
      <c r="C5262" s="19">
        <v>0</v>
      </c>
      <c r="D5262" s="19" t="s">
        <v>10</v>
      </c>
      <c r="E5262" s="20">
        <v>0.42492403266692258</v>
      </c>
      <c r="F5262" s="20">
        <v>1.0665984717255732</v>
      </c>
      <c r="G5262" s="20">
        <v>0.48456535740157586</v>
      </c>
      <c r="H5262" s="20">
        <v>0.45288438366135236</v>
      </c>
      <c r="I5262" s="20">
        <v>0.60372309468043606</v>
      </c>
      <c r="J5262" s="20">
        <v>0.59265905833991539</v>
      </c>
      <c r="K5262" s="20">
        <v>0.65179516481969479</v>
      </c>
      <c r="L5262" s="20">
        <v>0.46364682540239399</v>
      </c>
      <c r="M5262" s="55">
        <v>0.48653942603358108</v>
      </c>
    </row>
    <row r="5263" spans="1:13" x14ac:dyDescent="0.35">
      <c r="A5263" s="19" t="str">
        <f>B4353&amp;C5252&amp;D5263</f>
        <v>CONSUMO PER CAPITA (kg ó litros por individuo).Derivados lacteos Ing5-10MIL</v>
      </c>
      <c r="B5263" s="19">
        <v>0</v>
      </c>
      <c r="C5263" s="19">
        <v>0</v>
      </c>
      <c r="D5263" s="19" t="s">
        <v>11</v>
      </c>
      <c r="E5263" s="20">
        <v>0.56273414110545039</v>
      </c>
      <c r="F5263" s="20">
        <v>0.68220779501830098</v>
      </c>
      <c r="G5263" s="20">
        <v>0.50632612431756585</v>
      </c>
      <c r="H5263" s="20">
        <v>0.4228303261371556</v>
      </c>
      <c r="I5263" s="20">
        <v>0.51523263546165943</v>
      </c>
      <c r="J5263" s="20">
        <v>0.88588175498864485</v>
      </c>
      <c r="K5263" s="20">
        <v>0.56070208557060564</v>
      </c>
      <c r="L5263" s="20">
        <v>0.44815228775631671</v>
      </c>
      <c r="M5263" s="55">
        <v>0.38637481314593647</v>
      </c>
    </row>
    <row r="5264" spans="1:13" x14ac:dyDescent="0.35">
      <c r="A5264" s="19" t="str">
        <f>B4353&amp;C5252&amp;D5264</f>
        <v>CONSUMO PER CAPITA (kg ó litros por individuo).Derivados lacteos Ing10-30MIL</v>
      </c>
      <c r="B5264" s="19">
        <v>0</v>
      </c>
      <c r="C5264" s="19">
        <v>0</v>
      </c>
      <c r="D5264" s="19" t="s">
        <v>12</v>
      </c>
      <c r="E5264" s="20">
        <v>0.51497180028654821</v>
      </c>
      <c r="F5264" s="20">
        <v>0.82627102071029257</v>
      </c>
      <c r="G5264" s="20">
        <v>0.65195878323204592</v>
      </c>
      <c r="H5264" s="20">
        <v>0.55269380951713787</v>
      </c>
      <c r="I5264" s="20">
        <v>0.49910849502014287</v>
      </c>
      <c r="J5264" s="20">
        <v>0.67068875052807497</v>
      </c>
      <c r="K5264" s="20">
        <v>0.50660037557420257</v>
      </c>
      <c r="L5264" s="20">
        <v>0.51328726130023061</v>
      </c>
      <c r="M5264" s="55">
        <v>0.52934060129242111</v>
      </c>
    </row>
    <row r="5265" spans="1:13" x14ac:dyDescent="0.35">
      <c r="A5265" s="19" t="str">
        <f>B4353&amp;C5252&amp;D5265</f>
        <v>CONSUMO PER CAPITA (kg ó litros por individuo).Derivados lacteos Ing30-100MIL</v>
      </c>
      <c r="B5265" s="19">
        <v>0</v>
      </c>
      <c r="C5265" s="19">
        <v>0</v>
      </c>
      <c r="D5265" s="19" t="s">
        <v>13</v>
      </c>
      <c r="E5265" s="20">
        <v>0.4946965018788711</v>
      </c>
      <c r="F5265" s="20">
        <v>0.76931176370938426</v>
      </c>
      <c r="G5265" s="20">
        <v>0.56514205788349736</v>
      </c>
      <c r="H5265" s="20">
        <v>0.53206976277728246</v>
      </c>
      <c r="I5265" s="20">
        <v>0.56558282426130813</v>
      </c>
      <c r="J5265" s="20">
        <v>0.81429136057953766</v>
      </c>
      <c r="K5265" s="20">
        <v>0.67722585583895634</v>
      </c>
      <c r="L5265" s="20">
        <v>0.52016567317228124</v>
      </c>
      <c r="M5265" s="55">
        <v>0.52113415967147003</v>
      </c>
    </row>
    <row r="5266" spans="1:13" x14ac:dyDescent="0.35">
      <c r="A5266" s="19" t="str">
        <f>B4353&amp;C5252&amp;D5266</f>
        <v>CONSUMO PER CAPITA (kg ó litros por individuo).Derivados lacteos Ing100-200MIL</v>
      </c>
      <c r="B5266" s="19">
        <v>0</v>
      </c>
      <c r="C5266" s="19">
        <v>0</v>
      </c>
      <c r="D5266" s="19" t="s">
        <v>14</v>
      </c>
      <c r="E5266" s="20">
        <v>0.53924919934938109</v>
      </c>
      <c r="F5266" s="20">
        <v>0.73128084776292201</v>
      </c>
      <c r="G5266" s="20">
        <v>0.62704371287092242</v>
      </c>
      <c r="H5266" s="20">
        <v>0.59108071743665325</v>
      </c>
      <c r="I5266" s="20">
        <v>0.56873686319192573</v>
      </c>
      <c r="J5266" s="20">
        <v>0.78800148114614588</v>
      </c>
      <c r="K5266" s="20">
        <v>0.54000709607976383</v>
      </c>
      <c r="L5266" s="20">
        <v>0.56609643064370541</v>
      </c>
      <c r="M5266" s="55">
        <v>0.49922813450176606</v>
      </c>
    </row>
    <row r="5267" spans="1:13" x14ac:dyDescent="0.35">
      <c r="A5267" s="19" t="str">
        <f>B4353&amp;C5252&amp;D5267</f>
        <v>CONSUMO PER CAPITA (kg ó litros por individuo).Derivados lacteos Ing200-500MIL</v>
      </c>
      <c r="B5267" s="19">
        <v>0</v>
      </c>
      <c r="C5267" s="19">
        <v>0</v>
      </c>
      <c r="D5267" s="19" t="s">
        <v>15</v>
      </c>
      <c r="E5267" s="20">
        <v>0.53122630024391326</v>
      </c>
      <c r="F5267" s="20">
        <v>0.7695647897790967</v>
      </c>
      <c r="G5267" s="20">
        <v>0.62101736556248688</v>
      </c>
      <c r="H5267" s="20">
        <v>0.63908533383208055</v>
      </c>
      <c r="I5267" s="20">
        <v>0.59810943369432024</v>
      </c>
      <c r="J5267" s="20">
        <v>0.88416878655738751</v>
      </c>
      <c r="K5267" s="20">
        <v>0.62050342636434175</v>
      </c>
      <c r="L5267" s="20">
        <v>0.6782180661057724</v>
      </c>
      <c r="M5267" s="55">
        <v>0.66522061243440811</v>
      </c>
    </row>
    <row r="5268" spans="1:13" x14ac:dyDescent="0.35">
      <c r="A5268" s="19" t="str">
        <f>B4353&amp;C5252&amp;D5268</f>
        <v>CONSUMO PER CAPITA (kg ó litros por individuo).Derivados lacteos Ing&gt;500MIL</v>
      </c>
      <c r="B5268" s="19">
        <v>0</v>
      </c>
      <c r="C5268" s="19">
        <v>0</v>
      </c>
      <c r="D5268" s="19" t="s">
        <v>16</v>
      </c>
      <c r="E5268" s="20">
        <v>0.65514667372238355</v>
      </c>
      <c r="F5268" s="20">
        <v>0.79898713453496661</v>
      </c>
      <c r="G5268" s="20">
        <v>0.70373232712467126</v>
      </c>
      <c r="H5268" s="20">
        <v>0.65555969521023572</v>
      </c>
      <c r="I5268" s="20">
        <v>0.57196132607554651</v>
      </c>
      <c r="J5268" s="20">
        <v>0.773583159066631</v>
      </c>
      <c r="K5268" s="20">
        <v>0.67267755987848676</v>
      </c>
      <c r="L5268" s="20">
        <v>0.56624567574568496</v>
      </c>
      <c r="M5268" s="55">
        <v>0.55719192820905661</v>
      </c>
    </row>
    <row r="5269" spans="1:13" x14ac:dyDescent="0.35">
      <c r="A5269" s="19" t="str">
        <f>B4353&amp;C5252&amp;D5269</f>
        <v>CONSUMO PER CAPITA (kg ó litros por individuo).Derivados lacteos IngDE 15 A 19 AÑOS</v>
      </c>
      <c r="B5269" s="19">
        <v>0</v>
      </c>
      <c r="C5269" s="19">
        <v>0</v>
      </c>
      <c r="D5269" s="19" t="s">
        <v>39</v>
      </c>
      <c r="E5269" s="20">
        <v>0.36619119361021646</v>
      </c>
      <c r="F5269" s="20">
        <v>0.2266967397907991</v>
      </c>
      <c r="G5269" s="20">
        <v>0.33548662983054223</v>
      </c>
      <c r="H5269" s="20">
        <v>0.18000599266358377</v>
      </c>
      <c r="I5269" s="20">
        <v>0.25723221834741666</v>
      </c>
      <c r="J5269" s="20">
        <v>0.27041645210358844</v>
      </c>
      <c r="K5269" s="20">
        <v>0.17693759031035644</v>
      </c>
      <c r="L5269" s="20">
        <v>0.36456996080600407</v>
      </c>
      <c r="M5269" s="55">
        <v>0.17721655964745658</v>
      </c>
    </row>
    <row r="5270" spans="1:13" x14ac:dyDescent="0.35">
      <c r="A5270" s="19" t="str">
        <f>B4353&amp;C5252&amp;D5270</f>
        <v>CONSUMO PER CAPITA (kg ó litros por individuo).Derivados lacteos IngDE 20 A 24 AÑOS</v>
      </c>
      <c r="B5270" s="19">
        <v>0</v>
      </c>
      <c r="C5270" s="19">
        <v>0</v>
      </c>
      <c r="D5270" s="19" t="s">
        <v>40</v>
      </c>
      <c r="E5270" s="20">
        <v>0.33403046685269588</v>
      </c>
      <c r="F5270" s="20">
        <v>0.42985675094636866</v>
      </c>
      <c r="G5270" s="20">
        <v>0.39734616228809611</v>
      </c>
      <c r="H5270" s="20">
        <v>0.34840329309283141</v>
      </c>
      <c r="I5270" s="20">
        <v>0.21909163072731155</v>
      </c>
      <c r="J5270" s="20">
        <v>0.3646901025325397</v>
      </c>
      <c r="K5270" s="20">
        <v>0.27243546168319621</v>
      </c>
      <c r="L5270" s="20">
        <v>0.26676981003494343</v>
      </c>
      <c r="M5270" s="55">
        <v>0.17733163186221451</v>
      </c>
    </row>
    <row r="5271" spans="1:13" x14ac:dyDescent="0.35">
      <c r="A5271" s="19" t="str">
        <f>B4353&amp;C5252&amp;D5271</f>
        <v>CONSUMO PER CAPITA (kg ó litros por individuo).Derivados lacteos IngDE 25 A 34 AÑOS</v>
      </c>
      <c r="B5271" s="19">
        <v>0</v>
      </c>
      <c r="C5271" s="19">
        <v>0</v>
      </c>
      <c r="D5271" s="19" t="s">
        <v>41</v>
      </c>
      <c r="E5271" s="20">
        <v>0.51328479204855193</v>
      </c>
      <c r="F5271" s="20">
        <v>0.63572646000572175</v>
      </c>
      <c r="G5271" s="20">
        <v>0.56540415171052305</v>
      </c>
      <c r="H5271" s="20">
        <v>0.51437288596473774</v>
      </c>
      <c r="I5271" s="20">
        <v>0.41600016400178258</v>
      </c>
      <c r="J5271" s="20">
        <v>0.69228536025808074</v>
      </c>
      <c r="K5271" s="20">
        <v>0.53769548347583618</v>
      </c>
      <c r="L5271" s="20">
        <v>0.45678145986004742</v>
      </c>
      <c r="M5271" s="55">
        <v>0.46100442052390761</v>
      </c>
    </row>
    <row r="5272" spans="1:13" x14ac:dyDescent="0.35">
      <c r="A5272" s="19" t="str">
        <f>B4353&amp;C5252&amp;D5272</f>
        <v>CONSUMO PER CAPITA (kg ó litros por individuo).Derivados lacteos IngDE 35 A 49 AÑOS</v>
      </c>
      <c r="B5272" s="19">
        <v>0</v>
      </c>
      <c r="C5272" s="19">
        <v>0</v>
      </c>
      <c r="D5272" s="19" t="s">
        <v>42</v>
      </c>
      <c r="E5272" s="20">
        <v>0.46538718881321223</v>
      </c>
      <c r="F5272" s="20">
        <v>0.67909006344582101</v>
      </c>
      <c r="G5272" s="20">
        <v>0.52194089783289821</v>
      </c>
      <c r="H5272" s="20">
        <v>0.49588577313832205</v>
      </c>
      <c r="I5272" s="20">
        <v>0.568308072359898</v>
      </c>
      <c r="J5272" s="20">
        <v>0.75365180918404584</v>
      </c>
      <c r="K5272" s="20">
        <v>0.63272370388395283</v>
      </c>
      <c r="L5272" s="20">
        <v>0.49986775760431079</v>
      </c>
      <c r="M5272" s="55">
        <v>0.51971907946716023</v>
      </c>
    </row>
    <row r="5273" spans="1:13" x14ac:dyDescent="0.35">
      <c r="A5273" s="19" t="str">
        <f>B4353&amp;C5252&amp;D5273</f>
        <v>CONSUMO PER CAPITA (kg ó litros por individuo).Derivados lacteos IngDE 50 A 59 AÑOS</v>
      </c>
      <c r="B5273" s="19">
        <v>0</v>
      </c>
      <c r="C5273" s="19">
        <v>0</v>
      </c>
      <c r="D5273" s="19" t="s">
        <v>43</v>
      </c>
      <c r="E5273" s="20">
        <v>0.71566145677194704</v>
      </c>
      <c r="F5273" s="20">
        <v>1.0198935379257372</v>
      </c>
      <c r="G5273" s="20">
        <v>0.82553994435444378</v>
      </c>
      <c r="H5273" s="20">
        <v>0.72023454717342306</v>
      </c>
      <c r="I5273" s="20">
        <v>0.74989855521032478</v>
      </c>
      <c r="J5273" s="20">
        <v>0.96771440950225918</v>
      </c>
      <c r="K5273" s="20">
        <v>0.73310212874440683</v>
      </c>
      <c r="L5273" s="20">
        <v>0.72078316379115026</v>
      </c>
      <c r="M5273" s="55">
        <v>0.76882774101056417</v>
      </c>
    </row>
    <row r="5274" spans="1:13" x14ac:dyDescent="0.35">
      <c r="A5274" s="19" t="str">
        <f>B4353&amp;C5252&amp;D5274</f>
        <v>CONSUMO PER CAPITA (kg ó litros por individuo).Derivados lacteos IngDE 60 A 75 AÑOS</v>
      </c>
      <c r="B5274" s="19">
        <v>0</v>
      </c>
      <c r="C5274" s="19">
        <v>0</v>
      </c>
      <c r="D5274" s="19" t="s">
        <v>44</v>
      </c>
      <c r="E5274" s="20">
        <v>0.54940374501409472</v>
      </c>
      <c r="F5274" s="20">
        <v>1.0398595143459222</v>
      </c>
      <c r="G5274" s="20">
        <v>0.6640337758245638</v>
      </c>
      <c r="H5274" s="20">
        <v>0.69005632696318708</v>
      </c>
      <c r="I5274" s="20">
        <v>0.60447419845631623</v>
      </c>
      <c r="J5274" s="20">
        <v>0.92256924845170252</v>
      </c>
      <c r="K5274" s="20">
        <v>0.68192941435881638</v>
      </c>
      <c r="L5274" s="20">
        <v>0.61929853878573538</v>
      </c>
      <c r="M5274" s="55">
        <v>0.55365212666354946</v>
      </c>
    </row>
    <row r="5275" spans="1:13" x14ac:dyDescent="0.35">
      <c r="A5275" s="19" t="str">
        <f>B4353&amp;C5252&amp;D5275</f>
        <v>CONSUMO PER CAPITA (kg ó litros por individuo).Derivados lacteos IngALTA Y MEDIA ALTA</v>
      </c>
      <c r="B5275" s="19">
        <v>0</v>
      </c>
      <c r="C5275" s="19">
        <v>0</v>
      </c>
      <c r="D5275" s="19" t="s">
        <v>17</v>
      </c>
      <c r="E5275" s="20">
        <v>0.74182335604347249</v>
      </c>
      <c r="F5275" s="20">
        <v>1.0695264002994533</v>
      </c>
      <c r="G5275" s="20">
        <v>0.80271472825551893</v>
      </c>
      <c r="H5275" s="20">
        <v>0.8732484517957354</v>
      </c>
      <c r="I5275" s="20">
        <v>0.79332953130540063</v>
      </c>
      <c r="J5275" s="20">
        <v>0.94778479512844382</v>
      </c>
      <c r="K5275" s="20">
        <v>0.76579614812371311</v>
      </c>
      <c r="L5275" s="20">
        <v>0.70596283197617771</v>
      </c>
      <c r="M5275" s="55">
        <v>0.65461353002172351</v>
      </c>
    </row>
    <row r="5276" spans="1:13" x14ac:dyDescent="0.35">
      <c r="A5276" s="19" t="str">
        <f>B4353&amp;C5252&amp;D5276</f>
        <v>CONSUMO PER CAPITA (kg ó litros por individuo).Derivados lacteos IngMEDIA</v>
      </c>
      <c r="B5276" s="19">
        <v>0</v>
      </c>
      <c r="C5276" s="19">
        <v>0</v>
      </c>
      <c r="D5276" s="19" t="s">
        <v>18</v>
      </c>
      <c r="E5276" s="20">
        <v>0.45593557592949446</v>
      </c>
      <c r="F5276" s="20">
        <v>0.6828679483603276</v>
      </c>
      <c r="G5276" s="20">
        <v>0.51906303667208131</v>
      </c>
      <c r="H5276" s="20">
        <v>0.45301280931310695</v>
      </c>
      <c r="I5276" s="20">
        <v>0.50383331491519301</v>
      </c>
      <c r="J5276" s="20">
        <v>0.72015185660348002</v>
      </c>
      <c r="K5276" s="20">
        <v>0.55091459896415118</v>
      </c>
      <c r="L5276" s="20">
        <v>0.52390990555688699</v>
      </c>
      <c r="M5276" s="55">
        <v>0.48309966380256175</v>
      </c>
    </row>
    <row r="5277" spans="1:13" x14ac:dyDescent="0.35">
      <c r="A5277" s="19" t="str">
        <f>B4353&amp;C5252&amp;D5277</f>
        <v>CONSUMO PER CAPITA (kg ó litros por individuo).Derivados lacteos IngMEDIA BAJA</v>
      </c>
      <c r="B5277" s="19">
        <v>0</v>
      </c>
      <c r="C5277" s="19">
        <v>0</v>
      </c>
      <c r="D5277" s="19" t="s">
        <v>19</v>
      </c>
      <c r="E5277" s="20">
        <v>0.48976225515336758</v>
      </c>
      <c r="F5277" s="20">
        <v>0.74182210328629183</v>
      </c>
      <c r="G5277" s="20">
        <v>0.55895676892040858</v>
      </c>
      <c r="H5277" s="20">
        <v>0.48826919737322688</v>
      </c>
      <c r="I5277" s="20">
        <v>0.39063295958103444</v>
      </c>
      <c r="J5277" s="20">
        <v>0.61973558843628485</v>
      </c>
      <c r="K5277" s="20">
        <v>0.52724618690617164</v>
      </c>
      <c r="L5277" s="20">
        <v>0.47701096252539366</v>
      </c>
      <c r="M5277" s="55">
        <v>0.50667527506400967</v>
      </c>
    </row>
    <row r="5278" spans="1:13" x14ac:dyDescent="0.35">
      <c r="A5278" s="19" t="str">
        <f>B4353&amp;C5252&amp;D5278</f>
        <v>CONSUMO PER CAPITA (kg ó litros por individuo).Derivados lacteos IngBAJA</v>
      </c>
      <c r="B5278" s="19">
        <v>0</v>
      </c>
      <c r="C5278" s="19">
        <v>0</v>
      </c>
      <c r="D5278" s="19" t="s">
        <v>20</v>
      </c>
      <c r="E5278" s="20">
        <v>0.44863254890489906</v>
      </c>
      <c r="F5278" s="20">
        <v>0.64960248307209645</v>
      </c>
      <c r="G5278" s="20">
        <v>0.56468014637850816</v>
      </c>
      <c r="H5278" s="20">
        <v>0.47434837750097059</v>
      </c>
      <c r="I5278" s="20">
        <v>0.55889128521731724</v>
      </c>
      <c r="J5278" s="20">
        <v>0.84862225243452438</v>
      </c>
      <c r="K5278" s="20">
        <v>0.57634423962145553</v>
      </c>
      <c r="L5278" s="20">
        <v>0.46883681598766791</v>
      </c>
      <c r="M5278" s="55">
        <v>0.46115861109849327</v>
      </c>
    </row>
    <row r="5279" spans="1:13" x14ac:dyDescent="0.35">
      <c r="A5279" s="19" t="str">
        <f>B4353&amp;C5252&amp;D5279</f>
        <v>CONSUMO PER CAPITA (kg ó litros por individuo).Derivados lacteos IngHOMBRE</v>
      </c>
      <c r="B5279" s="19">
        <v>0</v>
      </c>
      <c r="C5279" s="19">
        <v>0</v>
      </c>
      <c r="D5279" s="19" t="s">
        <v>21</v>
      </c>
      <c r="E5279" s="20">
        <v>0.49033443470082794</v>
      </c>
      <c r="F5279" s="20">
        <v>0.76821294167020526</v>
      </c>
      <c r="G5279" s="20">
        <v>0.5752048387719183</v>
      </c>
      <c r="H5279" s="20">
        <v>0.54518702160091581</v>
      </c>
      <c r="I5279" s="20">
        <v>0.52884370377234091</v>
      </c>
      <c r="J5279" s="20">
        <v>0.73575076655613303</v>
      </c>
      <c r="K5279" s="20">
        <v>0.5611830250384785</v>
      </c>
      <c r="L5279" s="20">
        <v>0.51977186671087028</v>
      </c>
      <c r="M5279" s="55">
        <v>0.49886867150057895</v>
      </c>
    </row>
    <row r="5280" spans="1:13" x14ac:dyDescent="0.35">
      <c r="A5280" s="19" t="str">
        <f>B4353&amp;C5252&amp;D5280</f>
        <v>CONSUMO PER CAPITA (kg ó litros por individuo).Derivados lacteos IngMUJER</v>
      </c>
      <c r="B5280" s="19">
        <v>0</v>
      </c>
      <c r="C5280" s="19">
        <v>0</v>
      </c>
      <c r="D5280" s="19" t="s">
        <v>22</v>
      </c>
      <c r="E5280" s="20">
        <v>0.55931015511344206</v>
      </c>
      <c r="F5280" s="20">
        <v>0.78078495165611839</v>
      </c>
      <c r="G5280" s="20">
        <v>0.62275505774572293</v>
      </c>
      <c r="H5280" s="20">
        <v>0.56726209590800925</v>
      </c>
      <c r="I5280" s="20">
        <v>0.56470120186355999</v>
      </c>
      <c r="J5280" s="20">
        <v>0.79909486856302747</v>
      </c>
      <c r="K5280" s="20">
        <v>0.62988337421878782</v>
      </c>
      <c r="L5280" s="20">
        <v>0.55986150213153207</v>
      </c>
      <c r="M5280" s="55">
        <v>0.54414398057871316</v>
      </c>
    </row>
    <row r="5281" spans="1:13" x14ac:dyDescent="0.35">
      <c r="A5281" s="19" t="str">
        <f>B4353&amp;C5281&amp;D5281</f>
        <v>CONSUMO PER CAPITA (kg ó litros por individuo)Mantequilla Ing.T.ESPAÑA</v>
      </c>
      <c r="B5281" s="19">
        <v>0</v>
      </c>
      <c r="C5281" s="19" t="s">
        <v>149</v>
      </c>
      <c r="D5281" s="19" t="s">
        <v>36</v>
      </c>
      <c r="E5281" s="20">
        <v>4.248193341460196E-3</v>
      </c>
      <c r="F5281" s="20">
        <v>6.5321833560322414E-3</v>
      </c>
      <c r="G5281" s="20">
        <v>4.5098412787072913E-3</v>
      </c>
      <c r="H5281" s="20">
        <v>4.8535636531631251E-3</v>
      </c>
      <c r="I5281" s="20">
        <v>5.4611240856520865E-3</v>
      </c>
      <c r="J5281" s="20">
        <v>8.4812883500866749E-3</v>
      </c>
      <c r="K5281" s="20">
        <v>5.2235508516607848E-3</v>
      </c>
      <c r="L5281" s="20">
        <v>5.1498331683269213E-3</v>
      </c>
      <c r="M5281" s="55">
        <v>4.2618547888600648E-3</v>
      </c>
    </row>
    <row r="5282" spans="1:13" x14ac:dyDescent="0.35">
      <c r="A5282" s="19" t="str">
        <f>B4353&amp;C5281&amp;D5282</f>
        <v>CONSUMO PER CAPITA (kg ó litros por individuo)Mantequilla Ing.BCN AM</v>
      </c>
      <c r="B5282" s="19">
        <v>0</v>
      </c>
      <c r="C5282" s="19">
        <v>0</v>
      </c>
      <c r="D5282" s="19" t="s">
        <v>1</v>
      </c>
      <c r="E5282" s="20">
        <v>2.0471234776842863E-3</v>
      </c>
      <c r="F5282" s="20">
        <v>1.860879232878939E-3</v>
      </c>
      <c r="G5282" s="20">
        <v>2.2013342297617193E-3</v>
      </c>
      <c r="H5282" s="20">
        <v>1.4521466445818047E-3</v>
      </c>
      <c r="I5282" s="20">
        <v>5.3824509540269E-4</v>
      </c>
      <c r="J5282" s="20">
        <v>1.4440720057451158E-3</v>
      </c>
      <c r="K5282" s="20">
        <v>9.8073436319084007E-4</v>
      </c>
      <c r="L5282" s="20">
        <v>2.1145201048940071E-4</v>
      </c>
      <c r="M5282" s="55">
        <v>8.4405421324504771E-4</v>
      </c>
    </row>
    <row r="5283" spans="1:13" x14ac:dyDescent="0.35">
      <c r="A5283" s="19" t="str">
        <f>B4353&amp;C5281&amp;D5283</f>
        <v>CONSUMO PER CAPITA (kg ó litros por individuo)Mantequilla Ing.REST.CAT ARAGON</v>
      </c>
      <c r="B5283" s="19">
        <v>0</v>
      </c>
      <c r="C5283" s="19">
        <v>0</v>
      </c>
      <c r="D5283" s="19" t="s">
        <v>2</v>
      </c>
      <c r="E5283" s="20" t="s">
        <v>278</v>
      </c>
      <c r="F5283" s="20">
        <v>6.9050054697606246E-4</v>
      </c>
      <c r="G5283" s="20">
        <v>3.0307618192897264E-4</v>
      </c>
      <c r="H5283" s="20">
        <v>8.5288078331660004E-4</v>
      </c>
      <c r="I5283" s="20" t="s">
        <v>278</v>
      </c>
      <c r="J5283" s="20">
        <v>1.7528211286224767E-3</v>
      </c>
      <c r="K5283" s="20">
        <v>2.3076448484460316E-4</v>
      </c>
      <c r="L5283" s="20">
        <v>4.4339814228380709E-4</v>
      </c>
      <c r="M5283" s="55">
        <v>5.7570184117480957E-4</v>
      </c>
    </row>
    <row r="5284" spans="1:13" x14ac:dyDescent="0.35">
      <c r="A5284" s="19" t="str">
        <f>B4353&amp;C5281&amp;D5284</f>
        <v>CONSUMO PER CAPITA (kg ó litros por individuo)Mantequilla Ing.LEVANTE</v>
      </c>
      <c r="B5284" s="19">
        <v>0</v>
      </c>
      <c r="C5284" s="19">
        <v>0</v>
      </c>
      <c r="D5284" s="19" t="s">
        <v>3</v>
      </c>
      <c r="E5284" s="20">
        <v>4.5116182350599596E-3</v>
      </c>
      <c r="F5284" s="20">
        <v>9.074805415639842E-3</v>
      </c>
      <c r="G5284" s="20">
        <v>6.5617039414719571E-3</v>
      </c>
      <c r="H5284" s="20">
        <v>6.2156334784841793E-3</v>
      </c>
      <c r="I5284" s="20">
        <v>8.3345777137755171E-3</v>
      </c>
      <c r="J5284" s="20">
        <v>7.7675290590977081E-3</v>
      </c>
      <c r="K5284" s="20">
        <v>6.0374263078513722E-3</v>
      </c>
      <c r="L5284" s="20">
        <v>5.3185563645716978E-3</v>
      </c>
      <c r="M5284" s="55">
        <v>2.7618665819435116E-3</v>
      </c>
    </row>
    <row r="5285" spans="1:13" x14ac:dyDescent="0.35">
      <c r="A5285" s="19" t="str">
        <f>B4353&amp;C5281&amp;D5285</f>
        <v>CONSUMO PER CAPITA (kg ó litros por individuo)Mantequilla Ing.ANDALUCIA</v>
      </c>
      <c r="B5285" s="19">
        <v>0</v>
      </c>
      <c r="C5285" s="19">
        <v>0</v>
      </c>
      <c r="D5285" s="19" t="s">
        <v>4</v>
      </c>
      <c r="E5285" s="20">
        <v>1.1550182789173732E-2</v>
      </c>
      <c r="F5285" s="20">
        <v>1.7392742803175903E-2</v>
      </c>
      <c r="G5285" s="20">
        <v>8.9037403523518251E-3</v>
      </c>
      <c r="H5285" s="20">
        <v>1.0269261147736792E-2</v>
      </c>
      <c r="I5285" s="20">
        <v>1.3434017388947122E-2</v>
      </c>
      <c r="J5285" s="20">
        <v>2.4419306951414102E-2</v>
      </c>
      <c r="K5285" s="20">
        <v>1.1488581137683732E-2</v>
      </c>
      <c r="L5285" s="20">
        <v>1.0303568520284925E-2</v>
      </c>
      <c r="M5285" s="55">
        <v>1.1253082358472806E-2</v>
      </c>
    </row>
    <row r="5286" spans="1:13" x14ac:dyDescent="0.35">
      <c r="A5286" s="19" t="str">
        <f>B4353&amp;C5281&amp;D5286</f>
        <v>CONSUMO PER CAPITA (kg ó litros por individuo)Mantequilla Ing.MDD AM</v>
      </c>
      <c r="B5286" s="19">
        <v>0</v>
      </c>
      <c r="C5286" s="19">
        <v>0</v>
      </c>
      <c r="D5286" s="19" t="s">
        <v>5</v>
      </c>
      <c r="E5286" s="20">
        <v>1.5109947950577925E-3</v>
      </c>
      <c r="F5286" s="20">
        <v>2.8688319541610662E-3</v>
      </c>
      <c r="G5286" s="20">
        <v>3.0165706483708792E-3</v>
      </c>
      <c r="H5286" s="20">
        <v>3.5838349989860867E-3</v>
      </c>
      <c r="I5286" s="20">
        <v>2.3537472187160715E-3</v>
      </c>
      <c r="J5286" s="20">
        <v>1.6075310987733731E-3</v>
      </c>
      <c r="K5286" s="20">
        <v>2.6480206898935022E-3</v>
      </c>
      <c r="L5286" s="20">
        <v>2.8576240848639293E-3</v>
      </c>
      <c r="M5286" s="55">
        <v>1.6875331707090766E-3</v>
      </c>
    </row>
    <row r="5287" spans="1:13" x14ac:dyDescent="0.35">
      <c r="A5287" s="19" t="str">
        <f>B4353&amp;C5281&amp;D5287</f>
        <v>CONSUMO PER CAPITA (kg ó litros por individuo)Mantequilla Ing.RTO CENTRO</v>
      </c>
      <c r="B5287" s="19">
        <v>0</v>
      </c>
      <c r="C5287" s="19">
        <v>0</v>
      </c>
      <c r="D5287" s="19" t="s">
        <v>6</v>
      </c>
      <c r="E5287" s="20">
        <v>1.1602123626251461E-3</v>
      </c>
      <c r="F5287" s="20">
        <v>2.1984543805607321E-3</v>
      </c>
      <c r="G5287" s="20">
        <v>9.1213414306297704E-4</v>
      </c>
      <c r="H5287" s="20">
        <v>1.6695302462506215E-3</v>
      </c>
      <c r="I5287" s="20">
        <v>3.1364121052785288E-3</v>
      </c>
      <c r="J5287" s="20">
        <v>5.6136247417366602E-3</v>
      </c>
      <c r="K5287" s="20">
        <v>3.8572981879410029E-3</v>
      </c>
      <c r="L5287" s="20">
        <v>7.2877137344117262E-3</v>
      </c>
      <c r="M5287" s="55">
        <v>3.1527030602672905E-3</v>
      </c>
    </row>
    <row r="5288" spans="1:13" x14ac:dyDescent="0.35">
      <c r="A5288" s="19" t="str">
        <f>B4353&amp;C5281&amp;D5288</f>
        <v>CONSUMO PER CAPITA (kg ó litros por individuo)Mantequilla Ing.NORTE-CENTRO</v>
      </c>
      <c r="B5288" s="19">
        <v>0</v>
      </c>
      <c r="C5288" s="19">
        <v>0</v>
      </c>
      <c r="D5288" s="19" t="s">
        <v>7</v>
      </c>
      <c r="E5288" s="20">
        <v>6.530008728348074E-3</v>
      </c>
      <c r="F5288" s="20">
        <v>6.090591057049977E-3</v>
      </c>
      <c r="G5288" s="20">
        <v>8.5485356678017474E-3</v>
      </c>
      <c r="H5288" s="20">
        <v>9.1881508361637606E-3</v>
      </c>
      <c r="I5288" s="20">
        <v>7.4002983612446241E-3</v>
      </c>
      <c r="J5288" s="20">
        <v>1.1815141222810381E-2</v>
      </c>
      <c r="K5288" s="20">
        <v>1.0467506048844015E-2</v>
      </c>
      <c r="L5288" s="20">
        <v>8.7554784267130561E-3</v>
      </c>
      <c r="M5288" s="55">
        <v>7.6245087689245381E-3</v>
      </c>
    </row>
    <row r="5289" spans="1:13" x14ac:dyDescent="0.35">
      <c r="A5289" s="19" t="str">
        <f>B4353&amp;C5281&amp;D5289</f>
        <v>CONSUMO PER CAPITA (kg ó litros por individuo)Mantequilla Ing.NOROESTE</v>
      </c>
      <c r="B5289" s="19">
        <v>0</v>
      </c>
      <c r="C5289" s="19">
        <v>0</v>
      </c>
      <c r="D5289" s="19" t="s">
        <v>8</v>
      </c>
      <c r="E5289" s="20">
        <v>6.9719412854740053E-4</v>
      </c>
      <c r="F5289" s="20">
        <v>1.4174183135865525E-3</v>
      </c>
      <c r="G5289" s="20">
        <v>1.3717415733468111E-3</v>
      </c>
      <c r="H5289" s="20">
        <v>4.0349782190972881E-4</v>
      </c>
      <c r="I5289" s="20">
        <v>6.7466579971931211E-4</v>
      </c>
      <c r="J5289" s="20">
        <v>6.4412059819414632E-4</v>
      </c>
      <c r="K5289" s="20">
        <v>1.2036347236873109E-3</v>
      </c>
      <c r="L5289" s="20">
        <v>2.5632617507215633E-3</v>
      </c>
      <c r="M5289" s="55">
        <v>1.4200954996457494E-3</v>
      </c>
    </row>
    <row r="5290" spans="1:13" x14ac:dyDescent="0.35">
      <c r="A5290" s="19" t="str">
        <f>B4353&amp;C5281&amp;D5290</f>
        <v>CONSUMO PER CAPITA (kg ó litros por individuo)Mantequilla Ing.&lt;2MIL</v>
      </c>
      <c r="B5290" s="19">
        <v>0</v>
      </c>
      <c r="C5290" s="19">
        <v>0</v>
      </c>
      <c r="D5290" s="19" t="s">
        <v>9</v>
      </c>
      <c r="E5290" s="20">
        <v>5.5690941423150529E-4</v>
      </c>
      <c r="F5290" s="20">
        <v>6.7415219764973785E-4</v>
      </c>
      <c r="G5290" s="20">
        <v>2.0958056425570367E-4</v>
      </c>
      <c r="H5290" s="20">
        <v>1.0178757880783202E-3</v>
      </c>
      <c r="I5290" s="20">
        <v>6.2909350194866119E-4</v>
      </c>
      <c r="J5290" s="20">
        <v>1.8385663479038835E-3</v>
      </c>
      <c r="K5290" s="20">
        <v>1.6065407001350641E-3</v>
      </c>
      <c r="L5290" s="20">
        <v>2.4077216033718211E-3</v>
      </c>
      <c r="M5290" s="55">
        <v>9.71071380118278E-4</v>
      </c>
    </row>
    <row r="5291" spans="1:13" x14ac:dyDescent="0.35">
      <c r="A5291" s="19" t="str">
        <f>B4353&amp;C5281&amp;D5291</f>
        <v>CONSUMO PER CAPITA (kg ó litros por individuo)Mantequilla Ing.2-5MIL</v>
      </c>
      <c r="B5291" s="19">
        <v>0</v>
      </c>
      <c r="C5291" s="19">
        <v>0</v>
      </c>
      <c r="D5291" s="19" t="s">
        <v>10</v>
      </c>
      <c r="E5291" s="20">
        <v>1.4509289138652369E-3</v>
      </c>
      <c r="F5291" s="20">
        <v>8.8055270663093936E-4</v>
      </c>
      <c r="G5291" s="20">
        <v>3.5484708707110451E-3</v>
      </c>
      <c r="H5291" s="20">
        <v>2.0635226884798533E-3</v>
      </c>
      <c r="I5291" s="20">
        <v>6.4298354998532621E-3</v>
      </c>
      <c r="J5291" s="20">
        <v>2.4560293427796094E-2</v>
      </c>
      <c r="K5291" s="20">
        <v>3.3797562781085356E-3</v>
      </c>
      <c r="L5291" s="20">
        <v>1.4236786066297662E-3</v>
      </c>
      <c r="M5291" s="55">
        <v>1.5534704552819638E-4</v>
      </c>
    </row>
    <row r="5292" spans="1:13" x14ac:dyDescent="0.35">
      <c r="A5292" s="19" t="str">
        <f>B4353&amp;C5281&amp;D5292</f>
        <v>CONSUMO PER CAPITA (kg ó litros por individuo)Mantequilla Ing.5-10MIL</v>
      </c>
      <c r="B5292" s="19">
        <v>0</v>
      </c>
      <c r="C5292" s="19">
        <v>0</v>
      </c>
      <c r="D5292" s="19" t="s">
        <v>11</v>
      </c>
      <c r="E5292" s="20">
        <v>5.3141859518280037E-4</v>
      </c>
      <c r="F5292" s="20">
        <v>2.1757648425764901E-3</v>
      </c>
      <c r="G5292" s="20">
        <v>2.4591714169598638E-3</v>
      </c>
      <c r="H5292" s="20">
        <v>1.1480152282698881E-3</v>
      </c>
      <c r="I5292" s="20">
        <v>2.6878580688094456E-3</v>
      </c>
      <c r="J5292" s="20">
        <v>2.6827243793015551E-3</v>
      </c>
      <c r="K5292" s="20">
        <v>1.2768838465094386E-3</v>
      </c>
      <c r="L5292" s="20">
        <v>1.2651420842253467E-3</v>
      </c>
      <c r="M5292" s="55">
        <v>7.8704364165632136E-4</v>
      </c>
    </row>
    <row r="5293" spans="1:13" x14ac:dyDescent="0.35">
      <c r="A5293" s="19" t="str">
        <f>B4353&amp;C5281&amp;D5293</f>
        <v>CONSUMO PER CAPITA (kg ó litros por individuo)Mantequilla Ing.10-30MIL</v>
      </c>
      <c r="B5293" s="19">
        <v>0</v>
      </c>
      <c r="C5293" s="19">
        <v>0</v>
      </c>
      <c r="D5293" s="19" t="s">
        <v>12</v>
      </c>
      <c r="E5293" s="20">
        <v>4.8082391565099393E-3</v>
      </c>
      <c r="F5293" s="20">
        <v>7.140052053653121E-3</v>
      </c>
      <c r="G5293" s="20">
        <v>4.1026485977332348E-3</v>
      </c>
      <c r="H5293" s="20">
        <v>5.0285140037031025E-3</v>
      </c>
      <c r="I5293" s="20">
        <v>4.9682215082311769E-3</v>
      </c>
      <c r="J5293" s="20">
        <v>4.7587641730430768E-3</v>
      </c>
      <c r="K5293" s="20">
        <v>3.5541683720050738E-3</v>
      </c>
      <c r="L5293" s="20">
        <v>3.8201264823356962E-3</v>
      </c>
      <c r="M5293" s="55">
        <v>3.8996598850607519E-3</v>
      </c>
    </row>
    <row r="5294" spans="1:13" x14ac:dyDescent="0.35">
      <c r="A5294" s="19" t="str">
        <f>B4353&amp;C5281&amp;D5294</f>
        <v>CONSUMO PER CAPITA (kg ó litros por individuo)Mantequilla Ing.30-100MIL</v>
      </c>
      <c r="B5294" s="19">
        <v>0</v>
      </c>
      <c r="C5294" s="19">
        <v>0</v>
      </c>
      <c r="D5294" s="19" t="s">
        <v>13</v>
      </c>
      <c r="E5294" s="20">
        <v>2.0140542212347301E-3</v>
      </c>
      <c r="F5294" s="20">
        <v>5.3466422619193633E-3</v>
      </c>
      <c r="G5294" s="20">
        <v>2.6156283284145799E-3</v>
      </c>
      <c r="H5294" s="20">
        <v>3.2546948499270326E-3</v>
      </c>
      <c r="I5294" s="20">
        <v>3.3780130974690381E-3</v>
      </c>
      <c r="J5294" s="20">
        <v>5.5514688510859998E-3</v>
      </c>
      <c r="K5294" s="20">
        <v>3.8568910772044844E-3</v>
      </c>
      <c r="L5294" s="20">
        <v>5.4572838357524025E-3</v>
      </c>
      <c r="M5294" s="55">
        <v>3.8569159900466226E-3</v>
      </c>
    </row>
    <row r="5295" spans="1:13" x14ac:dyDescent="0.35">
      <c r="A5295" s="19" t="str">
        <f>B4353&amp;C5281&amp;D5295</f>
        <v>CONSUMO PER CAPITA (kg ó litros por individuo)Mantequilla Ing.100-200MIL</v>
      </c>
      <c r="B5295" s="19">
        <v>0</v>
      </c>
      <c r="C5295" s="19">
        <v>0</v>
      </c>
      <c r="D5295" s="19" t="s">
        <v>14</v>
      </c>
      <c r="E5295" s="20">
        <v>1.2787491090505384E-2</v>
      </c>
      <c r="F5295" s="20">
        <v>1.4866451154333639E-2</v>
      </c>
      <c r="G5295" s="20">
        <v>8.7826863509573184E-3</v>
      </c>
      <c r="H5295" s="20">
        <v>1.3912598164202887E-2</v>
      </c>
      <c r="I5295" s="20">
        <v>1.1690996076154807E-2</v>
      </c>
      <c r="J5295" s="20">
        <v>1.80359724042061E-2</v>
      </c>
      <c r="K5295" s="20">
        <v>1.6234284065462797E-2</v>
      </c>
      <c r="L5295" s="20">
        <v>1.2270761170307455E-2</v>
      </c>
      <c r="M5295" s="55">
        <v>1.2758079224383921E-2</v>
      </c>
    </row>
    <row r="5296" spans="1:13" x14ac:dyDescent="0.35">
      <c r="A5296" s="19" t="str">
        <f>B4353&amp;C5281&amp;D5296</f>
        <v>CONSUMO PER CAPITA (kg ó litros por individuo)Mantequilla Ing.200-500MIL</v>
      </c>
      <c r="B5296" s="19">
        <v>0</v>
      </c>
      <c r="C5296" s="19">
        <v>0</v>
      </c>
      <c r="D5296" s="19" t="s">
        <v>15</v>
      </c>
      <c r="E5296" s="20">
        <v>7.0846279116885289E-3</v>
      </c>
      <c r="F5296" s="20">
        <v>1.0735876870859111E-2</v>
      </c>
      <c r="G5296" s="20">
        <v>7.1458156916185452E-3</v>
      </c>
      <c r="H5296" s="20">
        <v>7.5897107461288995E-3</v>
      </c>
      <c r="I5296" s="20">
        <v>1.0426465857337369E-2</v>
      </c>
      <c r="J5296" s="20">
        <v>1.3645563402936114E-2</v>
      </c>
      <c r="K5296" s="20">
        <v>8.7771348742074467E-3</v>
      </c>
      <c r="L5296" s="20">
        <v>1.0465677879359828E-2</v>
      </c>
      <c r="M5296" s="55">
        <v>6.7928780185375695E-3</v>
      </c>
    </row>
    <row r="5297" spans="1:13" x14ac:dyDescent="0.35">
      <c r="A5297" s="19" t="str">
        <f>B4353&amp;C5281&amp;D5297</f>
        <v>CONSUMO PER CAPITA (kg ó litros por individuo)Mantequilla Ing.&gt;500MIL</v>
      </c>
      <c r="B5297" s="19">
        <v>0</v>
      </c>
      <c r="C5297" s="19">
        <v>0</v>
      </c>
      <c r="D5297" s="19" t="s">
        <v>16</v>
      </c>
      <c r="E5297" s="20">
        <v>3.1631418237152479E-3</v>
      </c>
      <c r="F5297" s="20">
        <v>5.4352596631645368E-3</v>
      </c>
      <c r="G5297" s="20">
        <v>5.3970805177752917E-3</v>
      </c>
      <c r="H5297" s="20">
        <v>3.3022290332977932E-3</v>
      </c>
      <c r="I5297" s="20">
        <v>3.3398825155322468E-3</v>
      </c>
      <c r="J5297" s="20">
        <v>3.6691113358284086E-3</v>
      </c>
      <c r="K5297" s="20">
        <v>3.1511597747580162E-3</v>
      </c>
      <c r="L5297" s="20">
        <v>2.4192584163603374E-3</v>
      </c>
      <c r="M5297" s="55">
        <v>2.6920066791591164E-3</v>
      </c>
    </row>
    <row r="5298" spans="1:13" x14ac:dyDescent="0.35">
      <c r="A5298" s="19" t="str">
        <f>B4353&amp;C5281&amp;D5298</f>
        <v>CONSUMO PER CAPITA (kg ó litros por individuo)Mantequilla Ing.DE 15 A 19 AÑOS</v>
      </c>
      <c r="B5298" s="19">
        <v>0</v>
      </c>
      <c r="C5298" s="19">
        <v>0</v>
      </c>
      <c r="D5298" s="19" t="s">
        <v>39</v>
      </c>
      <c r="E5298" s="20">
        <v>1.1980895445705523E-2</v>
      </c>
      <c r="F5298" s="20">
        <v>4.4164543251749735E-4</v>
      </c>
      <c r="G5298" s="20" t="s">
        <v>278</v>
      </c>
      <c r="H5298" s="20" t="s">
        <v>278</v>
      </c>
      <c r="I5298" s="20">
        <v>4.2967225454217269E-4</v>
      </c>
      <c r="J5298" s="20">
        <v>2.5337565336891995E-3</v>
      </c>
      <c r="K5298" s="20">
        <v>4.2134615836469491E-4</v>
      </c>
      <c r="L5298" s="20">
        <v>7.6802953336251349E-4</v>
      </c>
      <c r="M5298" s="55" t="s">
        <v>278</v>
      </c>
    </row>
    <row r="5299" spans="1:13" x14ac:dyDescent="0.35">
      <c r="A5299" s="19" t="str">
        <f>B4353&amp;C5281&amp;D5299</f>
        <v>CONSUMO PER CAPITA (kg ó litros por individuo)Mantequilla Ing.DE 20 A 24 AÑOS</v>
      </c>
      <c r="B5299" s="19">
        <v>0</v>
      </c>
      <c r="C5299" s="19">
        <v>0</v>
      </c>
      <c r="D5299" s="19" t="s">
        <v>40</v>
      </c>
      <c r="E5299" s="20">
        <v>9.4933197075317756E-5</v>
      </c>
      <c r="F5299" s="20">
        <v>2.5208700405489939E-4</v>
      </c>
      <c r="G5299" s="20">
        <v>5.8788301259623383E-4</v>
      </c>
      <c r="H5299" s="20">
        <v>7.1192535280834216E-5</v>
      </c>
      <c r="I5299" s="20">
        <v>1.5147434487448595E-4</v>
      </c>
      <c r="J5299" s="20">
        <v>1.5641629423657265E-3</v>
      </c>
      <c r="K5299" s="20">
        <v>2.2795620524864108E-3</v>
      </c>
      <c r="L5299" s="20">
        <v>9.6486836469099932E-4</v>
      </c>
      <c r="M5299" s="55" t="s">
        <v>278</v>
      </c>
    </row>
    <row r="5300" spans="1:13" x14ac:dyDescent="0.35">
      <c r="A5300" s="19" t="str">
        <f>B4353&amp;C5281&amp;D5300</f>
        <v>CONSUMO PER CAPITA (kg ó litros por individuo)Mantequilla Ing.DE 25 A 34 AÑOS</v>
      </c>
      <c r="B5300" s="19">
        <v>0</v>
      </c>
      <c r="C5300" s="19">
        <v>0</v>
      </c>
      <c r="D5300" s="19" t="s">
        <v>41</v>
      </c>
      <c r="E5300" s="20">
        <v>1.1302610688601945E-3</v>
      </c>
      <c r="F5300" s="20">
        <v>1.4315117748956629E-3</v>
      </c>
      <c r="G5300" s="20">
        <v>1.0775413579623221E-3</v>
      </c>
      <c r="H5300" s="20">
        <v>1.5344437271010921E-3</v>
      </c>
      <c r="I5300" s="20">
        <v>1.5587851032425669E-3</v>
      </c>
      <c r="J5300" s="20">
        <v>6.3699476398740935E-4</v>
      </c>
      <c r="K5300" s="20">
        <v>1.7795940508029014E-3</v>
      </c>
      <c r="L5300" s="20">
        <v>9.1258021929836828E-4</v>
      </c>
      <c r="M5300" s="55">
        <v>3.9161135347075493E-4</v>
      </c>
    </row>
    <row r="5301" spans="1:13" x14ac:dyDescent="0.35">
      <c r="A5301" s="19" t="str">
        <f>B4353&amp;C5281&amp;D5301</f>
        <v>CONSUMO PER CAPITA (kg ó litros por individuo)Mantequilla Ing.DE 35 A 49 AÑOS</v>
      </c>
      <c r="B5301" s="19">
        <v>0</v>
      </c>
      <c r="C5301" s="19">
        <v>0</v>
      </c>
      <c r="D5301" s="19" t="s">
        <v>42</v>
      </c>
      <c r="E5301" s="20">
        <v>2.6439905864321682E-3</v>
      </c>
      <c r="F5301" s="20">
        <v>5.9164409386910123E-3</v>
      </c>
      <c r="G5301" s="20">
        <v>2.6438727222855775E-3</v>
      </c>
      <c r="H5301" s="20">
        <v>2.6048863194054047E-3</v>
      </c>
      <c r="I5301" s="20">
        <v>2.7520382256059888E-3</v>
      </c>
      <c r="J5301" s="20">
        <v>3.956713095703052E-3</v>
      </c>
      <c r="K5301" s="20">
        <v>2.8668514889146719E-3</v>
      </c>
      <c r="L5301" s="20">
        <v>2.7352602655343222E-3</v>
      </c>
      <c r="M5301" s="55">
        <v>2.3760749794632303E-3</v>
      </c>
    </row>
    <row r="5302" spans="1:13" x14ac:dyDescent="0.35">
      <c r="A5302" s="19" t="str">
        <f>B4353&amp;C5281&amp;D5302</f>
        <v>CONSUMO PER CAPITA (kg ó litros por individuo)Mantequilla Ing.DE 50 A 59 AÑOS</v>
      </c>
      <c r="B5302" s="19">
        <v>0</v>
      </c>
      <c r="C5302" s="19">
        <v>0</v>
      </c>
      <c r="D5302" s="19" t="s">
        <v>43</v>
      </c>
      <c r="E5302" s="20">
        <v>5.3809398295471648E-3</v>
      </c>
      <c r="F5302" s="20">
        <v>1.1050114655708872E-2</v>
      </c>
      <c r="G5302" s="20">
        <v>9.007201103989268E-3</v>
      </c>
      <c r="H5302" s="20">
        <v>1.0333442803858431E-2</v>
      </c>
      <c r="I5302" s="20">
        <v>1.0128350631558822E-2</v>
      </c>
      <c r="J5302" s="20">
        <v>1.3674413649666681E-2</v>
      </c>
      <c r="K5302" s="20">
        <v>9.365251228244692E-3</v>
      </c>
      <c r="L5302" s="20">
        <v>8.6273266485509693E-3</v>
      </c>
      <c r="M5302" s="55">
        <v>8.1596280306924576E-3</v>
      </c>
    </row>
    <row r="5303" spans="1:13" x14ac:dyDescent="0.35">
      <c r="A5303" s="19" t="str">
        <f>B4353&amp;C5281&amp;D5303</f>
        <v>CONSUMO PER CAPITA (kg ó litros por individuo)Mantequilla Ing.DE 60 A 75 AÑOS</v>
      </c>
      <c r="B5303" s="19">
        <v>0</v>
      </c>
      <c r="C5303" s="19">
        <v>0</v>
      </c>
      <c r="D5303" s="19" t="s">
        <v>44</v>
      </c>
      <c r="E5303" s="20">
        <v>6.306380717691234E-3</v>
      </c>
      <c r="F5303" s="20">
        <v>1.0302489473728613E-2</v>
      </c>
      <c r="G5303" s="20">
        <v>7.7601046583644145E-3</v>
      </c>
      <c r="H5303" s="20">
        <v>7.8853263994835433E-3</v>
      </c>
      <c r="I5303" s="20">
        <v>1.0354682389184182E-2</v>
      </c>
      <c r="J5303" s="20">
        <v>1.843561602024681E-2</v>
      </c>
      <c r="K5303" s="20">
        <v>9.0934844854145061E-3</v>
      </c>
      <c r="L5303" s="20">
        <v>1.0353174031597405E-2</v>
      </c>
      <c r="M5303" s="55">
        <v>8.2003470829856671E-3</v>
      </c>
    </row>
    <row r="5304" spans="1:13" x14ac:dyDescent="0.35">
      <c r="A5304" s="19" t="str">
        <f>B4353&amp;C5281&amp;D5304</f>
        <v>CONSUMO PER CAPITA (kg ó litros por individuo)Mantequilla Ing.ALTA Y MEDIA ALTA</v>
      </c>
      <c r="B5304" s="19">
        <v>0</v>
      </c>
      <c r="C5304" s="19">
        <v>0</v>
      </c>
      <c r="D5304" s="19" t="s">
        <v>17</v>
      </c>
      <c r="E5304" s="20">
        <v>6.0877366637200067E-3</v>
      </c>
      <c r="F5304" s="20">
        <v>9.8367374214002219E-3</v>
      </c>
      <c r="G5304" s="20">
        <v>7.0454513339511986E-3</v>
      </c>
      <c r="H5304" s="20">
        <v>7.521722188286074E-3</v>
      </c>
      <c r="I5304" s="20">
        <v>8.5665288167151247E-3</v>
      </c>
      <c r="J5304" s="20">
        <v>1.7445212917875277E-2</v>
      </c>
      <c r="K5304" s="20">
        <v>9.2589877005659973E-3</v>
      </c>
      <c r="L5304" s="20">
        <v>1.0549414698267522E-2</v>
      </c>
      <c r="M5304" s="55">
        <v>7.721911976946591E-3</v>
      </c>
    </row>
    <row r="5305" spans="1:13" x14ac:dyDescent="0.35">
      <c r="A5305" s="19" t="str">
        <f>B4353&amp;C5281&amp;D5305</f>
        <v>CONSUMO PER CAPITA (kg ó litros por individuo)Mantequilla Ing.MEDIA</v>
      </c>
      <c r="B5305" s="19">
        <v>0</v>
      </c>
      <c r="C5305" s="19">
        <v>0</v>
      </c>
      <c r="D5305" s="19" t="s">
        <v>18</v>
      </c>
      <c r="E5305" s="20">
        <v>2.5557653559428514E-3</v>
      </c>
      <c r="F5305" s="20">
        <v>4.5816974320830924E-3</v>
      </c>
      <c r="G5305" s="20">
        <v>3.1168675402378485E-3</v>
      </c>
      <c r="H5305" s="20">
        <v>2.6133678975943184E-3</v>
      </c>
      <c r="I5305" s="20">
        <v>3.6158513431664274E-3</v>
      </c>
      <c r="J5305" s="20">
        <v>5.6807426963327787E-3</v>
      </c>
      <c r="K5305" s="20">
        <v>4.2549894929606747E-3</v>
      </c>
      <c r="L5305" s="20">
        <v>2.6472366891464954E-3</v>
      </c>
      <c r="M5305" s="55">
        <v>2.5540159992743145E-3</v>
      </c>
    </row>
    <row r="5306" spans="1:13" x14ac:dyDescent="0.35">
      <c r="A5306" s="19" t="str">
        <f>B4353&amp;C5281&amp;D5306</f>
        <v>CONSUMO PER CAPITA (kg ó litros por individuo)Mantequilla Ing.MEDIA BAJA</v>
      </c>
      <c r="B5306" s="19">
        <v>0</v>
      </c>
      <c r="C5306" s="19">
        <v>0</v>
      </c>
      <c r="D5306" s="19" t="s">
        <v>19</v>
      </c>
      <c r="E5306" s="20">
        <v>3.2511231518305562E-3</v>
      </c>
      <c r="F5306" s="20">
        <v>7.1403411402023009E-3</v>
      </c>
      <c r="G5306" s="20">
        <v>4.5601998954372209E-3</v>
      </c>
      <c r="H5306" s="20">
        <v>5.4455589566049286E-3</v>
      </c>
      <c r="I5306" s="20">
        <v>4.3626304938650124E-3</v>
      </c>
      <c r="J5306" s="20">
        <v>6.7339328986721998E-3</v>
      </c>
      <c r="K5306" s="20">
        <v>4.2033425115551824E-3</v>
      </c>
      <c r="L5306" s="20">
        <v>5.4461510565482823E-3</v>
      </c>
      <c r="M5306" s="55">
        <v>4.2858806056492249E-3</v>
      </c>
    </row>
    <row r="5307" spans="1:13" x14ac:dyDescent="0.35">
      <c r="A5307" s="19" t="str">
        <f>B4353&amp;C5281&amp;D5307</f>
        <v>CONSUMO PER CAPITA (kg ó litros por individuo)Mantequilla Ing.BAJA</v>
      </c>
      <c r="B5307" s="19">
        <v>0</v>
      </c>
      <c r="C5307" s="19">
        <v>0</v>
      </c>
      <c r="D5307" s="19" t="s">
        <v>20</v>
      </c>
      <c r="E5307" s="20">
        <v>6.4069025228360704E-3</v>
      </c>
      <c r="F5307" s="20">
        <v>5.381875400206476E-3</v>
      </c>
      <c r="G5307" s="20">
        <v>4.0058957458345068E-3</v>
      </c>
      <c r="H5307" s="20">
        <v>4.9111510472725252E-3</v>
      </c>
      <c r="I5307" s="20">
        <v>6.6473909816466212E-3</v>
      </c>
      <c r="J5307" s="20">
        <v>5.7153438784754698E-3</v>
      </c>
      <c r="K5307" s="20">
        <v>3.7843895815908957E-3</v>
      </c>
      <c r="L5307" s="20">
        <v>3.0311903712898804E-3</v>
      </c>
      <c r="M5307" s="55">
        <v>3.3304162452103096E-3</v>
      </c>
    </row>
    <row r="5308" spans="1:13" x14ac:dyDescent="0.35">
      <c r="A5308" s="19" t="str">
        <f>B4353&amp;C5281&amp;D5308</f>
        <v>CONSUMO PER CAPITA (kg ó litros por individuo)Mantequilla Ing.HOMBRE</v>
      </c>
      <c r="B5308" s="19">
        <v>0</v>
      </c>
      <c r="C5308" s="19">
        <v>0</v>
      </c>
      <c r="D5308" s="19" t="s">
        <v>21</v>
      </c>
      <c r="E5308" s="20">
        <v>5.3090863102024169E-3</v>
      </c>
      <c r="F5308" s="20">
        <v>9.1161029814481181E-3</v>
      </c>
      <c r="G5308" s="20">
        <v>6.3715641614585867E-3</v>
      </c>
      <c r="H5308" s="20">
        <v>5.8195190368070561E-3</v>
      </c>
      <c r="I5308" s="20">
        <v>6.6226172476619221E-3</v>
      </c>
      <c r="J5308" s="20">
        <v>1.1585227629756476E-2</v>
      </c>
      <c r="K5308" s="20">
        <v>6.7608629261420921E-3</v>
      </c>
      <c r="L5308" s="20">
        <v>6.2507423677318858E-3</v>
      </c>
      <c r="M5308" s="55">
        <v>5.6337216859296208E-3</v>
      </c>
    </row>
    <row r="5309" spans="1:13" x14ac:dyDescent="0.35">
      <c r="A5309" s="19" t="str">
        <f>B4353&amp;C5281&amp;D5309</f>
        <v>CONSUMO PER CAPITA (kg ó litros por individuo)Mantequilla Ing.MUJER</v>
      </c>
      <c r="B5309" s="19">
        <v>0</v>
      </c>
      <c r="C5309" s="19">
        <v>0</v>
      </c>
      <c r="D5309" s="19" t="s">
        <v>22</v>
      </c>
      <c r="E5309" s="20">
        <v>3.2027270636564888E-3</v>
      </c>
      <c r="F5309" s="20">
        <v>3.9858532797707744E-3</v>
      </c>
      <c r="G5309" s="20">
        <v>2.6751824135169393E-3</v>
      </c>
      <c r="H5309" s="20">
        <v>3.9016651699396634E-3</v>
      </c>
      <c r="I5309" s="20">
        <v>4.3165235520505729E-3</v>
      </c>
      <c r="J5309" s="20">
        <v>5.4225034611248514E-3</v>
      </c>
      <c r="K5309" s="20">
        <v>3.7018080777654096E-3</v>
      </c>
      <c r="L5309" s="20">
        <v>4.0663744870149694E-3</v>
      </c>
      <c r="M5309" s="55">
        <v>2.9117266465564628E-3</v>
      </c>
    </row>
    <row r="5310" spans="1:13" x14ac:dyDescent="0.35">
      <c r="A5310" s="19" t="str">
        <f>B4353&amp;C5310&amp;D5310</f>
        <v>CONSUMO PER CAPITA (kg ó litros por individuo)Postres Ing.T.ESPAÑA</v>
      </c>
      <c r="B5310" s="19">
        <v>0</v>
      </c>
      <c r="C5310" s="19" t="s">
        <v>150</v>
      </c>
      <c r="D5310" s="19" t="s">
        <v>36</v>
      </c>
      <c r="E5310" s="20">
        <v>0.19361943122490843</v>
      </c>
      <c r="F5310" s="20">
        <v>0.2767123803364353</v>
      </c>
      <c r="G5310" s="20">
        <v>0.23753433150513861</v>
      </c>
      <c r="H5310" s="20">
        <v>0.2098572065662393</v>
      </c>
      <c r="I5310" s="20">
        <v>0.17924767881448173</v>
      </c>
      <c r="J5310" s="20">
        <v>0.25657489821892476</v>
      </c>
      <c r="K5310" s="20">
        <v>0.22715797432033291</v>
      </c>
      <c r="L5310" s="20">
        <v>0.20558427717109864</v>
      </c>
      <c r="M5310" s="55">
        <v>0.17578081537083415</v>
      </c>
    </row>
    <row r="5311" spans="1:13" x14ac:dyDescent="0.35">
      <c r="A5311" s="19" t="str">
        <f>B4353&amp;C5310&amp;D5311</f>
        <v>CONSUMO PER CAPITA (kg ó litros por individuo)Postres Ing.BCN AM</v>
      </c>
      <c r="B5311" s="19">
        <v>0</v>
      </c>
      <c r="C5311" s="19">
        <v>0</v>
      </c>
      <c r="D5311" s="19" t="s">
        <v>1</v>
      </c>
      <c r="E5311" s="20">
        <v>0.1835864463224256</v>
      </c>
      <c r="F5311" s="20">
        <v>0.33049933738796017</v>
      </c>
      <c r="G5311" s="20">
        <v>0.26947599299997088</v>
      </c>
      <c r="H5311" s="20">
        <v>0.25216317300623342</v>
      </c>
      <c r="I5311" s="20">
        <v>0.18161347336675654</v>
      </c>
      <c r="J5311" s="20">
        <v>0.35713921276792393</v>
      </c>
      <c r="K5311" s="20">
        <v>0.26414810968315072</v>
      </c>
      <c r="L5311" s="20">
        <v>0.19320400478559518</v>
      </c>
      <c r="M5311" s="55">
        <v>0.17960678868681365</v>
      </c>
    </row>
    <row r="5312" spans="1:13" x14ac:dyDescent="0.35">
      <c r="A5312" s="19" t="str">
        <f>B4353&amp;C5310&amp;D5312</f>
        <v>CONSUMO PER CAPITA (kg ó litros por individuo)Postres Ing.REST.CAT ARAGON</v>
      </c>
      <c r="B5312" s="19">
        <v>0</v>
      </c>
      <c r="C5312" s="19">
        <v>0</v>
      </c>
      <c r="D5312" s="19" t="s">
        <v>2</v>
      </c>
      <c r="E5312" s="20">
        <v>0.2336984092425046</v>
      </c>
      <c r="F5312" s="20">
        <v>0.31609815617895859</v>
      </c>
      <c r="G5312" s="20">
        <v>0.24861570469858588</v>
      </c>
      <c r="H5312" s="20">
        <v>0.17505441310923645</v>
      </c>
      <c r="I5312" s="20">
        <v>0.13659574054436358</v>
      </c>
      <c r="J5312" s="20">
        <v>0.25555839509647715</v>
      </c>
      <c r="K5312" s="20">
        <v>0.21013827869828253</v>
      </c>
      <c r="L5312" s="20">
        <v>0.1575085529409942</v>
      </c>
      <c r="M5312" s="55">
        <v>0.14543263397323342</v>
      </c>
    </row>
    <row r="5313" spans="1:13" x14ac:dyDescent="0.35">
      <c r="A5313" s="19" t="str">
        <f>B4353&amp;C5310&amp;D5313</f>
        <v>CONSUMO PER CAPITA (kg ó litros por individuo)Postres Ing.LEVANTE</v>
      </c>
      <c r="B5313" s="19">
        <v>0</v>
      </c>
      <c r="C5313" s="19">
        <v>0</v>
      </c>
      <c r="D5313" s="19" t="s">
        <v>3</v>
      </c>
      <c r="E5313" s="20">
        <v>0.22669317447300116</v>
      </c>
      <c r="F5313" s="20">
        <v>0.29062324116842675</v>
      </c>
      <c r="G5313" s="20">
        <v>0.22680735913808095</v>
      </c>
      <c r="H5313" s="20">
        <v>0.1993605470968427</v>
      </c>
      <c r="I5313" s="20">
        <v>0.19349705864210306</v>
      </c>
      <c r="J5313" s="20">
        <v>0.2232576451959318</v>
      </c>
      <c r="K5313" s="20">
        <v>0.20198076523111125</v>
      </c>
      <c r="L5313" s="20">
        <v>0.20689811282114765</v>
      </c>
      <c r="M5313" s="55">
        <v>0.15834054498879188</v>
      </c>
    </row>
    <row r="5314" spans="1:13" x14ac:dyDescent="0.35">
      <c r="A5314" s="19" t="str">
        <f>B4353&amp;C5310&amp;D5314</f>
        <v>CONSUMO PER CAPITA (kg ó litros por individuo)Postres Ing.ANDALUCIA</v>
      </c>
      <c r="B5314" s="19">
        <v>0</v>
      </c>
      <c r="C5314" s="19">
        <v>0</v>
      </c>
      <c r="D5314" s="19" t="s">
        <v>4</v>
      </c>
      <c r="E5314" s="20">
        <v>0.10523398143946068</v>
      </c>
      <c r="F5314" s="20">
        <v>0.14539070888885916</v>
      </c>
      <c r="G5314" s="20">
        <v>0.21064907414975415</v>
      </c>
      <c r="H5314" s="20">
        <v>0.1502573269237874</v>
      </c>
      <c r="I5314" s="20">
        <v>0.12198464619315748</v>
      </c>
      <c r="J5314" s="20">
        <v>0.15169494691548932</v>
      </c>
      <c r="K5314" s="20">
        <v>0.16100384461903186</v>
      </c>
      <c r="L5314" s="20">
        <v>0.13041485211275011</v>
      </c>
      <c r="M5314" s="55">
        <v>0.10610460277594168</v>
      </c>
    </row>
    <row r="5315" spans="1:13" x14ac:dyDescent="0.35">
      <c r="A5315" s="19" t="str">
        <f>B4353&amp;C5310&amp;D5315</f>
        <v>CONSUMO PER CAPITA (kg ó litros por individuo)Postres Ing.MDD AM</v>
      </c>
      <c r="B5315" s="19">
        <v>0</v>
      </c>
      <c r="C5315" s="19">
        <v>0</v>
      </c>
      <c r="D5315" s="19" t="s">
        <v>5</v>
      </c>
      <c r="E5315" s="20">
        <v>0.31778541685867462</v>
      </c>
      <c r="F5315" s="20">
        <v>0.36222006575837168</v>
      </c>
      <c r="G5315" s="20">
        <v>0.35109345234247691</v>
      </c>
      <c r="H5315" s="20">
        <v>0.35067711205566798</v>
      </c>
      <c r="I5315" s="20">
        <v>0.29908643689964609</v>
      </c>
      <c r="J5315" s="20">
        <v>0.33149747181483524</v>
      </c>
      <c r="K5315" s="20">
        <v>0.3694428683073997</v>
      </c>
      <c r="L5315" s="20">
        <v>0.2811057950038503</v>
      </c>
      <c r="M5315" s="55">
        <v>0.25393170145548538</v>
      </c>
    </row>
    <row r="5316" spans="1:13" x14ac:dyDescent="0.35">
      <c r="A5316" s="19" t="str">
        <f>B4353&amp;C5310&amp;D5316</f>
        <v>CONSUMO PER CAPITA (kg ó litros por individuo)Postres Ing.RTO CENTRO</v>
      </c>
      <c r="B5316" s="19">
        <v>0</v>
      </c>
      <c r="C5316" s="19">
        <v>0</v>
      </c>
      <c r="D5316" s="19" t="s">
        <v>6</v>
      </c>
      <c r="E5316" s="20">
        <v>0.12781526821573558</v>
      </c>
      <c r="F5316" s="20">
        <v>0.2572338623565984</v>
      </c>
      <c r="G5316" s="20">
        <v>0.16136326195893597</v>
      </c>
      <c r="H5316" s="20">
        <v>0.13313441708556542</v>
      </c>
      <c r="I5316" s="20">
        <v>0.1522242134425543</v>
      </c>
      <c r="J5316" s="20">
        <v>0.17763001200768472</v>
      </c>
      <c r="K5316" s="20">
        <v>0.14674839553172866</v>
      </c>
      <c r="L5316" s="20">
        <v>0.24365538185793895</v>
      </c>
      <c r="M5316" s="55">
        <v>0.14533173426984369</v>
      </c>
    </row>
    <row r="5317" spans="1:13" x14ac:dyDescent="0.35">
      <c r="A5317" s="19" t="str">
        <f>B4353&amp;C5310&amp;D5317</f>
        <v>CONSUMO PER CAPITA (kg ó litros por individuo)Postres Ing.NORTE-CENTRO</v>
      </c>
      <c r="B5317" s="19">
        <v>0</v>
      </c>
      <c r="C5317" s="19">
        <v>0</v>
      </c>
      <c r="D5317" s="19" t="s">
        <v>7</v>
      </c>
      <c r="E5317" s="20">
        <v>0.23901702344982231</v>
      </c>
      <c r="F5317" s="20">
        <v>0.32402715926538561</v>
      </c>
      <c r="G5317" s="20">
        <v>0.2595069450372457</v>
      </c>
      <c r="H5317" s="20">
        <v>0.28193854354582687</v>
      </c>
      <c r="I5317" s="20">
        <v>0.2033382743747072</v>
      </c>
      <c r="J5317" s="20">
        <v>0.40354232839463983</v>
      </c>
      <c r="K5317" s="20">
        <v>0.28452169416509215</v>
      </c>
      <c r="L5317" s="20">
        <v>0.24178862372245827</v>
      </c>
      <c r="M5317" s="55">
        <v>0.21445947833809362</v>
      </c>
    </row>
    <row r="5318" spans="1:13" x14ac:dyDescent="0.35">
      <c r="A5318" s="19" t="str">
        <f>B4353&amp;C5310&amp;D5318</f>
        <v>CONSUMO PER CAPITA (kg ó litros por individuo)Postres Ing.NOROESTE</v>
      </c>
      <c r="B5318" s="19">
        <v>0</v>
      </c>
      <c r="C5318" s="19">
        <v>0</v>
      </c>
      <c r="D5318" s="19" t="s">
        <v>8</v>
      </c>
      <c r="E5318" s="20">
        <v>0.1252737259089336</v>
      </c>
      <c r="F5318" s="20">
        <v>0.28023890986652272</v>
      </c>
      <c r="G5318" s="20">
        <v>0.15439659840147041</v>
      </c>
      <c r="H5318" s="20">
        <v>0.16426237319929476</v>
      </c>
      <c r="I5318" s="20">
        <v>0.16756579363151172</v>
      </c>
      <c r="J5318" s="20">
        <v>0.26608487412531212</v>
      </c>
      <c r="K5318" s="20">
        <v>0.21784941856767787</v>
      </c>
      <c r="L5318" s="20">
        <v>0.26660372356012657</v>
      </c>
      <c r="M5318" s="55">
        <v>0.27996516872838517</v>
      </c>
    </row>
    <row r="5319" spans="1:13" x14ac:dyDescent="0.35">
      <c r="A5319" s="19" t="str">
        <f>B4353&amp;C5310&amp;D5319</f>
        <v>CONSUMO PER CAPITA (kg ó litros por individuo)Postres Ing.&lt;2MIL</v>
      </c>
      <c r="B5319" s="19">
        <v>0</v>
      </c>
      <c r="C5319" s="19">
        <v>0</v>
      </c>
      <c r="D5319" s="19" t="s">
        <v>9</v>
      </c>
      <c r="E5319" s="20">
        <v>0.11297562040860124</v>
      </c>
      <c r="F5319" s="20">
        <v>0.13815932394808977</v>
      </c>
      <c r="G5319" s="20">
        <v>0.14785349221683597</v>
      </c>
      <c r="H5319" s="20">
        <v>0.16674652798565576</v>
      </c>
      <c r="I5319" s="20">
        <v>0.13590582646946106</v>
      </c>
      <c r="J5319" s="20">
        <v>0.17880474014340175</v>
      </c>
      <c r="K5319" s="20">
        <v>0.13280942773871826</v>
      </c>
      <c r="L5319" s="20">
        <v>0.13739350304808437</v>
      </c>
      <c r="M5319" s="55">
        <v>0.12750668241393048</v>
      </c>
    </row>
    <row r="5320" spans="1:13" x14ac:dyDescent="0.35">
      <c r="A5320" s="19" t="str">
        <f>B4353&amp;C5310&amp;D5320</f>
        <v>CONSUMO PER CAPITA (kg ó litros por individuo)Postres Ing.2-5MIL</v>
      </c>
      <c r="B5320" s="19">
        <v>0</v>
      </c>
      <c r="C5320" s="19">
        <v>0</v>
      </c>
      <c r="D5320" s="19" t="s">
        <v>10</v>
      </c>
      <c r="E5320" s="20">
        <v>0.11005667370954424</v>
      </c>
      <c r="F5320" s="20">
        <v>0.18580247973459843</v>
      </c>
      <c r="G5320" s="20">
        <v>0.14758556255094341</v>
      </c>
      <c r="H5320" s="20">
        <v>0.13022560572348071</v>
      </c>
      <c r="I5320" s="20">
        <v>0.15609061555966366</v>
      </c>
      <c r="J5320" s="20">
        <v>0.13438642876458842</v>
      </c>
      <c r="K5320" s="20">
        <v>0.19071574533634728</v>
      </c>
      <c r="L5320" s="20">
        <v>0.17811087936247688</v>
      </c>
      <c r="M5320" s="55">
        <v>0.17398346453643276</v>
      </c>
    </row>
    <row r="5321" spans="1:13" x14ac:dyDescent="0.35">
      <c r="A5321" s="19" t="str">
        <f>B4353&amp;C5310&amp;D5321</f>
        <v>CONSUMO PER CAPITA (kg ó litros por individuo)Postres Ing.5-10MIL</v>
      </c>
      <c r="B5321" s="19">
        <v>0</v>
      </c>
      <c r="C5321" s="19">
        <v>0</v>
      </c>
      <c r="D5321" s="19" t="s">
        <v>11</v>
      </c>
      <c r="E5321" s="20">
        <v>0.3070841261703251</v>
      </c>
      <c r="F5321" s="20">
        <v>0.26466025305771679</v>
      </c>
      <c r="G5321" s="20">
        <v>0.21554173281023375</v>
      </c>
      <c r="H5321" s="20">
        <v>0.14361004434966795</v>
      </c>
      <c r="I5321" s="20">
        <v>0.18716181813883123</v>
      </c>
      <c r="J5321" s="20">
        <v>0.27779861360168234</v>
      </c>
      <c r="K5321" s="20">
        <v>0.21616437800810681</v>
      </c>
      <c r="L5321" s="20">
        <v>0.14021706306824525</v>
      </c>
      <c r="M5321" s="55">
        <v>0.127149904890073</v>
      </c>
    </row>
    <row r="5322" spans="1:13" x14ac:dyDescent="0.35">
      <c r="A5322" s="19" t="str">
        <f>B4353&amp;C5310&amp;D5322</f>
        <v>CONSUMO PER CAPITA (kg ó litros por individuo)Postres Ing.10-30MIL</v>
      </c>
      <c r="B5322" s="19">
        <v>0</v>
      </c>
      <c r="C5322" s="19">
        <v>0</v>
      </c>
      <c r="D5322" s="19" t="s">
        <v>12</v>
      </c>
      <c r="E5322" s="20">
        <v>0.22499216716625089</v>
      </c>
      <c r="F5322" s="20">
        <v>0.36206520034537948</v>
      </c>
      <c r="G5322" s="20">
        <v>0.26557599077346977</v>
      </c>
      <c r="H5322" s="20">
        <v>0.20248354540012287</v>
      </c>
      <c r="I5322" s="20">
        <v>0.178331834772609</v>
      </c>
      <c r="J5322" s="20">
        <v>0.28091784385495272</v>
      </c>
      <c r="K5322" s="20">
        <v>0.20977624201770867</v>
      </c>
      <c r="L5322" s="20">
        <v>0.20861813291539921</v>
      </c>
      <c r="M5322" s="55">
        <v>0.2078110028325561</v>
      </c>
    </row>
    <row r="5323" spans="1:13" x14ac:dyDescent="0.35">
      <c r="A5323" s="19" t="str">
        <f>B4353&amp;C5310&amp;D5323</f>
        <v>CONSUMO PER CAPITA (kg ó litros por individuo)Postres Ing.30-100MIL</v>
      </c>
      <c r="B5323" s="19">
        <v>0</v>
      </c>
      <c r="C5323" s="19">
        <v>0</v>
      </c>
      <c r="D5323" s="19" t="s">
        <v>13</v>
      </c>
      <c r="E5323" s="20">
        <v>0.13823550583501651</v>
      </c>
      <c r="F5323" s="20">
        <v>0.24164330510491289</v>
      </c>
      <c r="G5323" s="20">
        <v>0.18515141363879375</v>
      </c>
      <c r="H5323" s="20">
        <v>0.15029357792827447</v>
      </c>
      <c r="I5323" s="20">
        <v>0.16270310245010511</v>
      </c>
      <c r="J5323" s="20">
        <v>0.25151185246793506</v>
      </c>
      <c r="K5323" s="20">
        <v>0.20266711840221324</v>
      </c>
      <c r="L5323" s="20">
        <v>0.20486755883055022</v>
      </c>
      <c r="M5323" s="55">
        <v>0.16336470292611072</v>
      </c>
    </row>
    <row r="5324" spans="1:13" x14ac:dyDescent="0.35">
      <c r="A5324" s="19" t="str">
        <f>B4353&amp;C5310&amp;D5324</f>
        <v>CONSUMO PER CAPITA (kg ó litros por individuo)Postres Ing.100-200MIL</v>
      </c>
      <c r="B5324" s="19">
        <v>0</v>
      </c>
      <c r="C5324" s="19">
        <v>0</v>
      </c>
      <c r="D5324" s="19" t="s">
        <v>14</v>
      </c>
      <c r="E5324" s="20">
        <v>0.11998518815498806</v>
      </c>
      <c r="F5324" s="20">
        <v>0.26883487684288604</v>
      </c>
      <c r="G5324" s="20">
        <v>0.24931927075954319</v>
      </c>
      <c r="H5324" s="20">
        <v>0.25299056178374257</v>
      </c>
      <c r="I5324" s="20">
        <v>0.18736084639955086</v>
      </c>
      <c r="J5324" s="20">
        <v>0.30263177352585252</v>
      </c>
      <c r="K5324" s="20">
        <v>0.19970015190966592</v>
      </c>
      <c r="L5324" s="20">
        <v>0.18539992350171963</v>
      </c>
      <c r="M5324" s="55">
        <v>0.15225085685785111</v>
      </c>
    </row>
    <row r="5325" spans="1:13" x14ac:dyDescent="0.35">
      <c r="A5325" s="19" t="str">
        <f>B4353&amp;C5310&amp;D5325</f>
        <v>CONSUMO PER CAPITA (kg ó litros por individuo)Postres Ing.200-500MIL</v>
      </c>
      <c r="B5325" s="19">
        <v>0</v>
      </c>
      <c r="C5325" s="19">
        <v>0</v>
      </c>
      <c r="D5325" s="19" t="s">
        <v>15</v>
      </c>
      <c r="E5325" s="20">
        <v>0.17110022282665421</v>
      </c>
      <c r="F5325" s="20">
        <v>0.241326308135455</v>
      </c>
      <c r="G5325" s="20">
        <v>0.24484230158183451</v>
      </c>
      <c r="H5325" s="20">
        <v>0.23015916460374519</v>
      </c>
      <c r="I5325" s="20">
        <v>0.10886848917382795</v>
      </c>
      <c r="J5325" s="20">
        <v>0.25629982211211266</v>
      </c>
      <c r="K5325" s="20">
        <v>0.21057231055299275</v>
      </c>
      <c r="L5325" s="20">
        <v>0.220354667875372</v>
      </c>
      <c r="M5325" s="55">
        <v>0.1613464901210501</v>
      </c>
    </row>
    <row r="5326" spans="1:13" x14ac:dyDescent="0.35">
      <c r="A5326" s="19" t="str">
        <f>B4353&amp;C5310&amp;D5326</f>
        <v>CONSUMO PER CAPITA (kg ó litros por individuo)Postres Ing.&gt;500MIL</v>
      </c>
      <c r="B5326" s="19">
        <v>0</v>
      </c>
      <c r="C5326" s="19">
        <v>0</v>
      </c>
      <c r="D5326" s="19" t="s">
        <v>16</v>
      </c>
      <c r="E5326" s="20">
        <v>0.28975078250938824</v>
      </c>
      <c r="F5326" s="20">
        <v>0.34391435533333597</v>
      </c>
      <c r="G5326" s="20">
        <v>0.33220374107621875</v>
      </c>
      <c r="H5326" s="20">
        <v>0.32758814867778846</v>
      </c>
      <c r="I5326" s="20">
        <v>0.26466663366558568</v>
      </c>
      <c r="J5326" s="20">
        <v>0.2778741882394673</v>
      </c>
      <c r="K5326" s="20">
        <v>0.35050179782853214</v>
      </c>
      <c r="L5326" s="20">
        <v>0.26665596840877459</v>
      </c>
      <c r="M5326" s="55">
        <v>0.21887752942480468</v>
      </c>
    </row>
    <row r="5327" spans="1:13" x14ac:dyDescent="0.35">
      <c r="A5327" s="19" t="str">
        <f>B4353&amp;C5310&amp;D5327</f>
        <v>CONSUMO PER CAPITA (kg ó litros por individuo)Postres Ing.DE 15 A 19 AÑOS</v>
      </c>
      <c r="B5327" s="19">
        <v>0</v>
      </c>
      <c r="C5327" s="19">
        <v>0</v>
      </c>
      <c r="D5327" s="19" t="s">
        <v>39</v>
      </c>
      <c r="E5327" s="20">
        <v>7.8937882106820068E-2</v>
      </c>
      <c r="F5327" s="20">
        <v>4.1514070109808579E-2</v>
      </c>
      <c r="G5327" s="20">
        <v>8.7336850821574483E-2</v>
      </c>
      <c r="H5327" s="20">
        <v>5.4294972298098765E-2</v>
      </c>
      <c r="I5327" s="20">
        <v>1.1247181206710297E-2</v>
      </c>
      <c r="J5327" s="20">
        <v>1.6515275821733882E-2</v>
      </c>
      <c r="K5327" s="20">
        <v>1.4454110936028053E-2</v>
      </c>
      <c r="L5327" s="20">
        <v>0.10827162206252382</v>
      </c>
      <c r="M5327" s="55">
        <v>5.0874472535660607E-3</v>
      </c>
    </row>
    <row r="5328" spans="1:13" x14ac:dyDescent="0.35">
      <c r="A5328" s="19" t="str">
        <f>B4353&amp;C5310&amp;D5328</f>
        <v>CONSUMO PER CAPITA (kg ó litros por individuo)Postres Ing.DE 20 A 24 AÑOS</v>
      </c>
      <c r="B5328" s="19">
        <v>0</v>
      </c>
      <c r="C5328" s="19">
        <v>0</v>
      </c>
      <c r="D5328" s="19" t="s">
        <v>40</v>
      </c>
      <c r="E5328" s="20">
        <v>4.9505255270480657E-2</v>
      </c>
      <c r="F5328" s="20">
        <v>6.5405037396107993E-2</v>
      </c>
      <c r="G5328" s="20">
        <v>3.9029908347104923E-2</v>
      </c>
      <c r="H5328" s="20">
        <v>4.0424919193695528E-2</v>
      </c>
      <c r="I5328" s="20">
        <v>1.8531299535557981E-2</v>
      </c>
      <c r="J5328" s="20">
        <v>3.3504383642958747E-2</v>
      </c>
      <c r="K5328" s="20">
        <v>3.8559788183396726E-2</v>
      </c>
      <c r="L5328" s="20">
        <v>4.8075117990490114E-2</v>
      </c>
      <c r="M5328" s="55">
        <v>2.7150321949308429E-2</v>
      </c>
    </row>
    <row r="5329" spans="1:13" x14ac:dyDescent="0.35">
      <c r="A5329" s="19" t="str">
        <f>B4353&amp;C5310&amp;D5329</f>
        <v>CONSUMO PER CAPITA (kg ó litros por individuo)Postres Ing.DE 25 A 34 AÑOS</v>
      </c>
      <c r="B5329" s="19">
        <v>0</v>
      </c>
      <c r="C5329" s="19">
        <v>0</v>
      </c>
      <c r="D5329" s="19" t="s">
        <v>41</v>
      </c>
      <c r="E5329" s="20">
        <v>0.12912598879512641</v>
      </c>
      <c r="F5329" s="20">
        <v>0.14560303085732176</v>
      </c>
      <c r="G5329" s="20">
        <v>0.11769919863763115</v>
      </c>
      <c r="H5329" s="20">
        <v>0.11061549177281774</v>
      </c>
      <c r="I5329" s="20">
        <v>8.2376896897417395E-2</v>
      </c>
      <c r="J5329" s="20">
        <v>0.12713866881933025</v>
      </c>
      <c r="K5329" s="20">
        <v>0.10591816698632714</v>
      </c>
      <c r="L5329" s="20">
        <v>9.0349871218138686E-2</v>
      </c>
      <c r="M5329" s="55">
        <v>8.0806615080192531E-2</v>
      </c>
    </row>
    <row r="5330" spans="1:13" x14ac:dyDescent="0.35">
      <c r="A5330" s="19" t="str">
        <f>B4353&amp;C5310&amp;D5330</f>
        <v>CONSUMO PER CAPITA (kg ó litros por individuo)Postres Ing.DE 35 A 49 AÑOS</v>
      </c>
      <c r="B5330" s="19">
        <v>0</v>
      </c>
      <c r="C5330" s="19">
        <v>0</v>
      </c>
      <c r="D5330" s="19" t="s">
        <v>42</v>
      </c>
      <c r="E5330" s="20">
        <v>0.12836514958522641</v>
      </c>
      <c r="F5330" s="20">
        <v>0.17936673640473164</v>
      </c>
      <c r="G5330" s="20">
        <v>0.15891099696892361</v>
      </c>
      <c r="H5330" s="20">
        <v>0.13275996900472217</v>
      </c>
      <c r="I5330" s="20">
        <v>0.1431122713159535</v>
      </c>
      <c r="J5330" s="20">
        <v>0.20488197684486603</v>
      </c>
      <c r="K5330" s="20">
        <v>0.17441423176164575</v>
      </c>
      <c r="L5330" s="20">
        <v>0.14506837720098881</v>
      </c>
      <c r="M5330" s="55">
        <v>0.12586657712341051</v>
      </c>
    </row>
    <row r="5331" spans="1:13" x14ac:dyDescent="0.35">
      <c r="A5331" s="19" t="str">
        <f>B4353&amp;C5310&amp;D5331</f>
        <v>CONSUMO PER CAPITA (kg ó litros por individuo)Postres Ing.DE 50 A 59 AÑOS</v>
      </c>
      <c r="B5331" s="19">
        <v>0</v>
      </c>
      <c r="C5331" s="19">
        <v>0</v>
      </c>
      <c r="D5331" s="19" t="s">
        <v>43</v>
      </c>
      <c r="E5331" s="20">
        <v>0.26740114208705223</v>
      </c>
      <c r="F5331" s="20">
        <v>0.38154597257492801</v>
      </c>
      <c r="G5331" s="20">
        <v>0.35718353874491837</v>
      </c>
      <c r="H5331" s="20">
        <v>0.27212764301742554</v>
      </c>
      <c r="I5331" s="20">
        <v>0.239116914590636</v>
      </c>
      <c r="J5331" s="20">
        <v>0.32778805156105045</v>
      </c>
      <c r="K5331" s="20">
        <v>0.31856361201430972</v>
      </c>
      <c r="L5331" s="20">
        <v>0.26860405219852185</v>
      </c>
      <c r="M5331" s="55">
        <v>0.27247265560586104</v>
      </c>
    </row>
    <row r="5332" spans="1:13" x14ac:dyDescent="0.35">
      <c r="A5332" s="19" t="str">
        <f>B4353&amp;C5310&amp;D5332</f>
        <v>CONSUMO PER CAPITA (kg ó litros por individuo)Postres Ing.DE 60 A 75 AÑOS</v>
      </c>
      <c r="B5332" s="19">
        <v>0</v>
      </c>
      <c r="C5332" s="19">
        <v>0</v>
      </c>
      <c r="D5332" s="19" t="s">
        <v>44</v>
      </c>
      <c r="E5332" s="20">
        <v>0.33370966499525007</v>
      </c>
      <c r="F5332" s="20">
        <v>0.53039051489721523</v>
      </c>
      <c r="G5332" s="20">
        <v>0.41718414579964624</v>
      </c>
      <c r="H5332" s="20">
        <v>0.41178373740609447</v>
      </c>
      <c r="I5332" s="20">
        <v>0.32999589968526671</v>
      </c>
      <c r="J5332" s="20">
        <v>0.47704690966719082</v>
      </c>
      <c r="K5332" s="20">
        <v>0.40865032169922355</v>
      </c>
      <c r="L5332" s="20">
        <v>0.37407090297584583</v>
      </c>
      <c r="M5332" s="55">
        <v>0.30893819856838606</v>
      </c>
    </row>
    <row r="5333" spans="1:13" x14ac:dyDescent="0.35">
      <c r="A5333" s="19" t="str">
        <f>B4353&amp;C5310&amp;D5333</f>
        <v>CONSUMO PER CAPITA (kg ó litros por individuo)Postres Ing.ALTA Y MEDIA ALTA</v>
      </c>
      <c r="B5333" s="19">
        <v>0</v>
      </c>
      <c r="C5333" s="19">
        <v>0</v>
      </c>
      <c r="D5333" s="19" t="s">
        <v>17</v>
      </c>
      <c r="E5333" s="20">
        <v>0.35278581732278569</v>
      </c>
      <c r="F5333" s="20">
        <v>0.4776164147094113</v>
      </c>
      <c r="G5333" s="20">
        <v>0.42144266414462977</v>
      </c>
      <c r="H5333" s="20">
        <v>0.41978806681310549</v>
      </c>
      <c r="I5333" s="20">
        <v>0.35120528042864091</v>
      </c>
      <c r="J5333" s="20">
        <v>0.37624166730884007</v>
      </c>
      <c r="K5333" s="20">
        <v>0.38529233462441814</v>
      </c>
      <c r="L5333" s="20">
        <v>0.32731671708755233</v>
      </c>
      <c r="M5333" s="55">
        <v>0.28016793954941632</v>
      </c>
    </row>
    <row r="5334" spans="1:13" x14ac:dyDescent="0.35">
      <c r="A5334" s="19" t="str">
        <f>B4353&amp;C5310&amp;D5334</f>
        <v>CONSUMO PER CAPITA (kg ó litros por individuo)Postres Ing.MEDIA</v>
      </c>
      <c r="B5334" s="19">
        <v>0</v>
      </c>
      <c r="C5334" s="19">
        <v>0</v>
      </c>
      <c r="D5334" s="19" t="s">
        <v>18</v>
      </c>
      <c r="E5334" s="20">
        <v>0.15451326676604971</v>
      </c>
      <c r="F5334" s="20">
        <v>0.2571662802772805</v>
      </c>
      <c r="G5334" s="20">
        <v>0.18910775947590194</v>
      </c>
      <c r="H5334" s="20">
        <v>0.17879371153918017</v>
      </c>
      <c r="I5334" s="20">
        <v>0.16546043328027812</v>
      </c>
      <c r="J5334" s="20">
        <v>0.24957469157483159</v>
      </c>
      <c r="K5334" s="20">
        <v>0.22370569383086128</v>
      </c>
      <c r="L5334" s="20">
        <v>0.2129372832806713</v>
      </c>
      <c r="M5334" s="55">
        <v>0.18196239689777208</v>
      </c>
    </row>
    <row r="5335" spans="1:13" x14ac:dyDescent="0.35">
      <c r="A5335" s="19" t="str">
        <f>B4353&amp;C5310&amp;D5335</f>
        <v>CONSUMO PER CAPITA (kg ó litros por individuo)Postres Ing.MEDIA BAJA</v>
      </c>
      <c r="B5335" s="19">
        <v>0</v>
      </c>
      <c r="C5335" s="19">
        <v>0</v>
      </c>
      <c r="D5335" s="19" t="s">
        <v>19</v>
      </c>
      <c r="E5335" s="20">
        <v>0.18274395082457823</v>
      </c>
      <c r="F5335" s="20">
        <v>0.22809717915131994</v>
      </c>
      <c r="G5335" s="20">
        <v>0.2461706375784371</v>
      </c>
      <c r="H5335" s="20">
        <v>0.16533692702538291</v>
      </c>
      <c r="I5335" s="20">
        <v>0.10228083479827625</v>
      </c>
      <c r="J5335" s="20">
        <v>0.19638970213058671</v>
      </c>
      <c r="K5335" s="20">
        <v>0.18811946137308916</v>
      </c>
      <c r="L5335" s="20">
        <v>0.14853790854093721</v>
      </c>
      <c r="M5335" s="55">
        <v>0.13575898526211089</v>
      </c>
    </row>
    <row r="5336" spans="1:13" x14ac:dyDescent="0.35">
      <c r="A5336" s="19" t="str">
        <f>B4353&amp;C5310&amp;D5336</f>
        <v>CONSUMO PER CAPITA (kg ó litros por individuo)Postres Ing.BAJA</v>
      </c>
      <c r="B5336" s="19">
        <v>0</v>
      </c>
      <c r="C5336" s="19">
        <v>0</v>
      </c>
      <c r="D5336" s="19" t="s">
        <v>20</v>
      </c>
      <c r="E5336" s="20">
        <v>9.7551770152816297E-2</v>
      </c>
      <c r="F5336" s="20">
        <v>0.15427690209297781</v>
      </c>
      <c r="G5336" s="20">
        <v>0.10453084277890858</v>
      </c>
      <c r="H5336" s="20">
        <v>9.1819668372278243E-2</v>
      </c>
      <c r="I5336" s="20">
        <v>0.11722831901041386</v>
      </c>
      <c r="J5336" s="20">
        <v>0.21747868098684239</v>
      </c>
      <c r="K5336" s="20">
        <v>0.1105823279557256</v>
      </c>
      <c r="L5336" s="20">
        <v>0.13551263417257511</v>
      </c>
      <c r="M5336" s="55">
        <v>0.10400885157574723</v>
      </c>
    </row>
    <row r="5337" spans="1:13" x14ac:dyDescent="0.35">
      <c r="A5337" s="19" t="str">
        <f>B4353&amp;C5310&amp;D5337</f>
        <v>CONSUMO PER CAPITA (kg ó litros por individuo)Postres Ing.HOMBRE</v>
      </c>
      <c r="B5337" s="19">
        <v>0</v>
      </c>
      <c r="C5337" s="19">
        <v>0</v>
      </c>
      <c r="D5337" s="19" t="s">
        <v>21</v>
      </c>
      <c r="E5337" s="20">
        <v>0.21007185325057867</v>
      </c>
      <c r="F5337" s="20">
        <v>0.31210519137376413</v>
      </c>
      <c r="G5337" s="20">
        <v>0.27493539752212337</v>
      </c>
      <c r="H5337" s="20">
        <v>0.24108441272587405</v>
      </c>
      <c r="I5337" s="20">
        <v>0.19879468304989731</v>
      </c>
      <c r="J5337" s="20">
        <v>0.2647983869523966</v>
      </c>
      <c r="K5337" s="20">
        <v>0.23477717118787411</v>
      </c>
      <c r="L5337" s="20">
        <v>0.21887037204089038</v>
      </c>
      <c r="M5337" s="55">
        <v>0.18706795870927811</v>
      </c>
    </row>
    <row r="5338" spans="1:13" x14ac:dyDescent="0.35">
      <c r="A5338" s="19" t="str">
        <f>B4353&amp;C5310&amp;D5338</f>
        <v>CONSUMO PER CAPITA (kg ó litros por individuo)Postres Ing.MUJER</v>
      </c>
      <c r="B5338" s="19">
        <v>0</v>
      </c>
      <c r="C5338" s="19">
        <v>0</v>
      </c>
      <c r="D5338" s="19" t="s">
        <v>22</v>
      </c>
      <c r="E5338" s="20">
        <v>0.17740618531609209</v>
      </c>
      <c r="F5338" s="20">
        <v>0.24183443101830301</v>
      </c>
      <c r="G5338" s="20">
        <v>0.20067704953134738</v>
      </c>
      <c r="H5338" s="20">
        <v>0.179084430646993</v>
      </c>
      <c r="I5338" s="20">
        <v>0.15998498635533565</v>
      </c>
      <c r="J5338" s="20">
        <v>0.24847103926813868</v>
      </c>
      <c r="K5338" s="20">
        <v>0.2196158620978739</v>
      </c>
      <c r="L5338" s="20">
        <v>0.19250876372121281</v>
      </c>
      <c r="M5338" s="55">
        <v>0.16467263275196101</v>
      </c>
    </row>
    <row r="5339" spans="1:13" x14ac:dyDescent="0.35">
      <c r="A5339" s="19" t="str">
        <f>B4353&amp;C5339&amp;D5339</f>
        <v>CONSUMO PER CAPITA (kg ó litros por individuo)Yogures Ing.T.ESPAÑA</v>
      </c>
      <c r="B5339" s="19">
        <v>0</v>
      </c>
      <c r="C5339" s="19" t="s">
        <v>185</v>
      </c>
      <c r="D5339" s="19" t="s">
        <v>36</v>
      </c>
      <c r="E5339" s="20">
        <v>3.3876382688902681E-2</v>
      </c>
      <c r="F5339" s="20">
        <v>3.6598818504320535E-2</v>
      </c>
      <c r="G5339" s="20">
        <v>2.8209824497402912E-2</v>
      </c>
      <c r="H5339" s="20">
        <v>2.2122410974124204E-2</v>
      </c>
      <c r="I5339" s="20">
        <v>4.4139987655072009E-2</v>
      </c>
      <c r="J5339" s="20">
        <v>5.877610932184521E-2</v>
      </c>
      <c r="K5339" s="20">
        <v>3.7276947356388118E-2</v>
      </c>
      <c r="L5339" s="20">
        <v>2.6702942678985986E-2</v>
      </c>
      <c r="M5339" s="55">
        <v>3.7411108304446127E-2</v>
      </c>
    </row>
    <row r="5340" spans="1:13" x14ac:dyDescent="0.35">
      <c r="A5340" s="19" t="str">
        <f>B4353&amp;C5339&amp;D5340</f>
        <v>CONSUMO PER CAPITA (kg ó litros por individuo)Yogures Ing.BCN AM</v>
      </c>
      <c r="B5340" s="19">
        <v>0</v>
      </c>
      <c r="C5340" s="19">
        <v>0</v>
      </c>
      <c r="D5340" s="19" t="s">
        <v>1</v>
      </c>
      <c r="E5340" s="20">
        <v>9.2092579041256825E-2</v>
      </c>
      <c r="F5340" s="20">
        <v>0.10165451975395488</v>
      </c>
      <c r="G5340" s="20">
        <v>6.9607768183918881E-2</v>
      </c>
      <c r="H5340" s="20">
        <v>7.637515605941797E-2</v>
      </c>
      <c r="I5340" s="20">
        <v>9.0710411279338501E-2</v>
      </c>
      <c r="J5340" s="20">
        <v>9.8376909219350425E-2</v>
      </c>
      <c r="K5340" s="20">
        <v>7.8550521819961139E-2</v>
      </c>
      <c r="L5340" s="20">
        <v>5.8151719772904405E-2</v>
      </c>
      <c r="M5340" s="55">
        <v>6.9499309117510497E-2</v>
      </c>
    </row>
    <row r="5341" spans="1:13" x14ac:dyDescent="0.35">
      <c r="A5341" s="19" t="str">
        <f>B4353&amp;C5339&amp;D5341</f>
        <v>CONSUMO PER CAPITA (kg ó litros por individuo)Yogures Ing.REST.CAT ARAGON</v>
      </c>
      <c r="B5341" s="19">
        <v>0</v>
      </c>
      <c r="C5341" s="19">
        <v>0</v>
      </c>
      <c r="D5341" s="19" t="s">
        <v>2</v>
      </c>
      <c r="E5341" s="20">
        <v>3.422501813189515E-2</v>
      </c>
      <c r="F5341" s="20">
        <v>2.7006722913336351E-2</v>
      </c>
      <c r="G5341" s="20">
        <v>1.5211758445627261E-2</v>
      </c>
      <c r="H5341" s="20">
        <v>1.2413512986403906E-2</v>
      </c>
      <c r="I5341" s="20">
        <v>7.6646864178494247E-3</v>
      </c>
      <c r="J5341" s="20">
        <v>1.3048700584386043E-2</v>
      </c>
      <c r="K5341" s="20">
        <v>2.4936695712688355E-2</v>
      </c>
      <c r="L5341" s="20">
        <v>1.9339052473921606E-2</v>
      </c>
      <c r="M5341" s="55">
        <v>1.5538655020516613E-2</v>
      </c>
    </row>
    <row r="5342" spans="1:13" x14ac:dyDescent="0.35">
      <c r="A5342" s="19" t="str">
        <f>B4353&amp;C5339&amp;D5342</f>
        <v>CONSUMO PER CAPITA (kg ó litros por individuo)Yogures Ing.LEVANTE</v>
      </c>
      <c r="B5342" s="19">
        <v>0</v>
      </c>
      <c r="C5342" s="19">
        <v>0</v>
      </c>
      <c r="D5342" s="19" t="s">
        <v>3</v>
      </c>
      <c r="E5342" s="20">
        <v>1.3535820977294041E-2</v>
      </c>
      <c r="F5342" s="20">
        <v>2.6890325311432886E-2</v>
      </c>
      <c r="G5342" s="20">
        <v>1.2151716746234978E-2</v>
      </c>
      <c r="H5342" s="20">
        <v>1.3235061388568519E-2</v>
      </c>
      <c r="I5342" s="20">
        <v>2.121425772052216E-2</v>
      </c>
      <c r="J5342" s="20">
        <v>2.8690654110570011E-2</v>
      </c>
      <c r="K5342" s="20">
        <v>8.2849342050635381E-3</v>
      </c>
      <c r="L5342" s="20">
        <v>2.0101436834753336E-2</v>
      </c>
      <c r="M5342" s="55">
        <v>1.6347333823505509E-2</v>
      </c>
    </row>
    <row r="5343" spans="1:13" x14ac:dyDescent="0.35">
      <c r="A5343" s="19" t="str">
        <f>B4353&amp;C5339&amp;D5343</f>
        <v>CONSUMO PER CAPITA (kg ó litros por individuo)Yogures Ing.ANDALUCIA</v>
      </c>
      <c r="B5343" s="19">
        <v>0</v>
      </c>
      <c r="C5343" s="19">
        <v>0</v>
      </c>
      <c r="D5343" s="19" t="s">
        <v>4</v>
      </c>
      <c r="E5343" s="20">
        <v>2.9521180092351353E-2</v>
      </c>
      <c r="F5343" s="20">
        <v>1.1215462740469556E-2</v>
      </c>
      <c r="G5343" s="20">
        <v>2.4533415181339578E-2</v>
      </c>
      <c r="H5343" s="20">
        <v>8.7942714017061815E-3</v>
      </c>
      <c r="I5343" s="20">
        <v>3.5299916562833884E-2</v>
      </c>
      <c r="J5343" s="20">
        <v>5.9256573864113302E-2</v>
      </c>
      <c r="K5343" s="20">
        <v>3.0405167739547177E-2</v>
      </c>
      <c r="L5343" s="20">
        <v>1.9536898222323462E-2</v>
      </c>
      <c r="M5343" s="55">
        <v>1.124628855381205E-2</v>
      </c>
    </row>
    <row r="5344" spans="1:13" x14ac:dyDescent="0.35">
      <c r="A5344" s="19" t="str">
        <f>B4353&amp;C5339&amp;D5344</f>
        <v>CONSUMO PER CAPITA (kg ó litros por individuo)Yogures Ing.MDD AM</v>
      </c>
      <c r="B5344" s="19">
        <v>0</v>
      </c>
      <c r="C5344" s="19">
        <v>0</v>
      </c>
      <c r="D5344" s="19" t="s">
        <v>5</v>
      </c>
      <c r="E5344" s="20">
        <v>2.4078658201950497E-2</v>
      </c>
      <c r="F5344" s="20">
        <v>4.3675797314611027E-2</v>
      </c>
      <c r="G5344" s="20">
        <v>2.0584714375175839E-2</v>
      </c>
      <c r="H5344" s="20">
        <v>1.9116941473230138E-2</v>
      </c>
      <c r="I5344" s="20">
        <v>3.7590522635159308E-2</v>
      </c>
      <c r="J5344" s="20">
        <v>4.0517631534329704E-2</v>
      </c>
      <c r="K5344" s="20">
        <v>3.4271894062838225E-2</v>
      </c>
      <c r="L5344" s="20">
        <v>1.6465210507882876E-2</v>
      </c>
      <c r="M5344" s="55">
        <v>2.9849037131313833E-2</v>
      </c>
    </row>
    <row r="5345" spans="1:13" x14ac:dyDescent="0.35">
      <c r="A5345" s="19" t="str">
        <f>B4353&amp;C5339&amp;D5345</f>
        <v>CONSUMO PER CAPITA (kg ó litros por individuo)Yogures Ing.RTO CENTRO</v>
      </c>
      <c r="B5345" s="19">
        <v>0</v>
      </c>
      <c r="C5345" s="19">
        <v>0</v>
      </c>
      <c r="D5345" s="19" t="s">
        <v>6</v>
      </c>
      <c r="E5345" s="20">
        <v>2.8539601259186871E-2</v>
      </c>
      <c r="F5345" s="20">
        <v>4.9283192737775774E-2</v>
      </c>
      <c r="G5345" s="20">
        <v>2.5044223027154606E-2</v>
      </c>
      <c r="H5345" s="20">
        <v>8.6248940828598693E-3</v>
      </c>
      <c r="I5345" s="20">
        <v>6.9279663566456321E-3</v>
      </c>
      <c r="J5345" s="20">
        <v>3.0536503051489462E-2</v>
      </c>
      <c r="K5345" s="20">
        <v>6.2606038856116404E-3</v>
      </c>
      <c r="L5345" s="20">
        <v>3.7577514494143954E-2</v>
      </c>
      <c r="M5345" s="55">
        <v>3.753950458180174E-2</v>
      </c>
    </row>
    <row r="5346" spans="1:13" x14ac:dyDescent="0.35">
      <c r="A5346" s="19" t="str">
        <f>B4353&amp;C5339&amp;D5346</f>
        <v>CONSUMO PER CAPITA (kg ó litros por individuo)Yogures Ing.NORTE-CENTRO</v>
      </c>
      <c r="B5346" s="19">
        <v>0</v>
      </c>
      <c r="C5346" s="19">
        <v>0</v>
      </c>
      <c r="D5346" s="19" t="s">
        <v>7</v>
      </c>
      <c r="E5346" s="20">
        <v>2.4752980558061057E-2</v>
      </c>
      <c r="F5346" s="20">
        <v>3.8823104937368763E-2</v>
      </c>
      <c r="G5346" s="20">
        <v>3.1050197484199214E-2</v>
      </c>
      <c r="H5346" s="20">
        <v>1.8263062343789979E-2</v>
      </c>
      <c r="I5346" s="20">
        <v>5.6968419468654365E-2</v>
      </c>
      <c r="J5346" s="20">
        <v>8.6380471209258791E-2</v>
      </c>
      <c r="K5346" s="20">
        <v>4.5290474951951147E-2</v>
      </c>
      <c r="L5346" s="20">
        <v>1.1614937139959839E-2</v>
      </c>
      <c r="M5346" s="55">
        <v>1.9459807124406293E-2</v>
      </c>
    </row>
    <row r="5347" spans="1:13" x14ac:dyDescent="0.35">
      <c r="A5347" s="19" t="str">
        <f>B4353&amp;C5339&amp;D5347</f>
        <v>CONSUMO PER CAPITA (kg ó litros por individuo)Yogures Ing.NOROESTE</v>
      </c>
      <c r="B5347" s="19">
        <v>0</v>
      </c>
      <c r="C5347" s="19">
        <v>0</v>
      </c>
      <c r="D5347" s="19" t="s">
        <v>8</v>
      </c>
      <c r="E5347" s="20">
        <v>4.7175149940579822E-2</v>
      </c>
      <c r="F5347" s="20">
        <v>3.105668137530487E-2</v>
      </c>
      <c r="G5347" s="20">
        <v>5.1257622476823514E-2</v>
      </c>
      <c r="H5347" s="20">
        <v>4.7605503845097964E-2</v>
      </c>
      <c r="I5347" s="20">
        <v>0.14251565435707947</v>
      </c>
      <c r="J5347" s="20">
        <v>0.16187354736482681</v>
      </c>
      <c r="K5347" s="20">
        <v>0.10555656466029832</v>
      </c>
      <c r="L5347" s="20">
        <v>5.1842064286206593E-2</v>
      </c>
      <c r="M5347" s="55">
        <v>0.16130520812862975</v>
      </c>
    </row>
    <row r="5348" spans="1:13" x14ac:dyDescent="0.35">
      <c r="A5348" s="19" t="str">
        <f>B4353&amp;C5339&amp;D5348</f>
        <v>CONSUMO PER CAPITA (kg ó litros por individuo)Yogures Ing.&lt;2MIL</v>
      </c>
      <c r="B5348" s="19">
        <v>0</v>
      </c>
      <c r="C5348" s="19">
        <v>0</v>
      </c>
      <c r="D5348" s="19" t="s">
        <v>9</v>
      </c>
      <c r="E5348" s="20">
        <v>1.0132123455538371E-2</v>
      </c>
      <c r="F5348" s="20">
        <v>2.3103256892309451E-2</v>
      </c>
      <c r="G5348" s="20">
        <v>5.3431631539540524E-3</v>
      </c>
      <c r="H5348" s="20">
        <v>1.1069751562119458E-3</v>
      </c>
      <c r="I5348" s="20">
        <v>2.1698728226524237E-2</v>
      </c>
      <c r="J5348" s="20">
        <v>5.1737241956399838E-2</v>
      </c>
      <c r="K5348" s="20">
        <v>2.807619791399092E-3</v>
      </c>
      <c r="L5348" s="20">
        <v>1.665318809020749E-2</v>
      </c>
      <c r="M5348" s="55">
        <v>2.0231610491649014E-2</v>
      </c>
    </row>
    <row r="5349" spans="1:13" x14ac:dyDescent="0.35">
      <c r="A5349" s="19" t="str">
        <f>B4353&amp;C5339&amp;D5349</f>
        <v>CONSUMO PER CAPITA (kg ó litros por individuo)Yogures Ing.2-5MIL</v>
      </c>
      <c r="B5349" s="19">
        <v>0</v>
      </c>
      <c r="C5349" s="19">
        <v>0</v>
      </c>
      <c r="D5349" s="19" t="s">
        <v>10</v>
      </c>
      <c r="E5349" s="20">
        <v>2.5618792050006094E-2</v>
      </c>
      <c r="F5349" s="20">
        <v>6.5559890718298569E-2</v>
      </c>
      <c r="G5349" s="20">
        <v>3.3000172442674995E-2</v>
      </c>
      <c r="H5349" s="20">
        <v>4.9513717538045281E-2</v>
      </c>
      <c r="I5349" s="20">
        <v>0.13921221074762247</v>
      </c>
      <c r="J5349" s="20">
        <v>0.12239399660642052</v>
      </c>
      <c r="K5349" s="20">
        <v>0.14193058749557608</v>
      </c>
      <c r="L5349" s="20">
        <v>5.7274110832865759E-2</v>
      </c>
      <c r="M5349" s="55">
        <v>6.9553934006440554E-2</v>
      </c>
    </row>
    <row r="5350" spans="1:13" x14ac:dyDescent="0.35">
      <c r="A5350" s="19" t="str">
        <f>B4353&amp;C5339&amp;D5350</f>
        <v>CONSUMO PER CAPITA (kg ó litros por individuo)Yogures Ing.5-10MIL</v>
      </c>
      <c r="B5350" s="19">
        <v>0</v>
      </c>
      <c r="C5350" s="19">
        <v>0</v>
      </c>
      <c r="D5350" s="19" t="s">
        <v>11</v>
      </c>
      <c r="E5350" s="20">
        <v>5.3533517907347226E-3</v>
      </c>
      <c r="F5350" s="20">
        <v>8.3897784861912111E-3</v>
      </c>
      <c r="G5350" s="20">
        <v>3.4102720559258108E-2</v>
      </c>
      <c r="H5350" s="20">
        <v>1.4372414364858158E-2</v>
      </c>
      <c r="I5350" s="20">
        <v>0.10120612567709514</v>
      </c>
      <c r="J5350" s="20">
        <v>0.1822048659070675</v>
      </c>
      <c r="K5350" s="20">
        <v>4.9956491031331068E-2</v>
      </c>
      <c r="L5350" s="20">
        <v>1.7603480362225438E-2</v>
      </c>
      <c r="M5350" s="55">
        <v>1.114957249204015E-2</v>
      </c>
    </row>
    <row r="5351" spans="1:13" x14ac:dyDescent="0.35">
      <c r="A5351" s="19" t="str">
        <f>B4353&amp;C5339&amp;D5351</f>
        <v>CONSUMO PER CAPITA (kg ó litros por individuo)Yogures Ing.10-30MIL</v>
      </c>
      <c r="B5351" s="19">
        <v>0</v>
      </c>
      <c r="C5351" s="19">
        <v>0</v>
      </c>
      <c r="D5351" s="19" t="s">
        <v>12</v>
      </c>
      <c r="E5351" s="20">
        <v>1.3409133857834651E-2</v>
      </c>
      <c r="F5351" s="20">
        <v>1.8264195829672657E-2</v>
      </c>
      <c r="G5351" s="20">
        <v>2.2451093159581329E-2</v>
      </c>
      <c r="H5351" s="20">
        <v>8.6484941624198133E-3</v>
      </c>
      <c r="I5351" s="20">
        <v>1.302593642993796E-2</v>
      </c>
      <c r="J5351" s="20">
        <v>2.5744645831001906E-2</v>
      </c>
      <c r="K5351" s="20">
        <v>7.2167548861292652E-3</v>
      </c>
      <c r="L5351" s="20">
        <v>2.2754866410385099E-2</v>
      </c>
      <c r="M5351" s="55">
        <v>4.2954735230341823E-2</v>
      </c>
    </row>
    <row r="5352" spans="1:13" x14ac:dyDescent="0.35">
      <c r="A5352" s="19" t="str">
        <f>B4353&amp;C5339&amp;D5352</f>
        <v>CONSUMO PER CAPITA (kg ó litros por individuo)Yogures Ing.30-100MIL</v>
      </c>
      <c r="B5352" s="19">
        <v>0</v>
      </c>
      <c r="C5352" s="19">
        <v>0</v>
      </c>
      <c r="D5352" s="19" t="s">
        <v>13</v>
      </c>
      <c r="E5352" s="20">
        <v>5.8996143744394172E-2</v>
      </c>
      <c r="F5352" s="20">
        <v>4.7446219318162952E-2</v>
      </c>
      <c r="G5352" s="20">
        <v>3.3609309183301406E-2</v>
      </c>
      <c r="H5352" s="20">
        <v>2.3214247209621848E-2</v>
      </c>
      <c r="I5352" s="20">
        <v>3.5247966799292714E-2</v>
      </c>
      <c r="J5352" s="20">
        <v>6.1366221420137965E-2</v>
      </c>
      <c r="K5352" s="20">
        <v>2.9154288560441333E-2</v>
      </c>
      <c r="L5352" s="20">
        <v>2.9330643404872236E-2</v>
      </c>
      <c r="M5352" s="55">
        <v>4.1615517042138166E-2</v>
      </c>
    </row>
    <row r="5353" spans="1:13" x14ac:dyDescent="0.35">
      <c r="A5353" s="19" t="str">
        <f>B4353&amp;C5339&amp;D5353</f>
        <v>CONSUMO PER CAPITA (kg ó litros por individuo)Yogures Ing.100-200MIL</v>
      </c>
      <c r="B5353" s="19">
        <v>0</v>
      </c>
      <c r="C5353" s="19">
        <v>0</v>
      </c>
      <c r="D5353" s="19" t="s">
        <v>14</v>
      </c>
      <c r="E5353" s="20">
        <v>6.5354511838733434E-2</v>
      </c>
      <c r="F5353" s="20">
        <v>3.8171852265506727E-2</v>
      </c>
      <c r="G5353" s="20">
        <v>2.4773326072213206E-2</v>
      </c>
      <c r="H5353" s="20">
        <v>3.4994387106151527E-2</v>
      </c>
      <c r="I5353" s="20">
        <v>5.4695832460911281E-2</v>
      </c>
      <c r="J5353" s="20">
        <v>3.0744996476715067E-2</v>
      </c>
      <c r="K5353" s="20">
        <v>5.0086257692454499E-2</v>
      </c>
      <c r="L5353" s="20">
        <v>3.3673734069659039E-2</v>
      </c>
      <c r="M5353" s="55">
        <v>2.0913288949396581E-2</v>
      </c>
    </row>
    <row r="5354" spans="1:13" x14ac:dyDescent="0.35">
      <c r="A5354" s="19" t="str">
        <f>B4353&amp;C5339&amp;D5354</f>
        <v>CONSUMO PER CAPITA (kg ó litros por individuo)Yogures Ing.200-500MIL</v>
      </c>
      <c r="B5354" s="19">
        <v>0</v>
      </c>
      <c r="C5354" s="19">
        <v>0</v>
      </c>
      <c r="D5354" s="19" t="s">
        <v>15</v>
      </c>
      <c r="E5354" s="20">
        <v>2.8357342180097195E-2</v>
      </c>
      <c r="F5354" s="20">
        <v>4.2713752082355297E-2</v>
      </c>
      <c r="G5354" s="20">
        <v>1.0745409308429788E-2</v>
      </c>
      <c r="H5354" s="20">
        <v>2.2478525235154916E-2</v>
      </c>
      <c r="I5354" s="20">
        <v>2.6318098268074668E-2</v>
      </c>
      <c r="J5354" s="20">
        <v>3.8434111355496348E-2</v>
      </c>
      <c r="K5354" s="20">
        <v>1.9836964273116337E-2</v>
      </c>
      <c r="L5354" s="20">
        <v>1.9080936359562959E-2</v>
      </c>
      <c r="M5354" s="55">
        <v>4.802556991478401E-2</v>
      </c>
    </row>
    <row r="5355" spans="1:13" x14ac:dyDescent="0.35">
      <c r="A5355" s="19" t="str">
        <f>B4353&amp;C5339&amp;D5355</f>
        <v>CONSUMO PER CAPITA (kg ó litros por individuo)Yogures Ing.&gt;500MIL</v>
      </c>
      <c r="B5355" s="19">
        <v>0</v>
      </c>
      <c r="C5355" s="19">
        <v>0</v>
      </c>
      <c r="D5355" s="19" t="s">
        <v>16</v>
      </c>
      <c r="E5355" s="20">
        <v>3.6175018499319297E-2</v>
      </c>
      <c r="F5355" s="20">
        <v>4.4637568277348154E-2</v>
      </c>
      <c r="G5355" s="20">
        <v>4.6086420838582005E-2</v>
      </c>
      <c r="H5355" s="20">
        <v>2.7502820973819422E-2</v>
      </c>
      <c r="I5355" s="20">
        <v>3.7754627672357238E-2</v>
      </c>
      <c r="J5355" s="20">
        <v>4.1101898791292689E-2</v>
      </c>
      <c r="K5355" s="20">
        <v>4.8816070432643029E-2</v>
      </c>
      <c r="L5355" s="20">
        <v>2.5084212834404627E-2</v>
      </c>
      <c r="M5355" s="55">
        <v>3.4466822032733567E-2</v>
      </c>
    </row>
    <row r="5356" spans="1:13" x14ac:dyDescent="0.35">
      <c r="A5356" s="19" t="str">
        <f>B4353&amp;C5339&amp;D5356</f>
        <v>CONSUMO PER CAPITA (kg ó litros por individuo)Yogures Ing.DE 15 A 19 AÑOS</v>
      </c>
      <c r="B5356" s="19">
        <v>0</v>
      </c>
      <c r="C5356" s="19">
        <v>0</v>
      </c>
      <c r="D5356" s="19" t="s">
        <v>39</v>
      </c>
      <c r="E5356" s="20">
        <v>5.3494197418390378E-2</v>
      </c>
      <c r="F5356" s="20">
        <v>8.9056929585713731E-3</v>
      </c>
      <c r="G5356" s="20">
        <v>5.2082038505091906E-3</v>
      </c>
      <c r="H5356" s="20" t="s">
        <v>278</v>
      </c>
      <c r="I5356" s="20" t="s">
        <v>278</v>
      </c>
      <c r="J5356" s="20" t="s">
        <v>278</v>
      </c>
      <c r="K5356" s="20" t="s">
        <v>278</v>
      </c>
      <c r="L5356" s="20">
        <v>4.011001261038654E-2</v>
      </c>
      <c r="M5356" s="55" t="s">
        <v>278</v>
      </c>
    </row>
    <row r="5357" spans="1:13" x14ac:dyDescent="0.35">
      <c r="A5357" s="19" t="str">
        <f>B4353&amp;C5339&amp;D5357</f>
        <v>CONSUMO PER CAPITA (kg ó litros por individuo)Yogures Ing.DE 20 A 24 AÑOS</v>
      </c>
      <c r="B5357" s="19">
        <v>0</v>
      </c>
      <c r="C5357" s="19">
        <v>0</v>
      </c>
      <c r="D5357" s="19" t="s">
        <v>40</v>
      </c>
      <c r="E5357" s="20">
        <v>2.0155531729756713E-3</v>
      </c>
      <c r="F5357" s="20">
        <v>2.7040799116440268E-2</v>
      </c>
      <c r="G5357" s="20">
        <v>4.1271328432737883E-2</v>
      </c>
      <c r="H5357" s="20">
        <v>4.4938981631291054E-3</v>
      </c>
      <c r="I5357" s="20">
        <v>8.717858344219738E-3</v>
      </c>
      <c r="J5357" s="20">
        <v>2.2636238362860189E-3</v>
      </c>
      <c r="K5357" s="20" t="s">
        <v>278</v>
      </c>
      <c r="L5357" s="20">
        <v>1.2729853588414322E-2</v>
      </c>
      <c r="M5357" s="55">
        <v>4.4890595968521971E-3</v>
      </c>
    </row>
    <row r="5358" spans="1:13" x14ac:dyDescent="0.35">
      <c r="A5358" s="19" t="str">
        <f>B4353&amp;C5339&amp;D5358</f>
        <v>CONSUMO PER CAPITA (kg ó litros por individuo)Yogures Ing.DE 25 A 34 AÑOS</v>
      </c>
      <c r="B5358" s="19">
        <v>0</v>
      </c>
      <c r="C5358" s="19">
        <v>0</v>
      </c>
      <c r="D5358" s="19" t="s">
        <v>41</v>
      </c>
      <c r="E5358" s="20">
        <v>3.3559865824246582E-2</v>
      </c>
      <c r="F5358" s="20">
        <v>3.670919108157477E-2</v>
      </c>
      <c r="G5358" s="20">
        <v>1.5738732764268553E-2</v>
      </c>
      <c r="H5358" s="20">
        <v>1.139485578808116E-2</v>
      </c>
      <c r="I5358" s="20">
        <v>1.4865233680396427E-2</v>
      </c>
      <c r="J5358" s="20">
        <v>2.1889294765449204E-2</v>
      </c>
      <c r="K5358" s="20">
        <v>1.8583607134940811E-2</v>
      </c>
      <c r="L5358" s="20">
        <v>1.1706177238753645E-2</v>
      </c>
      <c r="M5358" s="55">
        <v>1.4256298030833354E-2</v>
      </c>
    </row>
    <row r="5359" spans="1:13" x14ac:dyDescent="0.35">
      <c r="A5359" s="19" t="str">
        <f>B4353&amp;C5339&amp;D5359</f>
        <v>CONSUMO PER CAPITA (kg ó litros por individuo)Yogures Ing.DE 35 A 49 AÑOS</v>
      </c>
      <c r="B5359" s="19">
        <v>0</v>
      </c>
      <c r="C5359" s="19">
        <v>0</v>
      </c>
      <c r="D5359" s="19" t="s">
        <v>42</v>
      </c>
      <c r="E5359" s="20">
        <v>1.985078821811263E-2</v>
      </c>
      <c r="F5359" s="20">
        <v>3.4436596130712802E-2</v>
      </c>
      <c r="G5359" s="20">
        <v>1.937751789582591E-2</v>
      </c>
      <c r="H5359" s="20">
        <v>2.6244149640394794E-2</v>
      </c>
      <c r="I5359" s="20">
        <v>6.0650533121195428E-2</v>
      </c>
      <c r="J5359" s="20">
        <v>6.4940289687470801E-2</v>
      </c>
      <c r="K5359" s="20">
        <v>5.4524033540178561E-2</v>
      </c>
      <c r="L5359" s="20">
        <v>2.7809546084525384E-2</v>
      </c>
      <c r="M5359" s="55">
        <v>3.3649334073494387E-2</v>
      </c>
    </row>
    <row r="5360" spans="1:13" x14ac:dyDescent="0.35">
      <c r="A5360" s="19" t="str">
        <f>B4353&amp;C5339&amp;D5360</f>
        <v>CONSUMO PER CAPITA (kg ó litros por individuo)Yogures Ing.DE 50 A 59 AÑOS</v>
      </c>
      <c r="B5360" s="19">
        <v>0</v>
      </c>
      <c r="C5360" s="19">
        <v>0</v>
      </c>
      <c r="D5360" s="19" t="s">
        <v>43</v>
      </c>
      <c r="E5360" s="20">
        <v>5.9969574673588405E-2</v>
      </c>
      <c r="F5360" s="20">
        <v>4.894375402659245E-2</v>
      </c>
      <c r="G5360" s="20">
        <v>3.8423441165869827E-2</v>
      </c>
      <c r="H5360" s="20">
        <v>3.985525289624834E-2</v>
      </c>
      <c r="I5360" s="20">
        <v>5.8297919389009766E-2</v>
      </c>
      <c r="J5360" s="20">
        <v>9.8207986673420317E-2</v>
      </c>
      <c r="K5360" s="20">
        <v>5.2941814065551998E-2</v>
      </c>
      <c r="L5360" s="20">
        <v>4.1398104619169193E-2</v>
      </c>
      <c r="M5360" s="55">
        <v>8.7062502527392074E-2</v>
      </c>
    </row>
    <row r="5361" spans="1:13" x14ac:dyDescent="0.35">
      <c r="A5361" s="19" t="str">
        <f>B4353&amp;C5339&amp;D5361</f>
        <v>CONSUMO PER CAPITA (kg ó litros por individuo)Yogures Ing.DE 60 A 75 AÑOS</v>
      </c>
      <c r="B5361" s="19">
        <v>0</v>
      </c>
      <c r="C5361" s="19">
        <v>0</v>
      </c>
      <c r="D5361" s="19" t="s">
        <v>44</v>
      </c>
      <c r="E5361" s="20">
        <v>3.3619262079521414E-2</v>
      </c>
      <c r="F5361" s="20">
        <v>3.9695601297717438E-2</v>
      </c>
      <c r="G5361" s="20">
        <v>4.2178547220072693E-2</v>
      </c>
      <c r="H5361" s="20">
        <v>1.9729406426178656E-2</v>
      </c>
      <c r="I5361" s="20">
        <v>5.1920639293054086E-2</v>
      </c>
      <c r="J5361" s="20">
        <v>7.321484268659284E-2</v>
      </c>
      <c r="K5361" s="20">
        <v>3.4740268497949166E-2</v>
      </c>
      <c r="L5361" s="20">
        <v>2.2072478045845844E-2</v>
      </c>
      <c r="M5361" s="55">
        <v>3.4703657716201999E-2</v>
      </c>
    </row>
    <row r="5362" spans="1:13" x14ac:dyDescent="0.35">
      <c r="A5362" s="19" t="str">
        <f>B4353&amp;C5339&amp;D5362</f>
        <v>CONSUMO PER CAPITA (kg ó litros por individuo)Yogures Ing.ALTA Y MEDIA ALTA</v>
      </c>
      <c r="B5362" s="19">
        <v>0</v>
      </c>
      <c r="C5362" s="19">
        <v>0</v>
      </c>
      <c r="D5362" s="19" t="s">
        <v>17</v>
      </c>
      <c r="E5362" s="20">
        <v>2.2620651704008891E-2</v>
      </c>
      <c r="F5362" s="20">
        <v>3.4951315361683472E-2</v>
      </c>
      <c r="G5362" s="20">
        <v>3.1603679914695482E-2</v>
      </c>
      <c r="H5362" s="20">
        <v>2.1757515132828271E-2</v>
      </c>
      <c r="I5362" s="20">
        <v>2.8987232553261091E-2</v>
      </c>
      <c r="J5362" s="20">
        <v>6.1934318882902906E-2</v>
      </c>
      <c r="K5362" s="20">
        <v>3.4221858849165121E-2</v>
      </c>
      <c r="L5362" s="20">
        <v>1.7674218475739318E-2</v>
      </c>
      <c r="M5362" s="55">
        <v>4.226140229965239E-2</v>
      </c>
    </row>
    <row r="5363" spans="1:13" x14ac:dyDescent="0.35">
      <c r="A5363" s="19" t="str">
        <f>B4353&amp;C5339&amp;D5363</f>
        <v>CONSUMO PER CAPITA (kg ó litros por individuo)Yogures Ing.MEDIA</v>
      </c>
      <c r="B5363" s="19">
        <v>0</v>
      </c>
      <c r="C5363" s="19">
        <v>0</v>
      </c>
      <c r="D5363" s="19" t="s">
        <v>18</v>
      </c>
      <c r="E5363" s="20">
        <v>2.3564657610537387E-2</v>
      </c>
      <c r="F5363" s="20">
        <v>1.6452412079395951E-2</v>
      </c>
      <c r="G5363" s="20">
        <v>1.3907099876722392E-2</v>
      </c>
      <c r="H5363" s="20">
        <v>1.2120814641644329E-2</v>
      </c>
      <c r="I5363" s="20">
        <v>4.071226423000901E-2</v>
      </c>
      <c r="J5363" s="20">
        <v>3.3876234516358739E-2</v>
      </c>
      <c r="K5363" s="20">
        <v>2.3761223584949562E-2</v>
      </c>
      <c r="L5363" s="20">
        <v>2.445455060979438E-2</v>
      </c>
      <c r="M5363" s="55">
        <v>1.7909444360947591E-2</v>
      </c>
    </row>
    <row r="5364" spans="1:13" x14ac:dyDescent="0.35">
      <c r="A5364" s="19" t="str">
        <f>B4353&amp;C5339&amp;D5364</f>
        <v>CONSUMO PER CAPITA (kg ó litros por individuo)Yogures Ing.MEDIA BAJA</v>
      </c>
      <c r="B5364" s="19">
        <v>0</v>
      </c>
      <c r="C5364" s="19">
        <v>0</v>
      </c>
      <c r="D5364" s="19" t="s">
        <v>19</v>
      </c>
      <c r="E5364" s="20">
        <v>3.5874849117608826E-2</v>
      </c>
      <c r="F5364" s="20">
        <v>3.8891071467710002E-2</v>
      </c>
      <c r="G5364" s="20">
        <v>2.0108288039234951E-2</v>
      </c>
      <c r="H5364" s="20">
        <v>1.9315634458495278E-2</v>
      </c>
      <c r="I5364" s="20">
        <v>1.6511152778660745E-2</v>
      </c>
      <c r="J5364" s="20">
        <v>3.5190825973142388E-2</v>
      </c>
      <c r="K5364" s="20">
        <v>2.7403413825806151E-2</v>
      </c>
      <c r="L5364" s="20">
        <v>1.5449695390695217E-2</v>
      </c>
      <c r="M5364" s="55">
        <v>4.2388173238558563E-2</v>
      </c>
    </row>
    <row r="5365" spans="1:13" x14ac:dyDescent="0.35">
      <c r="A5365" s="19" t="str">
        <f>B4353&amp;C5339&amp;D5365</f>
        <v>CONSUMO PER CAPITA (kg ó litros por individuo)Yogures Ing.BAJA</v>
      </c>
      <c r="B5365" s="19">
        <v>0</v>
      </c>
      <c r="C5365" s="19">
        <v>0</v>
      </c>
      <c r="D5365" s="19" t="s">
        <v>20</v>
      </c>
      <c r="E5365" s="20">
        <v>6.128062631628154E-2</v>
      </c>
      <c r="F5365" s="20">
        <v>6.9680047124572306E-2</v>
      </c>
      <c r="G5365" s="20">
        <v>5.9821792751435385E-2</v>
      </c>
      <c r="H5365" s="20">
        <v>4.3424249461729666E-2</v>
      </c>
      <c r="I5365" s="20">
        <v>0.10415452129454661</v>
      </c>
      <c r="J5365" s="20">
        <v>0.12970053093766715</v>
      </c>
      <c r="K5365" s="20">
        <v>7.7117475771157518E-2</v>
      </c>
      <c r="L5365" s="20">
        <v>5.5815718206256637E-2</v>
      </c>
      <c r="M5365" s="55">
        <v>5.8722959131552524E-2</v>
      </c>
    </row>
    <row r="5366" spans="1:13" x14ac:dyDescent="0.35">
      <c r="A5366" s="19" t="str">
        <f>B4353&amp;C5339&amp;D5366</f>
        <v>CONSUMO PER CAPITA (kg ó litros por individuo)Yogures Ing.HOMBRE</v>
      </c>
      <c r="B5366" s="19">
        <v>0</v>
      </c>
      <c r="C5366" s="19">
        <v>0</v>
      </c>
      <c r="D5366" s="19" t="s">
        <v>21</v>
      </c>
      <c r="E5366" s="20">
        <v>2.1852776359025942E-2</v>
      </c>
      <c r="F5366" s="20">
        <v>2.3702972224201882E-2</v>
      </c>
      <c r="G5366" s="20">
        <v>2.8283089853944912E-2</v>
      </c>
      <c r="H5366" s="20">
        <v>2.1352388979876902E-2</v>
      </c>
      <c r="I5366" s="20">
        <v>5.8680894099605876E-2</v>
      </c>
      <c r="J5366" s="20">
        <v>7.8737136844039449E-2</v>
      </c>
      <c r="K5366" s="20">
        <v>4.5690671774072315E-2</v>
      </c>
      <c r="L5366" s="20">
        <v>2.2650035596352557E-2</v>
      </c>
      <c r="M5366" s="55">
        <v>3.6339144002367894E-2</v>
      </c>
    </row>
    <row r="5367" spans="1:13" x14ac:dyDescent="0.35">
      <c r="A5367" s="19" t="str">
        <f>B4353&amp;C5339&amp;D5367</f>
        <v>CONSUMO PER CAPITA (kg ó litros por individuo)Yogures Ing.MUJER</v>
      </c>
      <c r="B5367" s="19">
        <v>0</v>
      </c>
      <c r="C5367" s="19">
        <v>0</v>
      </c>
      <c r="D5367" s="19" t="s">
        <v>22</v>
      </c>
      <c r="E5367" s="20">
        <v>4.5718519973686832E-2</v>
      </c>
      <c r="F5367" s="20">
        <v>4.930016230060371E-2</v>
      </c>
      <c r="G5367" s="20">
        <v>2.8137677371224322E-2</v>
      </c>
      <c r="H5367" s="20">
        <v>2.288142812595003E-2</v>
      </c>
      <c r="I5367" s="20">
        <v>2.9807021601717554E-2</v>
      </c>
      <c r="J5367" s="20">
        <v>3.9100145494425254E-2</v>
      </c>
      <c r="K5367" s="20">
        <v>2.8983419716420607E-2</v>
      </c>
      <c r="L5367" s="20">
        <v>3.0691507421837089E-2</v>
      </c>
      <c r="M5367" s="55">
        <v>3.8466075686472222E-2</v>
      </c>
    </row>
    <row r="5368" spans="1:13" x14ac:dyDescent="0.35">
      <c r="A5368" s="19" t="str">
        <f>B4353&amp;C5368&amp;D5368</f>
        <v>CONSUMO PER CAPITA (kg ó litros por individuo)Queso Ing.T.ESPAÑA</v>
      </c>
      <c r="B5368" s="19">
        <v>0</v>
      </c>
      <c r="C5368" s="19" t="s">
        <v>151</v>
      </c>
      <c r="D5368" s="19" t="s">
        <v>36</v>
      </c>
      <c r="E5368" s="20">
        <v>0.29333106742632231</v>
      </c>
      <c r="F5368" s="20">
        <v>0.45470182443413998</v>
      </c>
      <c r="G5368" s="20">
        <v>0.32889992980197991</v>
      </c>
      <c r="H5368" s="20">
        <v>0.31947212902748046</v>
      </c>
      <c r="I5368" s="20">
        <v>0.31805471821714865</v>
      </c>
      <c r="J5368" s="20">
        <v>0.44382219710774778</v>
      </c>
      <c r="K5368" s="20">
        <v>0.32604945358548321</v>
      </c>
      <c r="L5368" s="20">
        <v>0.30253977954552108</v>
      </c>
      <c r="M5368" s="55">
        <v>0.30423294200473672</v>
      </c>
    </row>
    <row r="5369" spans="1:13" x14ac:dyDescent="0.35">
      <c r="A5369" s="19" t="str">
        <f>B4353&amp;C5368&amp;D5369</f>
        <v>CONSUMO PER CAPITA (kg ó litros por individuo)Queso Ing.BCN AM</v>
      </c>
      <c r="B5369" s="19">
        <v>0</v>
      </c>
      <c r="C5369" s="19">
        <v>0</v>
      </c>
      <c r="D5369" s="19" t="s">
        <v>1</v>
      </c>
      <c r="E5369" s="20">
        <v>0.296063957962789</v>
      </c>
      <c r="F5369" s="20">
        <v>0.43868038634430906</v>
      </c>
      <c r="G5369" s="20">
        <v>0.34503696219731628</v>
      </c>
      <c r="H5369" s="20">
        <v>0.32417669892008405</v>
      </c>
      <c r="I5369" s="20">
        <v>0.32136580691971017</v>
      </c>
      <c r="J5369" s="20">
        <v>0.4166638134156026</v>
      </c>
      <c r="K5369" s="20">
        <v>0.28301568745283195</v>
      </c>
      <c r="L5369" s="20">
        <v>0.23380177704055768</v>
      </c>
      <c r="M5369" s="55">
        <v>0.25567170466435407</v>
      </c>
    </row>
    <row r="5370" spans="1:13" x14ac:dyDescent="0.35">
      <c r="A5370" s="19" t="str">
        <f>B4353&amp;C5368&amp;D5370</f>
        <v>CONSUMO PER CAPITA (kg ó litros por individuo)Queso Ing.REST.CAT ARAGON</v>
      </c>
      <c r="B5370" s="19">
        <v>0</v>
      </c>
      <c r="C5370" s="19">
        <v>0</v>
      </c>
      <c r="D5370" s="19" t="s">
        <v>2</v>
      </c>
      <c r="E5370" s="20">
        <v>0.26719929818974947</v>
      </c>
      <c r="F5370" s="20">
        <v>0.44236631184838066</v>
      </c>
      <c r="G5370" s="20">
        <v>0.37139103786288424</v>
      </c>
      <c r="H5370" s="20">
        <v>0.30837722390473887</v>
      </c>
      <c r="I5370" s="20">
        <v>0.2770761592680473</v>
      </c>
      <c r="J5370" s="20">
        <v>0.40808744570044264</v>
      </c>
      <c r="K5370" s="20">
        <v>0.30090734104701705</v>
      </c>
      <c r="L5370" s="20">
        <v>0.26862797818811163</v>
      </c>
      <c r="M5370" s="55">
        <v>0.28691621288375718</v>
      </c>
    </row>
    <row r="5371" spans="1:13" x14ac:dyDescent="0.35">
      <c r="A5371" s="19" t="str">
        <f>B4353&amp;C5368&amp;D5371</f>
        <v>CONSUMO PER CAPITA (kg ó litros por individuo)Queso Ing.LEVANTE</v>
      </c>
      <c r="B5371" s="19">
        <v>0</v>
      </c>
      <c r="C5371" s="19">
        <v>0</v>
      </c>
      <c r="D5371" s="19" t="s">
        <v>3</v>
      </c>
      <c r="E5371" s="20">
        <v>0.33750650214655031</v>
      </c>
      <c r="F5371" s="20">
        <v>0.48465502096600688</v>
      </c>
      <c r="G5371" s="20">
        <v>0.40294095597409491</v>
      </c>
      <c r="H5371" s="20">
        <v>0.35217734154888231</v>
      </c>
      <c r="I5371" s="20">
        <v>0.35737594025262875</v>
      </c>
      <c r="J5371" s="20">
        <v>0.51192271127792366</v>
      </c>
      <c r="K5371" s="20">
        <v>0.42346451452451056</v>
      </c>
      <c r="L5371" s="20">
        <v>0.33812795962654241</v>
      </c>
      <c r="M5371" s="55">
        <v>0.32467137598965756</v>
      </c>
    </row>
    <row r="5372" spans="1:13" x14ac:dyDescent="0.35">
      <c r="A5372" s="19" t="str">
        <f>B4353&amp;C5368&amp;D5372</f>
        <v>CONSUMO PER CAPITA (kg ó litros por individuo)Queso Ing.ANDALUCIA</v>
      </c>
      <c r="B5372" s="19">
        <v>0</v>
      </c>
      <c r="C5372" s="19">
        <v>0</v>
      </c>
      <c r="D5372" s="19" t="s">
        <v>4</v>
      </c>
      <c r="E5372" s="20">
        <v>0.3000437965207895</v>
      </c>
      <c r="F5372" s="20">
        <v>0.41069537124715016</v>
      </c>
      <c r="G5372" s="20">
        <v>0.30021815560083687</v>
      </c>
      <c r="H5372" s="20">
        <v>0.32234618418726457</v>
      </c>
      <c r="I5372" s="20">
        <v>0.32209119646152456</v>
      </c>
      <c r="J5372" s="20">
        <v>0.44585108168052717</v>
      </c>
      <c r="K5372" s="20">
        <v>0.33121368503170084</v>
      </c>
      <c r="L5372" s="20">
        <v>0.32791128777326656</v>
      </c>
      <c r="M5372" s="55">
        <v>0.30173686549946721</v>
      </c>
    </row>
    <row r="5373" spans="1:13" x14ac:dyDescent="0.35">
      <c r="A5373" s="19" t="str">
        <f>B4353&amp;C5368&amp;D5373</f>
        <v>CONSUMO PER CAPITA (kg ó litros por individuo)Queso Ing.MDD AM</v>
      </c>
      <c r="B5373" s="19">
        <v>0</v>
      </c>
      <c r="C5373" s="19">
        <v>0</v>
      </c>
      <c r="D5373" s="19" t="s">
        <v>5</v>
      </c>
      <c r="E5373" s="20">
        <v>0.38021747278545798</v>
      </c>
      <c r="F5373" s="20">
        <v>0.54534505296470714</v>
      </c>
      <c r="G5373" s="20">
        <v>0.42739636918338297</v>
      </c>
      <c r="H5373" s="20">
        <v>0.3966564564027944</v>
      </c>
      <c r="I5373" s="20">
        <v>0.43849733462357032</v>
      </c>
      <c r="J5373" s="20">
        <v>0.55668045804061994</v>
      </c>
      <c r="K5373" s="20">
        <v>0.37215740058072777</v>
      </c>
      <c r="L5373" s="20">
        <v>0.35039252126951675</v>
      </c>
      <c r="M5373" s="55">
        <v>0.39955233740840107</v>
      </c>
    </row>
    <row r="5374" spans="1:13" x14ac:dyDescent="0.35">
      <c r="A5374" s="19" t="str">
        <f>B4353&amp;C5368&amp;D5374</f>
        <v>CONSUMO PER CAPITA (kg ó litros por individuo)Queso Ing.RTO CENTRO</v>
      </c>
      <c r="B5374" s="19">
        <v>0</v>
      </c>
      <c r="C5374" s="19">
        <v>0</v>
      </c>
      <c r="D5374" s="19" t="s">
        <v>6</v>
      </c>
      <c r="E5374" s="20">
        <v>0.24669591425733453</v>
      </c>
      <c r="F5374" s="20">
        <v>0.41848116205078217</v>
      </c>
      <c r="G5374" s="20">
        <v>0.32136772432331795</v>
      </c>
      <c r="H5374" s="20">
        <v>0.30524609636018313</v>
      </c>
      <c r="I5374" s="20">
        <v>0.28420206911820289</v>
      </c>
      <c r="J5374" s="20">
        <v>0.42079856086830031</v>
      </c>
      <c r="K5374" s="20">
        <v>0.30201021033923886</v>
      </c>
      <c r="L5374" s="20">
        <v>0.32267057941463734</v>
      </c>
      <c r="M5374" s="55">
        <v>0.32962084192972568</v>
      </c>
    </row>
    <row r="5375" spans="1:13" x14ac:dyDescent="0.35">
      <c r="A5375" s="19" t="str">
        <f>B4353&amp;C5368&amp;D5375</f>
        <v>CONSUMO PER CAPITA (kg ó litros por individuo)Queso Ing.NORTE-CENTRO</v>
      </c>
      <c r="B5375" s="19">
        <v>0</v>
      </c>
      <c r="C5375" s="19">
        <v>0</v>
      </c>
      <c r="D5375" s="19" t="s">
        <v>7</v>
      </c>
      <c r="E5375" s="20">
        <v>0.26933228295611106</v>
      </c>
      <c r="F5375" s="20">
        <v>0.58024373831255305</v>
      </c>
      <c r="G5375" s="20">
        <v>0.16361495848825305</v>
      </c>
      <c r="H5375" s="20">
        <v>0.27431891685888815</v>
      </c>
      <c r="I5375" s="20">
        <v>0.20743834166054576</v>
      </c>
      <c r="J5375" s="20">
        <v>0.38566770708913445</v>
      </c>
      <c r="K5375" s="20">
        <v>0.23844234244372745</v>
      </c>
      <c r="L5375" s="20">
        <v>0.28376811426322418</v>
      </c>
      <c r="M5375" s="55">
        <v>0.2028289329449123</v>
      </c>
    </row>
    <row r="5376" spans="1:13" x14ac:dyDescent="0.35">
      <c r="A5376" s="19" t="str">
        <f>B4353&amp;C5368&amp;D5376</f>
        <v>CONSUMO PER CAPITA (kg ó litros por individuo)Queso Ing.NOROESTE</v>
      </c>
      <c r="B5376" s="19">
        <v>0</v>
      </c>
      <c r="C5376" s="19">
        <v>0</v>
      </c>
      <c r="D5376" s="19" t="s">
        <v>8</v>
      </c>
      <c r="E5376" s="20">
        <v>0.1817741168254827</v>
      </c>
      <c r="F5376" s="20">
        <v>0.31108688819595576</v>
      </c>
      <c r="G5376" s="20">
        <v>0.22157743833526602</v>
      </c>
      <c r="H5376" s="20">
        <v>0.21516972798126227</v>
      </c>
      <c r="I5376" s="20">
        <v>0.26753765649971883</v>
      </c>
      <c r="J5376" s="20">
        <v>0.31911761899156366</v>
      </c>
      <c r="K5376" s="20">
        <v>0.27619888996409725</v>
      </c>
      <c r="L5376" s="20">
        <v>0.23053655574080287</v>
      </c>
      <c r="M5376" s="55">
        <v>0.28528387543960171</v>
      </c>
    </row>
    <row r="5377" spans="1:13" x14ac:dyDescent="0.35">
      <c r="A5377" s="19" t="str">
        <f>B4353&amp;C5368&amp;D5377</f>
        <v>CONSUMO PER CAPITA (kg ó litros por individuo)Queso Ing.&lt;2MIL</v>
      </c>
      <c r="B5377" s="19">
        <v>0</v>
      </c>
      <c r="C5377" s="19">
        <v>0</v>
      </c>
      <c r="D5377" s="19" t="s">
        <v>9</v>
      </c>
      <c r="E5377" s="20">
        <v>0.16468506134211444</v>
      </c>
      <c r="F5377" s="20">
        <v>0.22948587035768672</v>
      </c>
      <c r="G5377" s="20">
        <v>0.24441111305751972</v>
      </c>
      <c r="H5377" s="20">
        <v>0.25605198175942379</v>
      </c>
      <c r="I5377" s="20">
        <v>0.17687671434689473</v>
      </c>
      <c r="J5377" s="20">
        <v>0.41709725748385701</v>
      </c>
      <c r="K5377" s="20">
        <v>0.19088475610326019</v>
      </c>
      <c r="L5377" s="20">
        <v>0.33480667809288173</v>
      </c>
      <c r="M5377" s="55">
        <v>0.18114459521772408</v>
      </c>
    </row>
    <row r="5378" spans="1:13" x14ac:dyDescent="0.35">
      <c r="A5378" s="19" t="str">
        <f>B4353&amp;C5368&amp;D5378</f>
        <v>CONSUMO PER CAPITA (kg ó litros por individuo)Queso Ing.2-5MIL</v>
      </c>
      <c r="B5378" s="19">
        <v>0</v>
      </c>
      <c r="C5378" s="19">
        <v>0</v>
      </c>
      <c r="D5378" s="19" t="s">
        <v>10</v>
      </c>
      <c r="E5378" s="20">
        <v>0.28841032513402892</v>
      </c>
      <c r="F5378" s="20">
        <v>0.81747520863669854</v>
      </c>
      <c r="G5378" s="20">
        <v>0.30234368341857421</v>
      </c>
      <c r="H5378" s="20">
        <v>0.27994790014676529</v>
      </c>
      <c r="I5378" s="20">
        <v>0.32369114217947936</v>
      </c>
      <c r="J5378" s="20">
        <v>0.32966327316627986</v>
      </c>
      <c r="K5378" s="20">
        <v>0.33981994488510947</v>
      </c>
      <c r="L5378" s="20">
        <v>0.23633223661114988</v>
      </c>
      <c r="M5378" s="55">
        <v>0.25221212317912844</v>
      </c>
    </row>
    <row r="5379" spans="1:13" x14ac:dyDescent="0.35">
      <c r="A5379" s="19" t="str">
        <f>B4353&amp;C5368&amp;D5379</f>
        <v>CONSUMO PER CAPITA (kg ó litros por individuo)Queso Ing.5-10MIL</v>
      </c>
      <c r="B5379" s="19">
        <v>0</v>
      </c>
      <c r="C5379" s="19">
        <v>0</v>
      </c>
      <c r="D5379" s="19" t="s">
        <v>11</v>
      </c>
      <c r="E5379" s="20">
        <v>0.24976159230972567</v>
      </c>
      <c r="F5379" s="20">
        <v>0.40673578264837718</v>
      </c>
      <c r="G5379" s="20">
        <v>0.25311426589333158</v>
      </c>
      <c r="H5379" s="20">
        <v>0.26367244891657998</v>
      </c>
      <c r="I5379" s="20">
        <v>0.22418318786118144</v>
      </c>
      <c r="J5379" s="20">
        <v>0.42260452588189906</v>
      </c>
      <c r="K5379" s="20">
        <v>0.29326497214900671</v>
      </c>
      <c r="L5379" s="20">
        <v>0.28903897505629744</v>
      </c>
      <c r="M5379" s="55">
        <v>0.24728865883104284</v>
      </c>
    </row>
    <row r="5380" spans="1:13" x14ac:dyDescent="0.35">
      <c r="A5380" s="19" t="str">
        <f>B4353&amp;C5368&amp;D5380</f>
        <v>CONSUMO PER CAPITA (kg ó litros por individuo)Queso Ing.10-30MIL</v>
      </c>
      <c r="B5380" s="19">
        <v>0</v>
      </c>
      <c r="C5380" s="19">
        <v>0</v>
      </c>
      <c r="D5380" s="19" t="s">
        <v>12</v>
      </c>
      <c r="E5380" s="20">
        <v>0.2720105073949376</v>
      </c>
      <c r="F5380" s="20">
        <v>0.43909354726297589</v>
      </c>
      <c r="G5380" s="20">
        <v>0.36017421955953094</v>
      </c>
      <c r="H5380" s="20">
        <v>0.33648282143965819</v>
      </c>
      <c r="I5380" s="20">
        <v>0.30275237122321902</v>
      </c>
      <c r="J5380" s="20">
        <v>0.35920010117613049</v>
      </c>
      <c r="K5380" s="20">
        <v>0.28604878054388222</v>
      </c>
      <c r="L5380" s="20">
        <v>0.27809542163369799</v>
      </c>
      <c r="M5380" s="55">
        <v>0.27454483061474105</v>
      </c>
    </row>
    <row r="5381" spans="1:13" x14ac:dyDescent="0.35">
      <c r="A5381" s="19" t="str">
        <f>B4353&amp;C5368&amp;D5381</f>
        <v>CONSUMO PER CAPITA (kg ó litros por individuo)Queso Ing.30-100MIL</v>
      </c>
      <c r="B5381" s="19">
        <v>0</v>
      </c>
      <c r="C5381" s="19">
        <v>0</v>
      </c>
      <c r="D5381" s="19" t="s">
        <v>13</v>
      </c>
      <c r="E5381" s="20">
        <v>0.29521021867258201</v>
      </c>
      <c r="F5381" s="20">
        <v>0.47485551792089714</v>
      </c>
      <c r="G5381" s="20">
        <v>0.34377355483103716</v>
      </c>
      <c r="H5381" s="20">
        <v>0.35536951722666776</v>
      </c>
      <c r="I5381" s="20">
        <v>0.36431195665614519</v>
      </c>
      <c r="J5381" s="20">
        <v>0.49580930974313558</v>
      </c>
      <c r="K5381" s="20">
        <v>0.44150813438427045</v>
      </c>
      <c r="L5381" s="20">
        <v>0.28057485409200494</v>
      </c>
      <c r="M5381" s="55">
        <v>0.31236085308371614</v>
      </c>
    </row>
    <row r="5382" spans="1:13" x14ac:dyDescent="0.35">
      <c r="A5382" s="19" t="str">
        <f>B4353&amp;C5368&amp;D5382</f>
        <v>CONSUMO PER CAPITA (kg ó litros por individuo)Queso Ing.100-200MIL</v>
      </c>
      <c r="B5382" s="19">
        <v>0</v>
      </c>
      <c r="C5382" s="19">
        <v>0</v>
      </c>
      <c r="D5382" s="19" t="s">
        <v>14</v>
      </c>
      <c r="E5382" s="20">
        <v>0.34081508917502484</v>
      </c>
      <c r="F5382" s="20">
        <v>0.40947238020764071</v>
      </c>
      <c r="G5382" s="20">
        <v>0.34420223312349602</v>
      </c>
      <c r="H5382" s="20">
        <v>0.28907301201663804</v>
      </c>
      <c r="I5382" s="20">
        <v>0.31495944432153561</v>
      </c>
      <c r="J5382" s="20">
        <v>0.4366096160314395</v>
      </c>
      <c r="K5382" s="20">
        <v>0.27411774692212237</v>
      </c>
      <c r="L5382" s="20">
        <v>0.33475330485742694</v>
      </c>
      <c r="M5382" s="55">
        <v>0.31332345301526987</v>
      </c>
    </row>
    <row r="5383" spans="1:13" x14ac:dyDescent="0.35">
      <c r="A5383" s="19" t="str">
        <f>B4353&amp;C5368&amp;D5383</f>
        <v>CONSUMO PER CAPITA (kg ó litros por individuo)Queso Ing.200-500MIL</v>
      </c>
      <c r="B5383" s="19">
        <v>0</v>
      </c>
      <c r="C5383" s="19">
        <v>0</v>
      </c>
      <c r="D5383" s="19" t="s">
        <v>15</v>
      </c>
      <c r="E5383" s="20">
        <v>0.32473030246206441</v>
      </c>
      <c r="F5383" s="20">
        <v>0.47478731658647677</v>
      </c>
      <c r="G5383" s="20">
        <v>0.35828348217353101</v>
      </c>
      <c r="H5383" s="20">
        <v>0.37868098287172014</v>
      </c>
      <c r="I5383" s="20">
        <v>0.45227790084610714</v>
      </c>
      <c r="J5383" s="20">
        <v>0.57566106679883144</v>
      </c>
      <c r="K5383" s="20">
        <v>0.3812623333312084</v>
      </c>
      <c r="L5383" s="20">
        <v>0.4283068007256986</v>
      </c>
      <c r="M5383" s="55">
        <v>0.44888895322114886</v>
      </c>
    </row>
    <row r="5384" spans="1:13" x14ac:dyDescent="0.35">
      <c r="A5384" s="19" t="str">
        <f>B4353&amp;C5368&amp;D5384</f>
        <v>CONSUMO PER CAPITA (kg ó litros por individuo)Queso Ing.&gt;500MIL</v>
      </c>
      <c r="B5384" s="19">
        <v>0</v>
      </c>
      <c r="C5384" s="19">
        <v>0</v>
      </c>
      <c r="D5384" s="19" t="s">
        <v>16</v>
      </c>
      <c r="E5384" s="20">
        <v>0.3261027723939261</v>
      </c>
      <c r="F5384" s="20">
        <v>0.40505418555291989</v>
      </c>
      <c r="G5384" s="20">
        <v>0.32007959188757706</v>
      </c>
      <c r="H5384" s="20">
        <v>0.2972879577632318</v>
      </c>
      <c r="I5384" s="20">
        <v>0.26633162822606388</v>
      </c>
      <c r="J5384" s="20">
        <v>0.45099830820653236</v>
      </c>
      <c r="K5384" s="20">
        <v>0.2702863402978713</v>
      </c>
      <c r="L5384" s="20">
        <v>0.27213167547895534</v>
      </c>
      <c r="M5384" s="55">
        <v>0.30126307950726922</v>
      </c>
    </row>
    <row r="5385" spans="1:13" x14ac:dyDescent="0.35">
      <c r="A5385" s="19" t="str">
        <f>B4353&amp;C5368&amp;D5385</f>
        <v>CONSUMO PER CAPITA (kg ó litros por individuo)Queso Ing.DE 15 A 19 AÑOS</v>
      </c>
      <c r="B5385" s="19">
        <v>0</v>
      </c>
      <c r="C5385" s="19">
        <v>0</v>
      </c>
      <c r="D5385" s="19" t="s">
        <v>39</v>
      </c>
      <c r="E5385" s="20">
        <v>0.22174874231005673</v>
      </c>
      <c r="F5385" s="20">
        <v>0.1758291587671694</v>
      </c>
      <c r="G5385" s="20">
        <v>0.24293914360716234</v>
      </c>
      <c r="H5385" s="20">
        <v>0.12571100670400326</v>
      </c>
      <c r="I5385" s="20">
        <v>0.24555519033833026</v>
      </c>
      <c r="J5385" s="20">
        <v>0.25136738409542209</v>
      </c>
      <c r="K5385" s="20">
        <v>0.16206213002008971</v>
      </c>
      <c r="L5385" s="20">
        <v>0.21597392039545454</v>
      </c>
      <c r="M5385" s="55">
        <v>0.17212908957796028</v>
      </c>
    </row>
    <row r="5386" spans="1:13" x14ac:dyDescent="0.35">
      <c r="A5386" s="19" t="str">
        <f>B4353&amp;C5368&amp;D5386</f>
        <v>CONSUMO PER CAPITA (kg ó litros por individuo)Queso Ing.DE 20 A 24 AÑOS</v>
      </c>
      <c r="B5386" s="19">
        <v>0</v>
      </c>
      <c r="C5386" s="19">
        <v>0</v>
      </c>
      <c r="D5386" s="19" t="s">
        <v>40</v>
      </c>
      <c r="E5386" s="20">
        <v>0.28241221917581383</v>
      </c>
      <c r="F5386" s="20">
        <v>0.33712246627949788</v>
      </c>
      <c r="G5386" s="20">
        <v>0.31640467507302433</v>
      </c>
      <c r="H5386" s="20">
        <v>0.30340684765530673</v>
      </c>
      <c r="I5386" s="20">
        <v>0.19166941758410599</v>
      </c>
      <c r="J5386" s="20">
        <v>0.32735235783839617</v>
      </c>
      <c r="K5386" s="20">
        <v>0.23159613733483508</v>
      </c>
      <c r="L5386" s="20">
        <v>0.20497790286582709</v>
      </c>
      <c r="M5386" s="55">
        <v>0.14567037320530796</v>
      </c>
    </row>
    <row r="5387" spans="1:13" x14ac:dyDescent="0.35">
      <c r="A5387" s="19" t="str">
        <f>B4353&amp;C5368&amp;D5387</f>
        <v>CONSUMO PER CAPITA (kg ó litros por individuo)Queso Ing.DE 25 A 34 AÑOS</v>
      </c>
      <c r="B5387" s="19">
        <v>0</v>
      </c>
      <c r="C5387" s="19">
        <v>0</v>
      </c>
      <c r="D5387" s="19" t="s">
        <v>41</v>
      </c>
      <c r="E5387" s="20">
        <v>0.34943613156855136</v>
      </c>
      <c r="F5387" s="20">
        <v>0.45194708097948172</v>
      </c>
      <c r="G5387" s="20">
        <v>0.4308729921656746</v>
      </c>
      <c r="H5387" s="20">
        <v>0.39081594559688382</v>
      </c>
      <c r="I5387" s="20">
        <v>0.31718396518465619</v>
      </c>
      <c r="J5387" s="20">
        <v>0.54259815229192954</v>
      </c>
      <c r="K5387" s="20">
        <v>0.41139408360241286</v>
      </c>
      <c r="L5387" s="20">
        <v>0.35378176508642473</v>
      </c>
      <c r="M5387" s="55">
        <v>0.36555899116627405</v>
      </c>
    </row>
    <row r="5388" spans="1:13" x14ac:dyDescent="0.35">
      <c r="A5388" s="19" t="str">
        <f>B4353&amp;C5368&amp;D5388</f>
        <v>CONSUMO PER CAPITA (kg ó litros por individuo)Queso Ing.DE 35 A 49 AÑOS</v>
      </c>
      <c r="B5388" s="19">
        <v>0</v>
      </c>
      <c r="C5388" s="19">
        <v>0</v>
      </c>
      <c r="D5388" s="19" t="s">
        <v>42</v>
      </c>
      <c r="E5388" s="20">
        <v>0.31452365139694977</v>
      </c>
      <c r="F5388" s="20">
        <v>0.4593648458232204</v>
      </c>
      <c r="G5388" s="20">
        <v>0.34100500079093093</v>
      </c>
      <c r="H5388" s="20">
        <v>0.33426104784629529</v>
      </c>
      <c r="I5388" s="20">
        <v>0.36177024347814651</v>
      </c>
      <c r="J5388" s="20">
        <v>0.47984725507503667</v>
      </c>
      <c r="K5388" s="20">
        <v>0.40092950456204191</v>
      </c>
      <c r="L5388" s="20">
        <v>0.32424603704726651</v>
      </c>
      <c r="M5388" s="55">
        <v>0.35785236067975879</v>
      </c>
    </row>
    <row r="5389" spans="1:13" x14ac:dyDescent="0.35">
      <c r="A5389" s="19" t="str">
        <f>B4353&amp;C5368&amp;D5389</f>
        <v>CONSUMO PER CAPITA (kg ó litros por individuo)Queso Ing.DE 50 A 59 AÑOS</v>
      </c>
      <c r="B5389" s="19">
        <v>0</v>
      </c>
      <c r="C5389" s="19">
        <v>0</v>
      </c>
      <c r="D5389" s="19" t="s">
        <v>43</v>
      </c>
      <c r="E5389" s="20">
        <v>0.38291717091841176</v>
      </c>
      <c r="F5389" s="20">
        <v>0.57835918636468919</v>
      </c>
      <c r="G5389" s="20">
        <v>0.42093000429254668</v>
      </c>
      <c r="H5389" s="20">
        <v>0.39795229223907685</v>
      </c>
      <c r="I5389" s="20">
        <v>0.44240361111281834</v>
      </c>
      <c r="J5389" s="20">
        <v>0.52812283116969116</v>
      </c>
      <c r="K5389" s="20">
        <v>0.35227731448106986</v>
      </c>
      <c r="L5389" s="20">
        <v>0.40211736754464028</v>
      </c>
      <c r="M5389" s="55">
        <v>0.40114553841070361</v>
      </c>
    </row>
    <row r="5390" spans="1:13" x14ac:dyDescent="0.35">
      <c r="A5390" s="19" t="str">
        <f>B4353&amp;C5368&amp;D5390</f>
        <v>CONSUMO PER CAPITA (kg ó litros por individuo)Queso Ing.DE 60 A 75 AÑOS</v>
      </c>
      <c r="B5390" s="19">
        <v>0</v>
      </c>
      <c r="C5390" s="19">
        <v>0</v>
      </c>
      <c r="D5390" s="19" t="s">
        <v>44</v>
      </c>
      <c r="E5390" s="20">
        <v>0.17581228863301221</v>
      </c>
      <c r="F5390" s="20">
        <v>0.45952305056225451</v>
      </c>
      <c r="G5390" s="20">
        <v>0.19696546122942221</v>
      </c>
      <c r="H5390" s="20">
        <v>0.2506734989591945</v>
      </c>
      <c r="I5390" s="20">
        <v>0.21224104835570487</v>
      </c>
      <c r="J5390" s="20">
        <v>0.35392467389219912</v>
      </c>
      <c r="K5390" s="20">
        <v>0.22944809127788596</v>
      </c>
      <c r="L5390" s="20">
        <v>0.2127828971323629</v>
      </c>
      <c r="M5390" s="55">
        <v>0.20181580197379909</v>
      </c>
    </row>
    <row r="5391" spans="1:13" x14ac:dyDescent="0.35">
      <c r="A5391" s="19" t="str">
        <f>B4353&amp;C5368&amp;D5391</f>
        <v>CONSUMO PER CAPITA (kg ó litros por individuo)Queso Ing.ALTA Y MEDIA ALTA</v>
      </c>
      <c r="B5391" s="19">
        <v>0</v>
      </c>
      <c r="C5391" s="19">
        <v>0</v>
      </c>
      <c r="D5391" s="19" t="s">
        <v>17</v>
      </c>
      <c r="E5391" s="20">
        <v>0.3604374807308719</v>
      </c>
      <c r="F5391" s="20">
        <v>0.54703434408080764</v>
      </c>
      <c r="G5391" s="20">
        <v>0.34261165074442151</v>
      </c>
      <c r="H5391" s="20">
        <v>0.42416045420437626</v>
      </c>
      <c r="I5391" s="20">
        <v>0.40454264849015364</v>
      </c>
      <c r="J5391" s="20">
        <v>0.49212386896835975</v>
      </c>
      <c r="K5391" s="20">
        <v>0.33701996656908584</v>
      </c>
      <c r="L5391" s="20">
        <v>0.35042049034174472</v>
      </c>
      <c r="M5391" s="55">
        <v>0.32414944779025801</v>
      </c>
    </row>
    <row r="5392" spans="1:13" x14ac:dyDescent="0.35">
      <c r="A5392" s="19" t="str">
        <f>B4353&amp;C5368&amp;D5392</f>
        <v>CONSUMO PER CAPITA (kg ó litros por individuo)Queso Ing.MEDIA</v>
      </c>
      <c r="B5392" s="19">
        <v>0</v>
      </c>
      <c r="C5392" s="19">
        <v>0</v>
      </c>
      <c r="D5392" s="19" t="s">
        <v>18</v>
      </c>
      <c r="E5392" s="20">
        <v>0.27527359687776354</v>
      </c>
      <c r="F5392" s="20">
        <v>0.40467418197987925</v>
      </c>
      <c r="G5392" s="20">
        <v>0.3129337056215194</v>
      </c>
      <c r="H5392" s="20">
        <v>0.25944974449337704</v>
      </c>
      <c r="I5392" s="20">
        <v>0.29402001055217741</v>
      </c>
      <c r="J5392" s="20">
        <v>0.43109199723506492</v>
      </c>
      <c r="K5392" s="20">
        <v>0.29922071975624165</v>
      </c>
      <c r="L5392" s="20">
        <v>0.28387811012920533</v>
      </c>
      <c r="M5392" s="55">
        <v>0.28073096112772333</v>
      </c>
    </row>
    <row r="5393" spans="1:13" x14ac:dyDescent="0.35">
      <c r="A5393" s="19" t="str">
        <f>B4353&amp;C5368&amp;D5393</f>
        <v>CONSUMO PER CAPITA (kg ó litros por individuo)Queso Ing.MEDIA BAJA</v>
      </c>
      <c r="B5393" s="19">
        <v>0</v>
      </c>
      <c r="C5393" s="19">
        <v>0</v>
      </c>
      <c r="D5393" s="19" t="s">
        <v>19</v>
      </c>
      <c r="E5393" s="20">
        <v>0.26765123491911474</v>
      </c>
      <c r="F5393" s="20">
        <v>0.46772265569217575</v>
      </c>
      <c r="G5393" s="20">
        <v>0.28812213856415558</v>
      </c>
      <c r="H5393" s="20">
        <v>0.29812308307171181</v>
      </c>
      <c r="I5393" s="20">
        <v>0.2674026775513994</v>
      </c>
      <c r="J5393" s="20">
        <v>0.38122701904580575</v>
      </c>
      <c r="K5393" s="20">
        <v>0.3074811879259009</v>
      </c>
      <c r="L5393" s="20">
        <v>0.30757715954045672</v>
      </c>
      <c r="M5393" s="55">
        <v>0.32419982105430817</v>
      </c>
    </row>
    <row r="5394" spans="1:13" x14ac:dyDescent="0.35">
      <c r="A5394" s="19" t="str">
        <f>B4353&amp;C5368&amp;D5394</f>
        <v>CONSUMO PER CAPITA (kg ó litros por individuo)Queso Ing.BAJA</v>
      </c>
      <c r="B5394" s="19">
        <v>0</v>
      </c>
      <c r="C5394" s="19">
        <v>0</v>
      </c>
      <c r="D5394" s="19" t="s">
        <v>20</v>
      </c>
      <c r="E5394" s="20">
        <v>0.28374489545648823</v>
      </c>
      <c r="F5394" s="20">
        <v>0.42033725225160012</v>
      </c>
      <c r="G5394" s="20">
        <v>0.3963100518271494</v>
      </c>
      <c r="H5394" s="20">
        <v>0.33459583866678572</v>
      </c>
      <c r="I5394" s="20">
        <v>0.33171528171723491</v>
      </c>
      <c r="J5394" s="20">
        <v>0.49631016687147722</v>
      </c>
      <c r="K5394" s="20">
        <v>0.38485873580736957</v>
      </c>
      <c r="L5394" s="20">
        <v>0.27445834938981445</v>
      </c>
      <c r="M5394" s="55">
        <v>0.29533439674819728</v>
      </c>
    </row>
    <row r="5395" spans="1:13" x14ac:dyDescent="0.35">
      <c r="A5395" s="19" t="str">
        <f>B4353&amp;C5368&amp;D5395</f>
        <v>CONSUMO PER CAPITA (kg ó litros por individuo)Queso Ing.HOMBRE</v>
      </c>
      <c r="B5395" s="19">
        <v>0</v>
      </c>
      <c r="C5395" s="19">
        <v>0</v>
      </c>
      <c r="D5395" s="19" t="s">
        <v>21</v>
      </c>
      <c r="E5395" s="20">
        <v>0.25310693721412747</v>
      </c>
      <c r="F5395" s="20">
        <v>0.42329539781222147</v>
      </c>
      <c r="G5395" s="20">
        <v>0.26562248860452137</v>
      </c>
      <c r="H5395" s="20">
        <v>0.27692762803014398</v>
      </c>
      <c r="I5395" s="20">
        <v>0.26473800242551693</v>
      </c>
      <c r="J5395" s="20">
        <v>0.38061890144137472</v>
      </c>
      <c r="K5395" s="20">
        <v>0.27405070817926447</v>
      </c>
      <c r="L5395" s="20">
        <v>0.27200084632011812</v>
      </c>
      <c r="M5395" s="55">
        <v>0.26982774973487306</v>
      </c>
    </row>
    <row r="5396" spans="1:13" x14ac:dyDescent="0.35">
      <c r="A5396" s="19" t="str">
        <f>B4353&amp;C5368&amp;D5396</f>
        <v>CONSUMO PER CAPITA (kg ó litros por individuo)Queso Ing.MUJER</v>
      </c>
      <c r="B5396" s="19">
        <v>0</v>
      </c>
      <c r="C5396" s="19">
        <v>0</v>
      </c>
      <c r="D5396" s="19" t="s">
        <v>22</v>
      </c>
      <c r="E5396" s="20">
        <v>0.33297026042553252</v>
      </c>
      <c r="F5396" s="20">
        <v>0.48565129490800513</v>
      </c>
      <c r="G5396" s="20">
        <v>0.39125735566805858</v>
      </c>
      <c r="H5396" s="20">
        <v>0.36139769319957515</v>
      </c>
      <c r="I5396" s="20">
        <v>0.37059621696490219</v>
      </c>
      <c r="J5396" s="20">
        <v>0.5061062188805463</v>
      </c>
      <c r="K5396" s="20">
        <v>0.37752158980223083</v>
      </c>
      <c r="L5396" s="20">
        <v>0.33259466117842862</v>
      </c>
      <c r="M5396" s="55">
        <v>0.33809303970711724</v>
      </c>
    </row>
    <row r="5397" spans="1:13" x14ac:dyDescent="0.35">
      <c r="A5397" s="19" t="str">
        <f>B4353&amp;C5397&amp;D5397</f>
        <v>CONSUMO PER CAPITA (kg ó litros por individuo).Fruta Ing.T.ESPAÑA</v>
      </c>
      <c r="B5397" s="19">
        <v>0</v>
      </c>
      <c r="C5397" s="19" t="s">
        <v>152</v>
      </c>
      <c r="D5397" s="19" t="s">
        <v>36</v>
      </c>
      <c r="E5397" s="20">
        <v>0.12250001011827494</v>
      </c>
      <c r="F5397" s="20">
        <v>0.16964795166900809</v>
      </c>
      <c r="G5397" s="20">
        <v>0.12061818333302272</v>
      </c>
      <c r="H5397" s="20">
        <v>9.1144562082837458E-2</v>
      </c>
      <c r="I5397" s="20">
        <v>0.14016219418312487</v>
      </c>
      <c r="J5397" s="20">
        <v>0.18842421796472297</v>
      </c>
      <c r="K5397" s="20">
        <v>8.0875669545531215E-2</v>
      </c>
      <c r="L5397" s="20">
        <v>0.10097948389324694</v>
      </c>
      <c r="M5397" s="55">
        <v>0.10627152854407473</v>
      </c>
    </row>
    <row r="5398" spans="1:13" x14ac:dyDescent="0.35">
      <c r="A5398" s="19" t="str">
        <f>B4353&amp;C5397&amp;D5398</f>
        <v>CONSUMO PER CAPITA (kg ó litros por individuo).Fruta Ing.BCN AM</v>
      </c>
      <c r="B5398" s="19">
        <v>0</v>
      </c>
      <c r="C5398" s="19">
        <v>0</v>
      </c>
      <c r="D5398" s="19" t="s">
        <v>1</v>
      </c>
      <c r="E5398" s="20">
        <v>5.7144986678667159E-2</v>
      </c>
      <c r="F5398" s="20">
        <v>0.16273863504458763</v>
      </c>
      <c r="G5398" s="20">
        <v>0.1905208801821566</v>
      </c>
      <c r="H5398" s="20">
        <v>5.0294003573567891E-2</v>
      </c>
      <c r="I5398" s="20">
        <v>0.16221310734819286</v>
      </c>
      <c r="J5398" s="20">
        <v>5.071004094132818E-2</v>
      </c>
      <c r="K5398" s="20">
        <v>6.9677720344389543E-2</v>
      </c>
      <c r="L5398" s="20">
        <v>6.3282599061790012E-2</v>
      </c>
      <c r="M5398" s="55">
        <v>6.249642211380229E-2</v>
      </c>
    </row>
    <row r="5399" spans="1:13" x14ac:dyDescent="0.35">
      <c r="A5399" s="19" t="str">
        <f>B4353&amp;C5397&amp;D5399</f>
        <v>CONSUMO PER CAPITA (kg ó litros por individuo).Fruta Ing.REST.CAT ARAGON</v>
      </c>
      <c r="B5399" s="19">
        <v>0</v>
      </c>
      <c r="C5399" s="19">
        <v>0</v>
      </c>
      <c r="D5399" s="19" t="s">
        <v>2</v>
      </c>
      <c r="E5399" s="20">
        <v>0.13917481962834347</v>
      </c>
      <c r="F5399" s="20">
        <v>0.14448281565507609</v>
      </c>
      <c r="G5399" s="20">
        <v>4.8791893013541726E-2</v>
      </c>
      <c r="H5399" s="20">
        <v>5.7839415005594627E-2</v>
      </c>
      <c r="I5399" s="20">
        <v>5.4121398486026324E-2</v>
      </c>
      <c r="J5399" s="20">
        <v>0.10455181830475122</v>
      </c>
      <c r="K5399" s="20">
        <v>6.0853616846334842E-2</v>
      </c>
      <c r="L5399" s="20">
        <v>9.2213762540671637E-2</v>
      </c>
      <c r="M5399" s="55">
        <v>5.2098367017247654E-2</v>
      </c>
    </row>
    <row r="5400" spans="1:13" x14ac:dyDescent="0.35">
      <c r="A5400" s="19" t="str">
        <f>B4353&amp;C5397&amp;D5400</f>
        <v>CONSUMO PER CAPITA (kg ó litros por individuo).Fruta Ing.LEVANTE</v>
      </c>
      <c r="B5400" s="19">
        <v>0</v>
      </c>
      <c r="C5400" s="19">
        <v>0</v>
      </c>
      <c r="D5400" s="19" t="s">
        <v>3</v>
      </c>
      <c r="E5400" s="20">
        <v>0.11266531375341943</v>
      </c>
      <c r="F5400" s="20">
        <v>0.17769327875007535</v>
      </c>
      <c r="G5400" s="20">
        <v>9.2979325753078504E-2</v>
      </c>
      <c r="H5400" s="20">
        <v>5.2155685573122168E-2</v>
      </c>
      <c r="I5400" s="20">
        <v>9.9182757667320223E-2</v>
      </c>
      <c r="J5400" s="20">
        <v>0.14475667293484062</v>
      </c>
      <c r="K5400" s="20">
        <v>4.8797696296280647E-2</v>
      </c>
      <c r="L5400" s="20">
        <v>0.10845603519856559</v>
      </c>
      <c r="M5400" s="55">
        <v>0.16299836243013849</v>
      </c>
    </row>
    <row r="5401" spans="1:13" x14ac:dyDescent="0.35">
      <c r="A5401" s="19" t="str">
        <f>B4353&amp;C5397&amp;D5401</f>
        <v>CONSUMO PER CAPITA (kg ó litros por individuo).Fruta Ing.ANDALUCIA</v>
      </c>
      <c r="B5401" s="19">
        <v>0</v>
      </c>
      <c r="C5401" s="19">
        <v>0</v>
      </c>
      <c r="D5401" s="19" t="s">
        <v>4</v>
      </c>
      <c r="E5401" s="20">
        <v>5.3642751094396854E-2</v>
      </c>
      <c r="F5401" s="20">
        <v>0.11335615884473897</v>
      </c>
      <c r="G5401" s="20">
        <v>4.8505077843530545E-2</v>
      </c>
      <c r="H5401" s="20">
        <v>4.3712727183591517E-2</v>
      </c>
      <c r="I5401" s="20">
        <v>6.0859890050547795E-2</v>
      </c>
      <c r="J5401" s="20">
        <v>0.18064045984783844</v>
      </c>
      <c r="K5401" s="20">
        <v>0.10082853338051789</v>
      </c>
      <c r="L5401" s="20">
        <v>4.0771987638341479E-2</v>
      </c>
      <c r="M5401" s="55">
        <v>4.540685160325128E-2</v>
      </c>
    </row>
    <row r="5402" spans="1:13" x14ac:dyDescent="0.35">
      <c r="A5402" s="19" t="str">
        <f>B4353&amp;C5397&amp;D5402</f>
        <v>CONSUMO PER CAPITA (kg ó litros por individuo).Fruta Ing.MDD AM</v>
      </c>
      <c r="B5402" s="19">
        <v>0</v>
      </c>
      <c r="C5402" s="19">
        <v>0</v>
      </c>
      <c r="D5402" s="19" t="s">
        <v>5</v>
      </c>
      <c r="E5402" s="20">
        <v>6.0871243684214822E-2</v>
      </c>
      <c r="F5402" s="20">
        <v>0.16102573741652701</v>
      </c>
      <c r="G5402" s="20">
        <v>8.5980600882600386E-2</v>
      </c>
      <c r="H5402" s="20">
        <v>0.1009411021033664</v>
      </c>
      <c r="I5402" s="20">
        <v>0.11279032676445164</v>
      </c>
      <c r="J5402" s="20">
        <v>0.15448678743237762</v>
      </c>
      <c r="K5402" s="20">
        <v>6.9562344846625046E-2</v>
      </c>
      <c r="L5402" s="20">
        <v>0.1135266089360569</v>
      </c>
      <c r="M5402" s="55">
        <v>0.10845246886365317</v>
      </c>
    </row>
    <row r="5403" spans="1:13" x14ac:dyDescent="0.35">
      <c r="A5403" s="19" t="str">
        <f>B4353&amp;C5397&amp;D5403</f>
        <v>CONSUMO PER CAPITA (kg ó litros por individuo).Fruta Ing.RTO CENTRO</v>
      </c>
      <c r="B5403" s="19">
        <v>0</v>
      </c>
      <c r="C5403" s="19">
        <v>0</v>
      </c>
      <c r="D5403" s="19" t="s">
        <v>6</v>
      </c>
      <c r="E5403" s="20">
        <v>0.1764930913680301</v>
      </c>
      <c r="F5403" s="20">
        <v>0.29943377179763464</v>
      </c>
      <c r="G5403" s="20">
        <v>0.19615373140513659</v>
      </c>
      <c r="H5403" s="20">
        <v>0.23122420081548967</v>
      </c>
      <c r="I5403" s="20">
        <v>0.27296930654294638</v>
      </c>
      <c r="J5403" s="20">
        <v>0.17216834317794005</v>
      </c>
      <c r="K5403" s="20">
        <v>0.1081642944838935</v>
      </c>
      <c r="L5403" s="20">
        <v>0.17149272027169984</v>
      </c>
      <c r="M5403" s="55">
        <v>0.10306241927001027</v>
      </c>
    </row>
    <row r="5404" spans="1:13" x14ac:dyDescent="0.35">
      <c r="A5404" s="19" t="str">
        <f>B4353&amp;C5397&amp;D5404</f>
        <v>CONSUMO PER CAPITA (kg ó litros por individuo).Fruta Ing.NORTE-CENTRO</v>
      </c>
      <c r="B5404" s="19">
        <v>0</v>
      </c>
      <c r="C5404" s="19">
        <v>0</v>
      </c>
      <c r="D5404" s="19" t="s">
        <v>7</v>
      </c>
      <c r="E5404" s="20">
        <v>0.38196720601468531</v>
      </c>
      <c r="F5404" s="20">
        <v>0.17511817967070001</v>
      </c>
      <c r="G5404" s="20">
        <v>0.30555013478217807</v>
      </c>
      <c r="H5404" s="20">
        <v>0.17609457382823554</v>
      </c>
      <c r="I5404" s="20">
        <v>0.14585772260677515</v>
      </c>
      <c r="J5404" s="20">
        <v>0.32142445243892726</v>
      </c>
      <c r="K5404" s="20">
        <v>9.2650882309633822E-2</v>
      </c>
      <c r="L5404" s="20">
        <v>0.13344017540727457</v>
      </c>
      <c r="M5404" s="55">
        <v>7.6992968633314077E-2</v>
      </c>
    </row>
    <row r="5405" spans="1:13" x14ac:dyDescent="0.35">
      <c r="A5405" s="19" t="str">
        <f>B4353&amp;C5397&amp;D5405</f>
        <v>CONSUMO PER CAPITA (kg ó litros por individuo).Fruta Ing.NOROESTE</v>
      </c>
      <c r="B5405" s="19">
        <v>0</v>
      </c>
      <c r="C5405" s="19">
        <v>0</v>
      </c>
      <c r="D5405" s="19" t="s">
        <v>8</v>
      </c>
      <c r="E5405" s="20">
        <v>0.10727703466791078</v>
      </c>
      <c r="F5405" s="20">
        <v>0.19892820936831462</v>
      </c>
      <c r="G5405" s="20">
        <v>0.14447291508403795</v>
      </c>
      <c r="H5405" s="20">
        <v>0.10590271372535984</v>
      </c>
      <c r="I5405" s="20">
        <v>0.38463340358430148</v>
      </c>
      <c r="J5405" s="20">
        <v>0.47274530611597038</v>
      </c>
      <c r="K5405" s="20">
        <v>0.10707616126032352</v>
      </c>
      <c r="L5405" s="20">
        <v>0.15017137165495598</v>
      </c>
      <c r="M5405" s="55">
        <v>0.30107776553549725</v>
      </c>
    </row>
    <row r="5406" spans="1:13" x14ac:dyDescent="0.35">
      <c r="A5406" s="19" t="str">
        <f>B4353&amp;C5397&amp;D5406</f>
        <v>CONSUMO PER CAPITA (kg ó litros por individuo).Fruta Ing.&lt;2MIL</v>
      </c>
      <c r="B5406" s="19">
        <v>0</v>
      </c>
      <c r="C5406" s="19">
        <v>0</v>
      </c>
      <c r="D5406" s="19" t="s">
        <v>9</v>
      </c>
      <c r="E5406" s="20">
        <v>6.8644220897128114E-2</v>
      </c>
      <c r="F5406" s="20">
        <v>0.19368978094008074</v>
      </c>
      <c r="G5406" s="20">
        <v>5.915638565277001E-2</v>
      </c>
      <c r="H5406" s="20">
        <v>0.24804573781463166</v>
      </c>
      <c r="I5406" s="20">
        <v>0.30031902801679439</v>
      </c>
      <c r="J5406" s="20">
        <v>8.6356680606628669E-2</v>
      </c>
      <c r="K5406" s="20">
        <v>6.5427763825479032E-2</v>
      </c>
      <c r="L5406" s="20">
        <v>0.13234849122258022</v>
      </c>
      <c r="M5406" s="55">
        <v>0.12039101061371806</v>
      </c>
    </row>
    <row r="5407" spans="1:13" x14ac:dyDescent="0.35">
      <c r="A5407" s="19" t="str">
        <f>B4353&amp;C5397&amp;D5407</f>
        <v>CONSUMO PER CAPITA (kg ó litros por individuo).Fruta Ing.2-5MIL</v>
      </c>
      <c r="B5407" s="19">
        <v>0</v>
      </c>
      <c r="C5407" s="19">
        <v>0</v>
      </c>
      <c r="D5407" s="19" t="s">
        <v>10</v>
      </c>
      <c r="E5407" s="20">
        <v>0.14272321700816856</v>
      </c>
      <c r="F5407" s="20">
        <v>0.26401181342304642</v>
      </c>
      <c r="G5407" s="20">
        <v>8.4384532815297716E-2</v>
      </c>
      <c r="H5407" s="20">
        <v>7.9028825025689767E-2</v>
      </c>
      <c r="I5407" s="20">
        <v>0.12238346418544364</v>
      </c>
      <c r="J5407" s="20">
        <v>0.12444944938986938</v>
      </c>
      <c r="K5407" s="20">
        <v>4.7134681366880371E-2</v>
      </c>
      <c r="L5407" s="20">
        <v>1.746732241021778E-2</v>
      </c>
      <c r="M5407" s="55">
        <v>5.765041320448587E-2</v>
      </c>
    </row>
    <row r="5408" spans="1:13" x14ac:dyDescent="0.35">
      <c r="A5408" s="19" t="str">
        <f>B4353&amp;C5397&amp;D5408</f>
        <v>CONSUMO PER CAPITA (kg ó litros por individuo).Fruta Ing.5-10MIL</v>
      </c>
      <c r="B5408" s="19">
        <v>0</v>
      </c>
      <c r="C5408" s="19">
        <v>0</v>
      </c>
      <c r="D5408" s="19" t="s">
        <v>11</v>
      </c>
      <c r="E5408" s="20">
        <v>0.11140553003555201</v>
      </c>
      <c r="F5408" s="20">
        <v>0.11570229294219488</v>
      </c>
      <c r="G5408" s="20">
        <v>7.3211703613627346E-2</v>
      </c>
      <c r="H5408" s="20">
        <v>7.052644125286045E-2</v>
      </c>
      <c r="I5408" s="20">
        <v>0.37138187953352536</v>
      </c>
      <c r="J5408" s="20">
        <v>0.59997463433509812</v>
      </c>
      <c r="K5408" s="20">
        <v>0.14926341547674615</v>
      </c>
      <c r="L5408" s="20">
        <v>0.12283678057007151</v>
      </c>
      <c r="M5408" s="55">
        <v>9.3340371469998823E-2</v>
      </c>
    </row>
    <row r="5409" spans="1:13" x14ac:dyDescent="0.35">
      <c r="A5409" s="19" t="str">
        <f>B4353&amp;C5397&amp;D5409</f>
        <v>CONSUMO PER CAPITA (kg ó litros por individuo).Fruta Ing.10-30MIL</v>
      </c>
      <c r="B5409" s="19">
        <v>0</v>
      </c>
      <c r="C5409" s="19">
        <v>0</v>
      </c>
      <c r="D5409" s="19" t="s">
        <v>12</v>
      </c>
      <c r="E5409" s="20">
        <v>6.7581328890858175E-2</v>
      </c>
      <c r="F5409" s="20">
        <v>0.1045216102619388</v>
      </c>
      <c r="G5409" s="20">
        <v>0.12633418609369412</v>
      </c>
      <c r="H5409" s="20">
        <v>8.9084922149990781E-2</v>
      </c>
      <c r="I5409" s="20">
        <v>8.1782785890283788E-2</v>
      </c>
      <c r="J5409" s="20">
        <v>0.22135561056503161</v>
      </c>
      <c r="K5409" s="20">
        <v>8.7874845467076981E-2</v>
      </c>
      <c r="L5409" s="20">
        <v>0.12310552740620001</v>
      </c>
      <c r="M5409" s="55">
        <v>0.12406858431049766</v>
      </c>
    </row>
    <row r="5410" spans="1:13" x14ac:dyDescent="0.35">
      <c r="A5410" s="19" t="str">
        <f>B4353&amp;C5397&amp;D5410</f>
        <v>CONSUMO PER CAPITA (kg ó litros por individuo).Fruta Ing.30-100MIL</v>
      </c>
      <c r="B5410" s="19">
        <v>0</v>
      </c>
      <c r="C5410" s="19">
        <v>0</v>
      </c>
      <c r="D5410" s="19" t="s">
        <v>13</v>
      </c>
      <c r="E5410" s="20">
        <v>0.22941680435467332</v>
      </c>
      <c r="F5410" s="20">
        <v>0.15147397544316371</v>
      </c>
      <c r="G5410" s="20">
        <v>0.16176522814776265</v>
      </c>
      <c r="H5410" s="20">
        <v>9.9241420101619626E-2</v>
      </c>
      <c r="I5410" s="20">
        <v>0.14829013642674299</v>
      </c>
      <c r="J5410" s="20">
        <v>0.11877610430633551</v>
      </c>
      <c r="K5410" s="20">
        <v>7.5902093520893568E-2</v>
      </c>
      <c r="L5410" s="20">
        <v>7.5161126837114581E-2</v>
      </c>
      <c r="M5410" s="55">
        <v>8.6599906714563135E-2</v>
      </c>
    </row>
    <row r="5411" spans="1:13" x14ac:dyDescent="0.35">
      <c r="A5411" s="19" t="str">
        <f>B4353&amp;C5397&amp;D5411</f>
        <v>CONSUMO PER CAPITA (kg ó litros por individuo).Fruta Ing.100-200MIL</v>
      </c>
      <c r="B5411" s="19">
        <v>0</v>
      </c>
      <c r="C5411" s="19">
        <v>0</v>
      </c>
      <c r="D5411" s="19" t="s">
        <v>14</v>
      </c>
      <c r="E5411" s="20">
        <v>0.13568541313412069</v>
      </c>
      <c r="F5411" s="20">
        <v>0.18619565695133761</v>
      </c>
      <c r="G5411" s="20">
        <v>0.17159816484660326</v>
      </c>
      <c r="H5411" s="20">
        <v>6.4639608677872107E-2</v>
      </c>
      <c r="I5411" s="20">
        <v>9.0006120746084536E-2</v>
      </c>
      <c r="J5411" s="20">
        <v>0.15468455903907308</v>
      </c>
      <c r="K5411" s="20">
        <v>6.8522542033942979E-2</v>
      </c>
      <c r="L5411" s="20">
        <v>4.8368352931079286E-2</v>
      </c>
      <c r="M5411" s="55">
        <v>7.3272445491526964E-2</v>
      </c>
    </row>
    <row r="5412" spans="1:13" x14ac:dyDescent="0.35">
      <c r="A5412" s="19" t="str">
        <f>B4353&amp;C5397&amp;D5412</f>
        <v>CONSUMO PER CAPITA (kg ó litros por individuo).Fruta Ing.200-500MIL</v>
      </c>
      <c r="B5412" s="19">
        <v>0</v>
      </c>
      <c r="C5412" s="19">
        <v>0</v>
      </c>
      <c r="D5412" s="19" t="s">
        <v>15</v>
      </c>
      <c r="E5412" s="20">
        <v>8.8688970243666426E-2</v>
      </c>
      <c r="F5412" s="20">
        <v>0.24453668344682272</v>
      </c>
      <c r="G5412" s="20">
        <v>8.111251531429732E-2</v>
      </c>
      <c r="H5412" s="20">
        <v>7.1972715345861332E-2</v>
      </c>
      <c r="I5412" s="20">
        <v>9.4286206581268614E-2</v>
      </c>
      <c r="J5412" s="20">
        <v>0.1378085090252954</v>
      </c>
      <c r="K5412" s="20">
        <v>4.9761667097807764E-2</v>
      </c>
      <c r="L5412" s="20">
        <v>0.13331935775734324</v>
      </c>
      <c r="M5412" s="55">
        <v>0.14189111359177842</v>
      </c>
    </row>
    <row r="5413" spans="1:13" x14ac:dyDescent="0.35">
      <c r="A5413" s="19" t="str">
        <f>B4353&amp;C5397&amp;D5413</f>
        <v>CONSUMO PER CAPITA (kg ó litros por individuo).Fruta Ing.&gt;500MIL</v>
      </c>
      <c r="B5413" s="19">
        <v>0</v>
      </c>
      <c r="C5413" s="19">
        <v>0</v>
      </c>
      <c r="D5413" s="19" t="s">
        <v>16</v>
      </c>
      <c r="E5413" s="20">
        <v>8.763073054523747E-2</v>
      </c>
      <c r="F5413" s="20">
        <v>0.17456492800944126</v>
      </c>
      <c r="G5413" s="20">
        <v>0.12141714766042766</v>
      </c>
      <c r="H5413" s="20">
        <v>8.6690924172183492E-2</v>
      </c>
      <c r="I5413" s="20">
        <v>0.1086278088263999</v>
      </c>
      <c r="J5413" s="20">
        <v>0.15484843917466071</v>
      </c>
      <c r="K5413" s="20">
        <v>9.6804498054913438E-2</v>
      </c>
      <c r="L5413" s="20">
        <v>0.13589795980345587</v>
      </c>
      <c r="M5413" s="55">
        <v>0.12840965216768205</v>
      </c>
    </row>
    <row r="5414" spans="1:13" x14ac:dyDescent="0.35">
      <c r="A5414" s="19" t="str">
        <f>B4353&amp;C5397&amp;D5414</f>
        <v>CONSUMO PER CAPITA (kg ó litros por individuo).Fruta Ing.DE 15 A 19 AÑOS</v>
      </c>
      <c r="B5414" s="19">
        <v>0</v>
      </c>
      <c r="C5414" s="19">
        <v>0</v>
      </c>
      <c r="D5414" s="19" t="s">
        <v>39</v>
      </c>
      <c r="E5414" s="20">
        <v>3.1471546238460907E-2</v>
      </c>
      <c r="F5414" s="20">
        <v>1.9513718397355714E-2</v>
      </c>
      <c r="G5414" s="20">
        <v>6.0446636874539862E-2</v>
      </c>
      <c r="H5414" s="20">
        <v>2.1459692606136942E-2</v>
      </c>
      <c r="I5414" s="20">
        <v>1.0025685939317364E-3</v>
      </c>
      <c r="J5414" s="20">
        <v>3.9416251952717266E-3</v>
      </c>
      <c r="K5414" s="20">
        <v>3.7157976852881702E-3</v>
      </c>
      <c r="L5414" s="20">
        <v>7.7874047010971531E-2</v>
      </c>
      <c r="M5414" s="55" t="s">
        <v>278</v>
      </c>
    </row>
    <row r="5415" spans="1:13" x14ac:dyDescent="0.35">
      <c r="A5415" s="19" t="str">
        <f>B4353&amp;C5397&amp;D5415</f>
        <v>CONSUMO PER CAPITA (kg ó litros por individuo).Fruta Ing.DE 20 A 24 AÑOS</v>
      </c>
      <c r="B5415" s="19">
        <v>0</v>
      </c>
      <c r="C5415" s="19">
        <v>0</v>
      </c>
      <c r="D5415" s="19" t="s">
        <v>40</v>
      </c>
      <c r="E5415" s="20">
        <v>6.4994326404920671E-2</v>
      </c>
      <c r="F5415" s="20">
        <v>6.9647883421675466E-2</v>
      </c>
      <c r="G5415" s="20">
        <v>6.6298875127946813E-2</v>
      </c>
      <c r="H5415" s="20">
        <v>6.918415087449642E-2</v>
      </c>
      <c r="I5415" s="20">
        <v>3.4209767008637357E-2</v>
      </c>
      <c r="J5415" s="20">
        <v>3.0495635761990197E-2</v>
      </c>
      <c r="K5415" s="20">
        <v>6.221702925516287E-2</v>
      </c>
      <c r="L5415" s="20">
        <v>1.6902291688517194E-2</v>
      </c>
      <c r="M5415" s="55">
        <v>2.5312103752657956E-2</v>
      </c>
    </row>
    <row r="5416" spans="1:13" x14ac:dyDescent="0.35">
      <c r="A5416" s="19" t="str">
        <f>B4353&amp;C5397&amp;D5416</f>
        <v>CONSUMO PER CAPITA (kg ó litros por individuo).Fruta Ing.DE 25 A 34 AÑOS</v>
      </c>
      <c r="B5416" s="19">
        <v>0</v>
      </c>
      <c r="C5416" s="19">
        <v>0</v>
      </c>
      <c r="D5416" s="19" t="s">
        <v>41</v>
      </c>
      <c r="E5416" s="20">
        <v>7.168818081455082E-2</v>
      </c>
      <c r="F5416" s="20">
        <v>6.2442065786096297E-2</v>
      </c>
      <c r="G5416" s="20">
        <v>4.5676520598162448E-2</v>
      </c>
      <c r="H5416" s="20">
        <v>3.0513011666038269E-2</v>
      </c>
      <c r="I5416" s="20">
        <v>3.2393571976466792E-2</v>
      </c>
      <c r="J5416" s="20">
        <v>0.20169693370320507</v>
      </c>
      <c r="K5416" s="20">
        <v>4.8745960020492654E-2</v>
      </c>
      <c r="L5416" s="20">
        <v>9.095331743590758E-2</v>
      </c>
      <c r="M5416" s="55">
        <v>3.8860509993962421E-2</v>
      </c>
    </row>
    <row r="5417" spans="1:13" x14ac:dyDescent="0.35">
      <c r="A5417" s="19" t="str">
        <f>B4353&amp;C5397&amp;D5417</f>
        <v>CONSUMO PER CAPITA (kg ó litros por individuo).Fruta Ing.DE 35 A 49 AÑOS</v>
      </c>
      <c r="B5417" s="19">
        <v>0</v>
      </c>
      <c r="C5417" s="19">
        <v>0</v>
      </c>
      <c r="D5417" s="19" t="s">
        <v>42</v>
      </c>
      <c r="E5417" s="20">
        <v>6.0910603906869441E-2</v>
      </c>
      <c r="F5417" s="20">
        <v>0.10864494639543104</v>
      </c>
      <c r="G5417" s="20">
        <v>6.3749338465591832E-2</v>
      </c>
      <c r="H5417" s="20">
        <v>9.9372532423991897E-2</v>
      </c>
      <c r="I5417" s="20">
        <v>0.18073365632670732</v>
      </c>
      <c r="J5417" s="20">
        <v>0.20516932068352195</v>
      </c>
      <c r="K5417" s="20">
        <v>8.0173942280316809E-2</v>
      </c>
      <c r="L5417" s="20">
        <v>8.744410081664554E-2</v>
      </c>
      <c r="M5417" s="55">
        <v>8.0888351230372788E-2</v>
      </c>
    </row>
    <row r="5418" spans="1:13" x14ac:dyDescent="0.35">
      <c r="A5418" s="19" t="str">
        <f>B4353&amp;C5397&amp;D5418</f>
        <v>CONSUMO PER CAPITA (kg ó litros por individuo).Fruta Ing.DE 50 A 59 AÑOS</v>
      </c>
      <c r="B5418" s="19">
        <v>0</v>
      </c>
      <c r="C5418" s="19">
        <v>0</v>
      </c>
      <c r="D5418" s="19" t="s">
        <v>43</v>
      </c>
      <c r="E5418" s="20">
        <v>0.21274243325795136</v>
      </c>
      <c r="F5418" s="20">
        <v>0.34436311386727098</v>
      </c>
      <c r="G5418" s="20">
        <v>0.17756358893704663</v>
      </c>
      <c r="H5418" s="20">
        <v>0.13291960208867315</v>
      </c>
      <c r="I5418" s="20">
        <v>0.16507719642746468</v>
      </c>
      <c r="J5418" s="20">
        <v>0.27348504788799571</v>
      </c>
      <c r="K5418" s="20">
        <v>0.15504496753424754</v>
      </c>
      <c r="L5418" s="20">
        <v>0.13526426811540376</v>
      </c>
      <c r="M5418" s="55">
        <v>0.20339740156849392</v>
      </c>
    </row>
    <row r="5419" spans="1:13" x14ac:dyDescent="0.35">
      <c r="A5419" s="19" t="str">
        <f>B4353&amp;C5397&amp;D5419</f>
        <v>CONSUMO PER CAPITA (kg ó litros por individuo).Fruta Ing.DE 60 A 75 AÑOS</v>
      </c>
      <c r="B5419" s="19">
        <v>0</v>
      </c>
      <c r="C5419" s="19">
        <v>0</v>
      </c>
      <c r="D5419" s="19" t="s">
        <v>44</v>
      </c>
      <c r="E5419" s="20">
        <v>0.20260156914119359</v>
      </c>
      <c r="F5419" s="20">
        <v>0.24130760357201564</v>
      </c>
      <c r="G5419" s="20">
        <v>0.22859752764257171</v>
      </c>
      <c r="H5419" s="20">
        <v>0.10883670501458734</v>
      </c>
      <c r="I5419" s="20">
        <v>0.20440484207416884</v>
      </c>
      <c r="J5419" s="20">
        <v>0.18509618653633048</v>
      </c>
      <c r="K5419" s="20">
        <v>6.5755785089058993E-2</v>
      </c>
      <c r="L5419" s="20">
        <v>0.12629934161076645</v>
      </c>
      <c r="M5419" s="55">
        <v>0.15200983718311029</v>
      </c>
    </row>
    <row r="5420" spans="1:13" x14ac:dyDescent="0.35">
      <c r="A5420" s="19" t="str">
        <f>B4353&amp;C5397&amp;D5420</f>
        <v>CONSUMO PER CAPITA (kg ó litros por individuo).Fruta Ing.ALTA Y MEDIA ALTA</v>
      </c>
      <c r="B5420" s="19">
        <v>0</v>
      </c>
      <c r="C5420" s="19">
        <v>0</v>
      </c>
      <c r="D5420" s="19" t="s">
        <v>17</v>
      </c>
      <c r="E5420" s="20">
        <v>0.12886521039124621</v>
      </c>
      <c r="F5420" s="20">
        <v>0.21459236147421473</v>
      </c>
      <c r="G5420" s="20">
        <v>0.15205825649638902</v>
      </c>
      <c r="H5420" s="20">
        <v>0.117812676936426</v>
      </c>
      <c r="I5420" s="20">
        <v>0.13004257562953142</v>
      </c>
      <c r="J5420" s="20">
        <v>0.1581452921128722</v>
      </c>
      <c r="K5420" s="20">
        <v>8.4862835933485953E-2</v>
      </c>
      <c r="L5420" s="20">
        <v>6.5904543439062671E-2</v>
      </c>
      <c r="M5420" s="55">
        <v>0.11253534539718195</v>
      </c>
    </row>
    <row r="5421" spans="1:13" x14ac:dyDescent="0.35">
      <c r="A5421" s="19" t="str">
        <f>B4353&amp;C5397&amp;D5421</f>
        <v>CONSUMO PER CAPITA (kg ó litros por individuo).Fruta Ing.MEDIA</v>
      </c>
      <c r="B5421" s="19">
        <v>0</v>
      </c>
      <c r="C5421" s="19">
        <v>0</v>
      </c>
      <c r="D5421" s="19" t="s">
        <v>18</v>
      </c>
      <c r="E5421" s="20">
        <v>7.4711229533109866E-2</v>
      </c>
      <c r="F5421" s="20">
        <v>0.13446073078905946</v>
      </c>
      <c r="G5421" s="20">
        <v>0.1131202205672827</v>
      </c>
      <c r="H5421" s="20">
        <v>0.10070135391692794</v>
      </c>
      <c r="I5421" s="20">
        <v>0.18109220522512848</v>
      </c>
      <c r="J5421" s="20">
        <v>0.20042902447554073</v>
      </c>
      <c r="K5421" s="20">
        <v>8.749774782332706E-2</v>
      </c>
      <c r="L5421" s="20">
        <v>0.12786971573423608</v>
      </c>
      <c r="M5421" s="55">
        <v>9.4753038036839085E-2</v>
      </c>
    </row>
    <row r="5422" spans="1:13" x14ac:dyDescent="0.35">
      <c r="A5422" s="19" t="str">
        <f>B4353&amp;C5397&amp;D5422</f>
        <v>CONSUMO PER CAPITA (kg ó litros por individuo).Fruta Ing.MEDIA BAJA</v>
      </c>
      <c r="B5422" s="19">
        <v>0</v>
      </c>
      <c r="C5422" s="19">
        <v>0</v>
      </c>
      <c r="D5422" s="19" t="s">
        <v>19</v>
      </c>
      <c r="E5422" s="20">
        <v>0.19280706351629909</v>
      </c>
      <c r="F5422" s="20">
        <v>0.15387442254760078</v>
      </c>
      <c r="G5422" s="20">
        <v>0.10599835458682701</v>
      </c>
      <c r="H5422" s="20">
        <v>8.553572119896545E-2</v>
      </c>
      <c r="I5422" s="20">
        <v>9.0604739235234946E-2</v>
      </c>
      <c r="J5422" s="20">
        <v>0.12970336396346321</v>
      </c>
      <c r="K5422" s="20">
        <v>6.4949573401945279E-2</v>
      </c>
      <c r="L5422" s="20">
        <v>8.3691729048777294E-2</v>
      </c>
      <c r="M5422" s="55">
        <v>0.10328560209090501</v>
      </c>
    </row>
    <row r="5423" spans="1:13" x14ac:dyDescent="0.35">
      <c r="A5423" s="19" t="str">
        <f>B4353&amp;C5397&amp;D5423</f>
        <v>CONSUMO PER CAPITA (kg ó litros por individuo).Fruta Ing.BAJA</v>
      </c>
      <c r="B5423" s="19">
        <v>0</v>
      </c>
      <c r="C5423" s="19">
        <v>0</v>
      </c>
      <c r="D5423" s="19" t="s">
        <v>20</v>
      </c>
      <c r="E5423" s="20">
        <v>0.1022168820433958</v>
      </c>
      <c r="F5423" s="20">
        <v>0.2014561239821413</v>
      </c>
      <c r="G5423" s="20">
        <v>0.1184127331691915</v>
      </c>
      <c r="H5423" s="20">
        <v>5.3305789303179439E-2</v>
      </c>
      <c r="I5423" s="20">
        <v>0.14839635141266477</v>
      </c>
      <c r="J5423" s="20">
        <v>0.280211049545049</v>
      </c>
      <c r="K5423" s="20">
        <v>8.6737906012410187E-2</v>
      </c>
      <c r="L5423" s="20">
        <v>0.11745286515891053</v>
      </c>
      <c r="M5423" s="55">
        <v>0.1232156414684476</v>
      </c>
    </row>
    <row r="5424" spans="1:13" x14ac:dyDescent="0.35">
      <c r="A5424" s="19" t="str">
        <f>B4353&amp;C5397&amp;D5424</f>
        <v>CONSUMO PER CAPITA (kg ó litros por individuo).Fruta Ing.HOMBRE</v>
      </c>
      <c r="B5424" s="19">
        <v>0</v>
      </c>
      <c r="C5424" s="19">
        <v>0</v>
      </c>
      <c r="D5424" s="19" t="s">
        <v>21</v>
      </c>
      <c r="E5424" s="20">
        <v>0.11936426726715563</v>
      </c>
      <c r="F5424" s="20">
        <v>0.13234462359917504</v>
      </c>
      <c r="G5424" s="20">
        <v>0.11920674738073224</v>
      </c>
      <c r="H5424" s="20">
        <v>8.0065815268967541E-2</v>
      </c>
      <c r="I5424" s="20">
        <v>0.14265882976431921</v>
      </c>
      <c r="J5424" s="20">
        <v>0.20878865626956411</v>
      </c>
      <c r="K5424" s="20">
        <v>7.2820842797852045E-2</v>
      </c>
      <c r="L5424" s="20">
        <v>9.4483262498333068E-2</v>
      </c>
      <c r="M5424" s="55">
        <v>9.1364866158910291E-2</v>
      </c>
    </row>
    <row r="5425" spans="1:13" x14ac:dyDescent="0.35">
      <c r="A5425" s="19" t="str">
        <f>B4353&amp;C5397&amp;D5425</f>
        <v>CONSUMO PER CAPITA (kg ó litros por individuo).Fruta Ing.MUJER</v>
      </c>
      <c r="B5425" s="19">
        <v>0</v>
      </c>
      <c r="C5425" s="19">
        <v>0</v>
      </c>
      <c r="D5425" s="19" t="s">
        <v>22</v>
      </c>
      <c r="E5425" s="20">
        <v>0.12559008813287439</v>
      </c>
      <c r="F5425" s="20">
        <v>0.20640866276200376</v>
      </c>
      <c r="G5425" s="20">
        <v>0.12200913930697196</v>
      </c>
      <c r="H5425" s="20">
        <v>0.10206208054829768</v>
      </c>
      <c r="I5425" s="20">
        <v>0.13770190865161394</v>
      </c>
      <c r="J5425" s="20">
        <v>0.16835600275671322</v>
      </c>
      <c r="K5425" s="20">
        <v>8.8848844003071484E-2</v>
      </c>
      <c r="L5425" s="20">
        <v>0.10737278839439796</v>
      </c>
      <c r="M5425" s="55">
        <v>0.12094194776172891</v>
      </c>
    </row>
    <row r="5426" spans="1:13" x14ac:dyDescent="0.35">
      <c r="A5426" s="19" t="str">
        <f>B4353&amp;C5426&amp;D5426</f>
        <v>CONSUMO PER CAPITA (kg ó litros por individuo)Fruta Fresca IngT.ESPAÑA</v>
      </c>
      <c r="B5426" s="19">
        <v>0</v>
      </c>
      <c r="C5426" s="19" t="s">
        <v>153</v>
      </c>
      <c r="D5426" s="19" t="s">
        <v>36</v>
      </c>
      <c r="E5426" s="20">
        <v>0.1180883749550406</v>
      </c>
      <c r="F5426" s="20">
        <v>0.16140943950139425</v>
      </c>
      <c r="G5426" s="20">
        <v>0.11333404671496008</v>
      </c>
      <c r="H5426" s="20">
        <v>8.407533613221535E-2</v>
      </c>
      <c r="I5426" s="20">
        <v>0.13349933195972688</v>
      </c>
      <c r="J5426" s="20">
        <v>0.1788573441721773</v>
      </c>
      <c r="K5426" s="20">
        <v>7.4624081599617351E-2</v>
      </c>
      <c r="L5426" s="20">
        <v>9.4599149617840786E-2</v>
      </c>
      <c r="M5426" s="55">
        <v>0.1013336264218051</v>
      </c>
    </row>
    <row r="5427" spans="1:13" x14ac:dyDescent="0.35">
      <c r="A5427" s="19" t="str">
        <f>B4353&amp;C5426&amp;D5427</f>
        <v>CONSUMO PER CAPITA (kg ó litros por individuo)Fruta Fresca IngBCN AM</v>
      </c>
      <c r="B5427" s="19">
        <v>0</v>
      </c>
      <c r="C5427" s="19">
        <v>0</v>
      </c>
      <c r="D5427" s="19" t="s">
        <v>1</v>
      </c>
      <c r="E5427" s="20">
        <v>5.4459883969102528E-2</v>
      </c>
      <c r="F5427" s="20">
        <v>0.16023658669985716</v>
      </c>
      <c r="G5427" s="20">
        <v>0.18623839212458346</v>
      </c>
      <c r="H5427" s="20">
        <v>4.8051756025521863E-2</v>
      </c>
      <c r="I5427" s="20">
        <v>0.16109327994541733</v>
      </c>
      <c r="J5427" s="20">
        <v>4.7574007281469911E-2</v>
      </c>
      <c r="K5427" s="20">
        <v>6.7567921091206282E-2</v>
      </c>
      <c r="L5427" s="20">
        <v>6.2789240140630337E-2</v>
      </c>
      <c r="M5427" s="55">
        <v>6.1780267900918839E-2</v>
      </c>
    </row>
    <row r="5428" spans="1:13" x14ac:dyDescent="0.35">
      <c r="A5428" s="19" t="str">
        <f>B4353&amp;C5426&amp;D5428</f>
        <v>CONSUMO PER CAPITA (kg ó litros por individuo)Fruta Fresca IngREST.CAT ARAGON</v>
      </c>
      <c r="B5428" s="19">
        <v>0</v>
      </c>
      <c r="C5428" s="19">
        <v>0</v>
      </c>
      <c r="D5428" s="19" t="s">
        <v>2</v>
      </c>
      <c r="E5428" s="20">
        <v>0.13917481962834347</v>
      </c>
      <c r="F5428" s="20">
        <v>0.14357371996217921</v>
      </c>
      <c r="G5428" s="20">
        <v>4.8061688918827894E-2</v>
      </c>
      <c r="H5428" s="20">
        <v>5.5955182602945387E-2</v>
      </c>
      <c r="I5428" s="20">
        <v>5.3947204874436723E-2</v>
      </c>
      <c r="J5428" s="20">
        <v>0.10092326300624789</v>
      </c>
      <c r="K5428" s="20">
        <v>6.0315166838569648E-2</v>
      </c>
      <c r="L5428" s="20">
        <v>9.1179163117168144E-2</v>
      </c>
      <c r="M5428" s="55">
        <v>5.0755044478231391E-2</v>
      </c>
    </row>
    <row r="5429" spans="1:13" x14ac:dyDescent="0.35">
      <c r="A5429" s="19" t="str">
        <f>B4353&amp;C5426&amp;D5429</f>
        <v>CONSUMO PER CAPITA (kg ó litros por individuo)Fruta Fresca IngLEVANTE</v>
      </c>
      <c r="B5429" s="19">
        <v>0</v>
      </c>
      <c r="C5429" s="19">
        <v>0</v>
      </c>
      <c r="D5429" s="19" t="s">
        <v>3</v>
      </c>
      <c r="E5429" s="20">
        <v>0.10737763844648161</v>
      </c>
      <c r="F5429" s="20">
        <v>0.16749099244685309</v>
      </c>
      <c r="G5429" s="20">
        <v>8.0007995102240381E-2</v>
      </c>
      <c r="H5429" s="20">
        <v>4.3375050285715366E-2</v>
      </c>
      <c r="I5429" s="20">
        <v>8.9352585996529926E-2</v>
      </c>
      <c r="J5429" s="20">
        <v>0.12916135077868082</v>
      </c>
      <c r="K5429" s="20">
        <v>3.9111391129251709E-2</v>
      </c>
      <c r="L5429" s="20">
        <v>0.10086377160668462</v>
      </c>
      <c r="M5429" s="55">
        <v>0.15714404377235444</v>
      </c>
    </row>
    <row r="5430" spans="1:13" x14ac:dyDescent="0.35">
      <c r="A5430" s="19" t="str">
        <f>B4353&amp;C5426&amp;D5430</f>
        <v>CONSUMO PER CAPITA (kg ó litros por individuo)Fruta Fresca IngANDALUCIA</v>
      </c>
      <c r="B5430" s="19">
        <v>0</v>
      </c>
      <c r="C5430" s="19">
        <v>0</v>
      </c>
      <c r="D5430" s="19" t="s">
        <v>4</v>
      </c>
      <c r="E5430" s="20">
        <v>4.8781378505150859E-2</v>
      </c>
      <c r="F5430" s="20">
        <v>9.779584839851227E-2</v>
      </c>
      <c r="G5430" s="20">
        <v>3.960471409212344E-2</v>
      </c>
      <c r="H5430" s="20">
        <v>3.2980153425001449E-2</v>
      </c>
      <c r="I5430" s="20">
        <v>4.8092130343814148E-2</v>
      </c>
      <c r="J5430" s="20">
        <v>0.16698556199448916</v>
      </c>
      <c r="K5430" s="20">
        <v>9.1405870300480446E-2</v>
      </c>
      <c r="L5430" s="20">
        <v>3.5097345149795255E-2</v>
      </c>
      <c r="M5430" s="55">
        <v>3.8638542063663774E-2</v>
      </c>
    </row>
    <row r="5431" spans="1:13" x14ac:dyDescent="0.35">
      <c r="A5431" s="19" t="str">
        <f>B4353&amp;C5426&amp;D5431</f>
        <v>CONSUMO PER CAPITA (kg ó litros por individuo)Fruta Fresca IngMDD AM</v>
      </c>
      <c r="B5431" s="19">
        <v>0</v>
      </c>
      <c r="C5431" s="19">
        <v>0</v>
      </c>
      <c r="D5431" s="19" t="s">
        <v>5</v>
      </c>
      <c r="E5431" s="20">
        <v>5.7563833561038648E-2</v>
      </c>
      <c r="F5431" s="20">
        <v>0.15443105371452381</v>
      </c>
      <c r="G5431" s="20">
        <v>7.920333010469699E-2</v>
      </c>
      <c r="H5431" s="20">
        <v>9.406225106479324E-2</v>
      </c>
      <c r="I5431" s="20">
        <v>0.10938356639365497</v>
      </c>
      <c r="J5431" s="20">
        <v>0.15080176402908313</v>
      </c>
      <c r="K5431" s="20">
        <v>6.6378918955953423E-2</v>
      </c>
      <c r="L5431" s="20">
        <v>0.10889476292079056</v>
      </c>
      <c r="M5431" s="55">
        <v>0.105757679132685</v>
      </c>
    </row>
    <row r="5432" spans="1:13" x14ac:dyDescent="0.35">
      <c r="A5432" s="19" t="str">
        <f>B4353&amp;C5426&amp;D5432</f>
        <v>CONSUMO PER CAPITA (kg ó litros por individuo)Fruta Fresca IngRTO CENTRO</v>
      </c>
      <c r="B5432" s="19">
        <v>0</v>
      </c>
      <c r="C5432" s="19">
        <v>0</v>
      </c>
      <c r="D5432" s="19" t="s">
        <v>6</v>
      </c>
      <c r="E5432" s="20">
        <v>0.17399745217044599</v>
      </c>
      <c r="F5432" s="20">
        <v>0.29401578866735484</v>
      </c>
      <c r="G5432" s="20">
        <v>0.19414729680392559</v>
      </c>
      <c r="H5432" s="20">
        <v>0.22526041379467063</v>
      </c>
      <c r="I5432" s="20">
        <v>0.26829244886404702</v>
      </c>
      <c r="J5432" s="20">
        <v>0.16244851549956532</v>
      </c>
      <c r="K5432" s="20">
        <v>0.10269318279483675</v>
      </c>
      <c r="L5432" s="20">
        <v>0.15754108963430882</v>
      </c>
      <c r="M5432" s="55">
        <v>9.7439195909411705E-2</v>
      </c>
    </row>
    <row r="5433" spans="1:13" x14ac:dyDescent="0.35">
      <c r="A5433" s="19" t="str">
        <f>B4353&amp;C5426&amp;D5433</f>
        <v>CONSUMO PER CAPITA (kg ó litros por individuo)Fruta Fresca IngNORTE-CENTRO</v>
      </c>
      <c r="B5433" s="19">
        <v>0</v>
      </c>
      <c r="C5433" s="19">
        <v>0</v>
      </c>
      <c r="D5433" s="19" t="s">
        <v>7</v>
      </c>
      <c r="E5433" s="20">
        <v>0.36673047032125788</v>
      </c>
      <c r="F5433" s="20">
        <v>0.16036479566687631</v>
      </c>
      <c r="G5433" s="20">
        <v>0.28824862609397967</v>
      </c>
      <c r="H5433" s="20">
        <v>0.16038738594501467</v>
      </c>
      <c r="I5433" s="20">
        <v>0.130630556978278</v>
      </c>
      <c r="J5433" s="20">
        <v>0.29942229904826484</v>
      </c>
      <c r="K5433" s="20">
        <v>7.8144991529713048E-2</v>
      </c>
      <c r="L5433" s="20">
        <v>0.1150434364199277</v>
      </c>
      <c r="M5433" s="55">
        <v>6.4174326400436549E-2</v>
      </c>
    </row>
    <row r="5434" spans="1:13" x14ac:dyDescent="0.35">
      <c r="A5434" s="19" t="str">
        <f>B4353&amp;C5426&amp;D5434</f>
        <v>CONSUMO PER CAPITA (kg ó litros por individuo)Fruta Fresca IngNOROESTE</v>
      </c>
      <c r="B5434" s="19">
        <v>0</v>
      </c>
      <c r="C5434" s="19">
        <v>0</v>
      </c>
      <c r="D5434" s="19" t="s">
        <v>8</v>
      </c>
      <c r="E5434" s="20">
        <v>0.10474454309547955</v>
      </c>
      <c r="F5434" s="20">
        <v>0.19536999825728679</v>
      </c>
      <c r="G5434" s="20">
        <v>0.14204296421789384</v>
      </c>
      <c r="H5434" s="20">
        <v>0.10496120363647367</v>
      </c>
      <c r="I5434" s="20">
        <v>0.38388255964047446</v>
      </c>
      <c r="J5434" s="20">
        <v>0.47158592436005764</v>
      </c>
      <c r="K5434" s="20">
        <v>0.10438529626240964</v>
      </c>
      <c r="L5434" s="20">
        <v>0.1481519995008731</v>
      </c>
      <c r="M5434" s="55">
        <v>0.29776422603051672</v>
      </c>
    </row>
    <row r="5435" spans="1:13" x14ac:dyDescent="0.35">
      <c r="A5435" s="19" t="str">
        <f>B4353&amp;C5426&amp;D5435</f>
        <v>CONSUMO PER CAPITA (kg ó litros por individuo)Fruta Fresca Ing&lt;2MIL</v>
      </c>
      <c r="B5435" s="19">
        <v>0</v>
      </c>
      <c r="C5435" s="19">
        <v>0</v>
      </c>
      <c r="D5435" s="19" t="s">
        <v>9</v>
      </c>
      <c r="E5435" s="20">
        <v>6.7837263162569647E-2</v>
      </c>
      <c r="F5435" s="20">
        <v>0.19260362863120906</v>
      </c>
      <c r="G5435" s="20">
        <v>5.915638565277001E-2</v>
      </c>
      <c r="H5435" s="20">
        <v>0.24193551581885367</v>
      </c>
      <c r="I5435" s="20">
        <v>0.29935126700365844</v>
      </c>
      <c r="J5435" s="20">
        <v>8.2689615025437438E-2</v>
      </c>
      <c r="K5435" s="20">
        <v>6.2704328721089608E-2</v>
      </c>
      <c r="L5435" s="20">
        <v>0.12787006211537308</v>
      </c>
      <c r="M5435" s="55">
        <v>0.11994040817056971</v>
      </c>
    </row>
    <row r="5436" spans="1:13" x14ac:dyDescent="0.35">
      <c r="A5436" s="19" t="str">
        <f>B4353&amp;C5426&amp;D5436</f>
        <v>CONSUMO PER CAPITA (kg ó litros por individuo)Fruta Fresca Ing2-5MIL</v>
      </c>
      <c r="B5436" s="19">
        <v>0</v>
      </c>
      <c r="C5436" s="19">
        <v>0</v>
      </c>
      <c r="D5436" s="19" t="s">
        <v>10</v>
      </c>
      <c r="E5436" s="20">
        <v>0.14147063953320857</v>
      </c>
      <c r="F5436" s="20">
        <v>0.26187351145816107</v>
      </c>
      <c r="G5436" s="20">
        <v>8.2001650866549203E-2</v>
      </c>
      <c r="H5436" s="20">
        <v>7.4705484945521053E-2</v>
      </c>
      <c r="I5436" s="20">
        <v>0.10819920190450048</v>
      </c>
      <c r="J5436" s="20">
        <v>0.11958546575760963</v>
      </c>
      <c r="K5436" s="20">
        <v>4.5394019963529625E-2</v>
      </c>
      <c r="L5436" s="20">
        <v>1.716924560636738E-2</v>
      </c>
      <c r="M5436" s="55">
        <v>5.765041320448587E-2</v>
      </c>
    </row>
    <row r="5437" spans="1:13" x14ac:dyDescent="0.35">
      <c r="A5437" s="19" t="str">
        <f>B4353&amp;C5426&amp;D5437</f>
        <v>CONSUMO PER CAPITA (kg ó litros por individuo)Fruta Fresca Ing5-10MIL</v>
      </c>
      <c r="B5437" s="19">
        <v>0</v>
      </c>
      <c r="C5437" s="19">
        <v>0</v>
      </c>
      <c r="D5437" s="19" t="s">
        <v>11</v>
      </c>
      <c r="E5437" s="20">
        <v>0.11080447308109115</v>
      </c>
      <c r="F5437" s="20">
        <v>0.11315553614858126</v>
      </c>
      <c r="G5437" s="20">
        <v>6.5610808649397709E-2</v>
      </c>
      <c r="H5437" s="20">
        <v>6.8903368775858786E-2</v>
      </c>
      <c r="I5437" s="20">
        <v>0.36679114605771856</v>
      </c>
      <c r="J5437" s="20">
        <v>0.59447798833487708</v>
      </c>
      <c r="K5437" s="20">
        <v>0.14625339049057626</v>
      </c>
      <c r="L5437" s="20">
        <v>0.12248791569827938</v>
      </c>
      <c r="M5437" s="55">
        <v>9.262037766793213E-2</v>
      </c>
    </row>
    <row r="5438" spans="1:13" x14ac:dyDescent="0.35">
      <c r="A5438" s="19" t="str">
        <f>B4353&amp;C5426&amp;D5438</f>
        <v>CONSUMO PER CAPITA (kg ó litros por individuo)Fruta Fresca Ing10-30MIL</v>
      </c>
      <c r="B5438" s="19">
        <v>0</v>
      </c>
      <c r="C5438" s="19">
        <v>0</v>
      </c>
      <c r="D5438" s="19" t="s">
        <v>12</v>
      </c>
      <c r="E5438" s="20">
        <v>6.1658950002998016E-2</v>
      </c>
      <c r="F5438" s="20">
        <v>9.3935039202222639E-2</v>
      </c>
      <c r="G5438" s="20">
        <v>0.11928839027274979</v>
      </c>
      <c r="H5438" s="20">
        <v>8.1351848748675085E-2</v>
      </c>
      <c r="I5438" s="20">
        <v>7.5323859028806631E-2</v>
      </c>
      <c r="J5438" s="20">
        <v>0.21558970180572587</v>
      </c>
      <c r="K5438" s="20">
        <v>8.1864872911301775E-2</v>
      </c>
      <c r="L5438" s="20">
        <v>0.11733861608538482</v>
      </c>
      <c r="M5438" s="55">
        <v>0.11943753117621927</v>
      </c>
    </row>
    <row r="5439" spans="1:13" x14ac:dyDescent="0.35">
      <c r="A5439" s="19" t="str">
        <f>B4353&amp;C5426&amp;D5439</f>
        <v>CONSUMO PER CAPITA (kg ó litros por individuo)Fruta Fresca Ing30-100MIL</v>
      </c>
      <c r="B5439" s="19">
        <v>0</v>
      </c>
      <c r="C5439" s="19">
        <v>0</v>
      </c>
      <c r="D5439" s="19" t="s">
        <v>13</v>
      </c>
      <c r="E5439" s="20">
        <v>0.22626544241695024</v>
      </c>
      <c r="F5439" s="20">
        <v>0.14319191012816762</v>
      </c>
      <c r="G5439" s="20">
        <v>0.15794412642807384</v>
      </c>
      <c r="H5439" s="20">
        <v>9.3661217229453531E-2</v>
      </c>
      <c r="I5439" s="20">
        <v>0.14373710233124903</v>
      </c>
      <c r="J5439" s="20">
        <v>0.10880450538821181</v>
      </c>
      <c r="K5439" s="20">
        <v>7.0627488707168645E-2</v>
      </c>
      <c r="L5439" s="20">
        <v>6.6398128040061982E-2</v>
      </c>
      <c r="M5439" s="55">
        <v>8.0822177804744738E-2</v>
      </c>
    </row>
    <row r="5440" spans="1:13" x14ac:dyDescent="0.35">
      <c r="A5440" s="19" t="str">
        <f>B4353&amp;C5426&amp;D5440</f>
        <v>CONSUMO PER CAPITA (kg ó litros por individuo)Fruta Fresca Ing100-200MIL</v>
      </c>
      <c r="B5440" s="19">
        <v>0</v>
      </c>
      <c r="C5440" s="19">
        <v>0</v>
      </c>
      <c r="D5440" s="19" t="s">
        <v>14</v>
      </c>
      <c r="E5440" s="20">
        <v>0.1293816269452458</v>
      </c>
      <c r="F5440" s="20">
        <v>0.16510369862008856</v>
      </c>
      <c r="G5440" s="20">
        <v>0.15787400434925777</v>
      </c>
      <c r="H5440" s="20">
        <v>4.5517303830692642E-2</v>
      </c>
      <c r="I5440" s="20">
        <v>7.7247558647065812E-2</v>
      </c>
      <c r="J5440" s="20">
        <v>0.12916021651677831</v>
      </c>
      <c r="K5440" s="20">
        <v>4.9250599446880747E-2</v>
      </c>
      <c r="L5440" s="20">
        <v>3.1330311153115804E-2</v>
      </c>
      <c r="M5440" s="55">
        <v>5.8567332939520128E-2</v>
      </c>
    </row>
    <row r="5441" spans="1:13" x14ac:dyDescent="0.35">
      <c r="A5441" s="19" t="str">
        <f>B4353&amp;C5426&amp;D5441</f>
        <v>CONSUMO PER CAPITA (kg ó litros por individuo)Fruta Fresca Ing200-500MIL</v>
      </c>
      <c r="B5441" s="19">
        <v>0</v>
      </c>
      <c r="C5441" s="19">
        <v>0</v>
      </c>
      <c r="D5441" s="19" t="s">
        <v>15</v>
      </c>
      <c r="E5441" s="20">
        <v>8.0020253387096313E-2</v>
      </c>
      <c r="F5441" s="20">
        <v>0.23383128065144876</v>
      </c>
      <c r="G5441" s="20">
        <v>6.9833723801969311E-2</v>
      </c>
      <c r="H5441" s="20">
        <v>6.5222001612194519E-2</v>
      </c>
      <c r="I5441" s="20">
        <v>8.7669220748894744E-2</v>
      </c>
      <c r="J5441" s="20">
        <v>0.12429405384842798</v>
      </c>
      <c r="K5441" s="20">
        <v>4.3593903301588029E-2</v>
      </c>
      <c r="L5441" s="20">
        <v>0.1267450370221497</v>
      </c>
      <c r="M5441" s="55">
        <v>0.13823710373788839</v>
      </c>
    </row>
    <row r="5442" spans="1:13" x14ac:dyDescent="0.35">
      <c r="A5442" s="19" t="str">
        <f>B4353&amp;C5426&amp;D5442</f>
        <v>CONSUMO PER CAPITA (kg ó litros por individuo)Fruta Fresca Ing&gt;500MIL</v>
      </c>
      <c r="B5442" s="19">
        <v>0</v>
      </c>
      <c r="C5442" s="19">
        <v>0</v>
      </c>
      <c r="D5442" s="19" t="s">
        <v>16</v>
      </c>
      <c r="E5442" s="20">
        <v>8.3375655589227646E-2</v>
      </c>
      <c r="F5442" s="20">
        <v>0.17093883936183724</v>
      </c>
      <c r="G5442" s="20">
        <v>0.11238950285818107</v>
      </c>
      <c r="H5442" s="20">
        <v>8.1340150013582829E-2</v>
      </c>
      <c r="I5442" s="20">
        <v>0.10376095248136712</v>
      </c>
      <c r="J5442" s="20">
        <v>0.14830277489487947</v>
      </c>
      <c r="K5442" s="20">
        <v>9.2236080871172771E-2</v>
      </c>
      <c r="L5442" s="20">
        <v>0.13188619299271512</v>
      </c>
      <c r="M5442" s="55">
        <v>0.12345018151443635</v>
      </c>
    </row>
    <row r="5443" spans="1:13" x14ac:dyDescent="0.35">
      <c r="A5443" s="19" t="str">
        <f>B4353&amp;C5426&amp;D5443</f>
        <v>CONSUMO PER CAPITA (kg ó litros por individuo)Fruta Fresca IngDE 15 A 19 AÑOS</v>
      </c>
      <c r="B5443" s="19">
        <v>0</v>
      </c>
      <c r="C5443" s="19">
        <v>0</v>
      </c>
      <c r="D5443" s="19" t="s">
        <v>39</v>
      </c>
      <c r="E5443" s="20">
        <v>2.4464162567138875E-2</v>
      </c>
      <c r="F5443" s="20">
        <v>1.9513718397355714E-2</v>
      </c>
      <c r="G5443" s="20">
        <v>6.0446636874539862E-2</v>
      </c>
      <c r="H5443" s="20">
        <v>2.1459692606136942E-2</v>
      </c>
      <c r="I5443" s="20" t="s">
        <v>278</v>
      </c>
      <c r="J5443" s="20" t="s">
        <v>278</v>
      </c>
      <c r="K5443" s="20">
        <v>3.7157976852881702E-3</v>
      </c>
      <c r="L5443" s="20">
        <v>7.7874047010971531E-2</v>
      </c>
      <c r="M5443" s="55" t="s">
        <v>278</v>
      </c>
    </row>
    <row r="5444" spans="1:13" x14ac:dyDescent="0.35">
      <c r="A5444" s="19" t="str">
        <f>B4353&amp;C5426&amp;D5444</f>
        <v>CONSUMO PER CAPITA (kg ó litros por individuo)Fruta Fresca IngDE 20 A 24 AÑOS</v>
      </c>
      <c r="B5444" s="19">
        <v>0</v>
      </c>
      <c r="C5444" s="19">
        <v>0</v>
      </c>
      <c r="D5444" s="19" t="s">
        <v>40</v>
      </c>
      <c r="E5444" s="20">
        <v>6.4885163141274516E-2</v>
      </c>
      <c r="F5444" s="20">
        <v>6.8995809626142615E-2</v>
      </c>
      <c r="G5444" s="20">
        <v>6.6298875127946813E-2</v>
      </c>
      <c r="H5444" s="20">
        <v>6.918415087449642E-2</v>
      </c>
      <c r="I5444" s="20">
        <v>3.3856318768630128E-2</v>
      </c>
      <c r="J5444" s="20">
        <v>3.0495635761990197E-2</v>
      </c>
      <c r="K5444" s="20">
        <v>6.2086176117436727E-2</v>
      </c>
      <c r="L5444" s="20">
        <v>1.4650933364102317E-2</v>
      </c>
      <c r="M5444" s="55">
        <v>2.5312103752657956E-2</v>
      </c>
    </row>
    <row r="5445" spans="1:13" x14ac:dyDescent="0.35">
      <c r="A5445" s="19" t="str">
        <f>B4353&amp;C5426&amp;D5445</f>
        <v>CONSUMO PER CAPITA (kg ó litros por individuo)Fruta Fresca IngDE 25 A 34 AÑOS</v>
      </c>
      <c r="B5445" s="19">
        <v>0</v>
      </c>
      <c r="C5445" s="19">
        <v>0</v>
      </c>
      <c r="D5445" s="19" t="s">
        <v>41</v>
      </c>
      <c r="E5445" s="20">
        <v>7.0440181692381448E-2</v>
      </c>
      <c r="F5445" s="20">
        <v>5.993755446920019E-2</v>
      </c>
      <c r="G5445" s="20">
        <v>4.327755964043762E-2</v>
      </c>
      <c r="H5445" s="20">
        <v>2.8843204398502079E-2</v>
      </c>
      <c r="I5445" s="20">
        <v>3.0747685464807085E-2</v>
      </c>
      <c r="J5445" s="20">
        <v>0.2002099647139329</v>
      </c>
      <c r="K5445" s="20">
        <v>4.6953254695435424E-2</v>
      </c>
      <c r="L5445" s="20">
        <v>8.9608773532463451E-2</v>
      </c>
      <c r="M5445" s="55">
        <v>3.8023816106662035E-2</v>
      </c>
    </row>
    <row r="5446" spans="1:13" x14ac:dyDescent="0.35">
      <c r="A5446" s="19" t="str">
        <f>B4353&amp;C5426&amp;D5446</f>
        <v>CONSUMO PER CAPITA (kg ó litros por individuo)Fruta Fresca IngDE 35 A 49 AÑOS</v>
      </c>
      <c r="B5446" s="19">
        <v>0</v>
      </c>
      <c r="C5446" s="19">
        <v>0</v>
      </c>
      <c r="D5446" s="19" t="s">
        <v>42</v>
      </c>
      <c r="E5446" s="20">
        <v>5.8311809190525074E-2</v>
      </c>
      <c r="F5446" s="20">
        <v>0.10293764099709447</v>
      </c>
      <c r="G5446" s="20">
        <v>6.0077674438407322E-2</v>
      </c>
      <c r="H5446" s="20">
        <v>9.4313599139536922E-2</v>
      </c>
      <c r="I5446" s="20">
        <v>0.17720797151677917</v>
      </c>
      <c r="J5446" s="20">
        <v>0.20092792617896416</v>
      </c>
      <c r="K5446" s="20">
        <v>7.6242890444154943E-2</v>
      </c>
      <c r="L5446" s="20">
        <v>8.3600369082136458E-2</v>
      </c>
      <c r="M5446" s="55">
        <v>7.7561790098896077E-2</v>
      </c>
    </row>
    <row r="5447" spans="1:13" x14ac:dyDescent="0.35">
      <c r="A5447" s="19" t="str">
        <f>B4353&amp;C5426&amp;D5447</f>
        <v>CONSUMO PER CAPITA (kg ó litros por individuo)Fruta Fresca IngDE 50 A 59 AÑOS</v>
      </c>
      <c r="B5447" s="19">
        <v>0</v>
      </c>
      <c r="C5447" s="19">
        <v>0</v>
      </c>
      <c r="D5447" s="19" t="s">
        <v>43</v>
      </c>
      <c r="E5447" s="20">
        <v>0.20576798598232859</v>
      </c>
      <c r="F5447" s="20">
        <v>0.33061835826705438</v>
      </c>
      <c r="G5447" s="20">
        <v>0.16203498297734467</v>
      </c>
      <c r="H5447" s="20">
        <v>0.11730836623722687</v>
      </c>
      <c r="I5447" s="20">
        <v>0.15140977132351605</v>
      </c>
      <c r="J5447" s="20">
        <v>0.24855410461430694</v>
      </c>
      <c r="K5447" s="20">
        <v>0.14037281851189326</v>
      </c>
      <c r="L5447" s="20">
        <v>0.12218377949128995</v>
      </c>
      <c r="M5447" s="55">
        <v>0.19191593335289492</v>
      </c>
    </row>
    <row r="5448" spans="1:13" x14ac:dyDescent="0.35">
      <c r="A5448" s="19" t="str">
        <f>B4353&amp;C5426&amp;D5448</f>
        <v>CONSUMO PER CAPITA (kg ó litros por individuo)Fruta Fresca IngDE 60 A 75 AÑOS</v>
      </c>
      <c r="B5448" s="19">
        <v>0</v>
      </c>
      <c r="C5448" s="19">
        <v>0</v>
      </c>
      <c r="D5448" s="19" t="s">
        <v>44</v>
      </c>
      <c r="E5448" s="20">
        <v>0.19549840984978217</v>
      </c>
      <c r="F5448" s="20">
        <v>0.22617305788115208</v>
      </c>
      <c r="G5448" s="20">
        <v>0.21625815534836226</v>
      </c>
      <c r="H5448" s="20">
        <v>9.9093152146938854E-2</v>
      </c>
      <c r="I5448" s="20">
        <v>0.1931548152225987</v>
      </c>
      <c r="J5448" s="20">
        <v>0.17252705299388219</v>
      </c>
      <c r="K5448" s="20">
        <v>5.7416853112948939E-2</v>
      </c>
      <c r="L5448" s="20">
        <v>0.11625660883191356</v>
      </c>
      <c r="M5448" s="55">
        <v>0.14521057163885065</v>
      </c>
    </row>
    <row r="5449" spans="1:13" x14ac:dyDescent="0.35">
      <c r="A5449" s="19" t="str">
        <f>B4353&amp;C5426&amp;D5449</f>
        <v>CONSUMO PER CAPITA (kg ó litros por individuo)Fruta Fresca IngALTA Y MEDIA ALTA</v>
      </c>
      <c r="B5449" s="19">
        <v>0</v>
      </c>
      <c r="C5449" s="19">
        <v>0</v>
      </c>
      <c r="D5449" s="19" t="s">
        <v>17</v>
      </c>
      <c r="E5449" s="20">
        <v>0.12263109745894703</v>
      </c>
      <c r="F5449" s="20">
        <v>0.20108692431020758</v>
      </c>
      <c r="G5449" s="20">
        <v>0.14104040813567087</v>
      </c>
      <c r="H5449" s="20">
        <v>0.10913603900139872</v>
      </c>
      <c r="I5449" s="20">
        <v>0.12137787219655008</v>
      </c>
      <c r="J5449" s="20">
        <v>0.14832831571630553</v>
      </c>
      <c r="K5449" s="20">
        <v>7.8490773972730632E-2</v>
      </c>
      <c r="L5449" s="20">
        <v>5.495475919085855E-2</v>
      </c>
      <c r="M5449" s="55">
        <v>0.10592326838446887</v>
      </c>
    </row>
    <row r="5450" spans="1:13" x14ac:dyDescent="0.35">
      <c r="A5450" s="19" t="str">
        <f>B4353&amp;C5426&amp;D5450</f>
        <v>CONSUMO PER CAPITA (kg ó litros por individuo)Fruta Fresca IngMEDIA</v>
      </c>
      <c r="B5450" s="19">
        <v>0</v>
      </c>
      <c r="C5450" s="19">
        <v>0</v>
      </c>
      <c r="D5450" s="19" t="s">
        <v>18</v>
      </c>
      <c r="E5450" s="20">
        <v>7.1610752626705576E-2</v>
      </c>
      <c r="F5450" s="20">
        <v>0.12882280711684846</v>
      </c>
      <c r="G5450" s="20">
        <v>0.10923522214308938</v>
      </c>
      <c r="H5450" s="20">
        <v>9.6275065774243426E-2</v>
      </c>
      <c r="I5450" s="20">
        <v>0.17742434131081661</v>
      </c>
      <c r="J5450" s="20">
        <v>0.19127748006447648</v>
      </c>
      <c r="K5450" s="20">
        <v>8.1866977973476973E-2</v>
      </c>
      <c r="L5450" s="20">
        <v>0.12364228295530542</v>
      </c>
      <c r="M5450" s="55">
        <v>9.1850540449235005E-2</v>
      </c>
    </row>
    <row r="5451" spans="1:13" x14ac:dyDescent="0.35">
      <c r="A5451" s="19" t="str">
        <f>B4353&amp;C5426&amp;D5451</f>
        <v>CONSUMO PER CAPITA (kg ó litros por individuo)Fruta Fresca IngMEDIA BAJA</v>
      </c>
      <c r="B5451" s="19">
        <v>0</v>
      </c>
      <c r="C5451" s="19">
        <v>0</v>
      </c>
      <c r="D5451" s="19" t="s">
        <v>19</v>
      </c>
      <c r="E5451" s="20">
        <v>0.18895764737468759</v>
      </c>
      <c r="F5451" s="20">
        <v>0.14600226948111977</v>
      </c>
      <c r="G5451" s="20">
        <v>9.8859895910130932E-2</v>
      </c>
      <c r="H5451" s="20">
        <v>7.8205364006972644E-2</v>
      </c>
      <c r="I5451" s="20">
        <v>8.5517115941548219E-2</v>
      </c>
      <c r="J5451" s="20">
        <v>0.12001781116365103</v>
      </c>
      <c r="K5451" s="20">
        <v>5.873346930054011E-2</v>
      </c>
      <c r="L5451" s="20">
        <v>7.6952051347662392E-2</v>
      </c>
      <c r="M5451" s="55">
        <v>9.7496398580322094E-2</v>
      </c>
    </row>
    <row r="5452" spans="1:13" x14ac:dyDescent="0.35">
      <c r="A5452" s="19" t="str">
        <f>B4353&amp;C5426&amp;D5452</f>
        <v>CONSUMO PER CAPITA (kg ó litros por individuo)Fruta Fresca IngBAJA</v>
      </c>
      <c r="B5452" s="19">
        <v>0</v>
      </c>
      <c r="C5452" s="19">
        <v>0</v>
      </c>
      <c r="D5452" s="19" t="s">
        <v>20</v>
      </c>
      <c r="E5452" s="20">
        <v>9.6856037124392447E-2</v>
      </c>
      <c r="F5452" s="20">
        <v>0.19410140652001495</v>
      </c>
      <c r="G5452" s="20">
        <v>0.10927423153494674</v>
      </c>
      <c r="H5452" s="20">
        <v>4.389163441191387E-2</v>
      </c>
      <c r="I5452" s="20">
        <v>0.13675948591913087</v>
      </c>
      <c r="J5452" s="20">
        <v>0.27037266427172274</v>
      </c>
      <c r="K5452" s="20">
        <v>7.9512136625426527E-2</v>
      </c>
      <c r="L5452" s="20">
        <v>0.1129527765835153</v>
      </c>
      <c r="M5452" s="55">
        <v>0.11779385655392689</v>
      </c>
    </row>
    <row r="5453" spans="1:13" x14ac:dyDescent="0.35">
      <c r="A5453" s="19" t="str">
        <f>B4353&amp;C5426&amp;D5453</f>
        <v>CONSUMO PER CAPITA (kg ó litros por individuo)Fruta Fresca IngHOMBRE</v>
      </c>
      <c r="B5453" s="19">
        <v>0</v>
      </c>
      <c r="C5453" s="19">
        <v>0</v>
      </c>
      <c r="D5453" s="19" t="s">
        <v>21</v>
      </c>
      <c r="E5453" s="20">
        <v>0.11377468232324411</v>
      </c>
      <c r="F5453" s="20">
        <v>0.12082284318945516</v>
      </c>
      <c r="G5453" s="20">
        <v>0.10952585912344417</v>
      </c>
      <c r="H5453" s="20">
        <v>7.3031145745769604E-2</v>
      </c>
      <c r="I5453" s="20">
        <v>0.1359709983060487</v>
      </c>
      <c r="J5453" s="20">
        <v>0.19906389284439652</v>
      </c>
      <c r="K5453" s="20">
        <v>6.6368854188080556E-2</v>
      </c>
      <c r="L5453" s="20">
        <v>8.8003912254824249E-2</v>
      </c>
      <c r="M5453" s="55">
        <v>8.5968817402503464E-2</v>
      </c>
    </row>
    <row r="5454" spans="1:13" x14ac:dyDescent="0.35">
      <c r="A5454" s="19" t="str">
        <f>B4353&amp;C5426&amp;D5454</f>
        <v>CONSUMO PER CAPITA (kg ó litros por individuo)Fruta Fresca IngMUJER</v>
      </c>
      <c r="B5454" s="19">
        <v>0</v>
      </c>
      <c r="C5454" s="19">
        <v>0</v>
      </c>
      <c r="D5454" s="19" t="s">
        <v>22</v>
      </c>
      <c r="E5454" s="20">
        <v>0.12233929997677544</v>
      </c>
      <c r="F5454" s="20">
        <v>0.20140556894418754</v>
      </c>
      <c r="G5454" s="20">
        <v>0.11708695413704731</v>
      </c>
      <c r="H5454" s="20">
        <v>9.4958825283195436E-2</v>
      </c>
      <c r="I5454" s="20">
        <v>0.13106363207859234</v>
      </c>
      <c r="J5454" s="20">
        <v>0.1589447009671506</v>
      </c>
      <c r="K5454" s="20">
        <v>8.2795696938270158E-2</v>
      </c>
      <c r="L5454" s="20">
        <v>0.10108980732932764</v>
      </c>
      <c r="M5454" s="55">
        <v>0.11645495064842847</v>
      </c>
    </row>
    <row r="5455" spans="1:13" x14ac:dyDescent="0.35">
      <c r="A5455" s="19" t="str">
        <f>B4353&amp;C5455&amp;D5455</f>
        <v>CONSUMO PER CAPITA (kg ó litros por individuo)Manzana Ing.T.ESPAÑA</v>
      </c>
      <c r="B5455" s="19">
        <v>0</v>
      </c>
      <c r="C5455" s="19" t="s">
        <v>154</v>
      </c>
      <c r="D5455" s="19" t="s">
        <v>36</v>
      </c>
      <c r="E5455" s="20">
        <v>1.3063689032660876E-2</v>
      </c>
      <c r="F5455" s="20">
        <v>2.5449286286176574E-2</v>
      </c>
      <c r="G5455" s="20">
        <v>1.87533329367418E-2</v>
      </c>
      <c r="H5455" s="20">
        <v>1.5089391188612663E-2</v>
      </c>
      <c r="I5455" s="20">
        <v>2.4683884059740518E-2</v>
      </c>
      <c r="J5455" s="20">
        <v>1.5573783593022398E-2</v>
      </c>
      <c r="K5455" s="20">
        <v>1.2803519424889467E-2</v>
      </c>
      <c r="L5455" s="20">
        <v>6.2096122933749968E-3</v>
      </c>
      <c r="M5455" s="55">
        <v>1.1908970764244266E-2</v>
      </c>
    </row>
    <row r="5456" spans="1:13" x14ac:dyDescent="0.35">
      <c r="A5456" s="19" t="str">
        <f>B4353&amp;C5455&amp;D5456</f>
        <v>CONSUMO PER CAPITA (kg ó litros por individuo)Manzana Ing.BCN AM</v>
      </c>
      <c r="B5456" s="19">
        <v>0</v>
      </c>
      <c r="C5456" s="19">
        <v>0</v>
      </c>
      <c r="D5456" s="19" t="s">
        <v>1</v>
      </c>
      <c r="E5456" s="20">
        <v>2.5542819731367086E-3</v>
      </c>
      <c r="F5456" s="20">
        <v>2.0346684844995015E-2</v>
      </c>
      <c r="G5456" s="20">
        <v>4.9082316990338347E-2</v>
      </c>
      <c r="H5456" s="20">
        <v>7.1013460212499078E-3</v>
      </c>
      <c r="I5456" s="20">
        <v>1.0425740951442769E-2</v>
      </c>
      <c r="J5456" s="20">
        <v>1.3265521311241917E-3</v>
      </c>
      <c r="K5456" s="20" t="s">
        <v>278</v>
      </c>
      <c r="L5456" s="20">
        <v>1.3014185769766793E-3</v>
      </c>
      <c r="M5456" s="55" t="s">
        <v>278</v>
      </c>
    </row>
    <row r="5457" spans="1:13" x14ac:dyDescent="0.35">
      <c r="A5457" s="19" t="str">
        <f>B4353&amp;C5455&amp;D5457</f>
        <v>CONSUMO PER CAPITA (kg ó litros por individuo)Manzana Ing.REST.CAT ARAGON</v>
      </c>
      <c r="B5457" s="19">
        <v>0</v>
      </c>
      <c r="C5457" s="19">
        <v>0</v>
      </c>
      <c r="D5457" s="19" t="s">
        <v>2</v>
      </c>
      <c r="E5457" s="20">
        <v>1.3269772071848152E-2</v>
      </c>
      <c r="F5457" s="20">
        <v>1.284189204418203E-2</v>
      </c>
      <c r="G5457" s="20">
        <v>3.738756123131752E-3</v>
      </c>
      <c r="H5457" s="20">
        <v>7.0177373775130881E-3</v>
      </c>
      <c r="I5457" s="20">
        <v>1.355117143752387E-3</v>
      </c>
      <c r="J5457" s="20">
        <v>1.8930423932287585E-3</v>
      </c>
      <c r="K5457" s="20">
        <v>1.3472133347684476E-2</v>
      </c>
      <c r="L5457" s="20">
        <v>1.6639952273522104E-2</v>
      </c>
      <c r="M5457" s="55">
        <v>8.6484593772044975E-3</v>
      </c>
    </row>
    <row r="5458" spans="1:13" x14ac:dyDescent="0.35">
      <c r="A5458" s="19" t="str">
        <f>B4353&amp;C5455&amp;D5458</f>
        <v>CONSUMO PER CAPITA (kg ó litros por individuo)Manzana Ing.LEVANTE</v>
      </c>
      <c r="B5458" s="19">
        <v>0</v>
      </c>
      <c r="C5458" s="19">
        <v>0</v>
      </c>
      <c r="D5458" s="19" t="s">
        <v>3</v>
      </c>
      <c r="E5458" s="20">
        <v>7.3399959095971027E-3</v>
      </c>
      <c r="F5458" s="20">
        <v>7.2067603860742398E-3</v>
      </c>
      <c r="G5458" s="20">
        <v>1.6283443668752704E-2</v>
      </c>
      <c r="H5458" s="20">
        <v>4.7899005813537713E-3</v>
      </c>
      <c r="I5458" s="20">
        <v>7.2834488060561091E-4</v>
      </c>
      <c r="J5458" s="20">
        <v>4.4280752483134012E-3</v>
      </c>
      <c r="K5458" s="20" t="s">
        <v>278</v>
      </c>
      <c r="L5458" s="20">
        <v>4.899664844247142E-4</v>
      </c>
      <c r="M5458" s="55">
        <v>1.4474412929329848E-2</v>
      </c>
    </row>
    <row r="5459" spans="1:13" x14ac:dyDescent="0.35">
      <c r="A5459" s="19" t="str">
        <f>B4353&amp;C5455&amp;D5459</f>
        <v>CONSUMO PER CAPITA (kg ó litros por individuo)Manzana Ing.ANDALUCIA</v>
      </c>
      <c r="B5459" s="19">
        <v>0</v>
      </c>
      <c r="C5459" s="19">
        <v>0</v>
      </c>
      <c r="D5459" s="19" t="s">
        <v>4</v>
      </c>
      <c r="E5459" s="20">
        <v>9.5694586060786641E-3</v>
      </c>
      <c r="F5459" s="20">
        <v>8.4252902261730146E-3</v>
      </c>
      <c r="G5459" s="20">
        <v>3.3392789332064004E-3</v>
      </c>
      <c r="H5459" s="20">
        <v>6.9410289847661184E-4</v>
      </c>
      <c r="I5459" s="20">
        <v>2.8181766178178749E-3</v>
      </c>
      <c r="J5459" s="20">
        <v>1.8841337325545639E-2</v>
      </c>
      <c r="K5459" s="20">
        <v>2.440459156913366E-2</v>
      </c>
      <c r="L5459" s="20" t="s">
        <v>278</v>
      </c>
      <c r="M5459" s="55">
        <v>6.7144883216369456E-4</v>
      </c>
    </row>
    <row r="5460" spans="1:13" x14ac:dyDescent="0.35">
      <c r="A5460" s="19" t="str">
        <f>B4353&amp;C5455&amp;D5460</f>
        <v>CONSUMO PER CAPITA (kg ó litros por individuo)Manzana Ing.MDD AM</v>
      </c>
      <c r="B5460" s="19">
        <v>0</v>
      </c>
      <c r="C5460" s="19">
        <v>0</v>
      </c>
      <c r="D5460" s="19" t="s">
        <v>5</v>
      </c>
      <c r="E5460" s="20">
        <v>1.0247288117351011E-2</v>
      </c>
      <c r="F5460" s="20">
        <v>4.3650737716962137E-2</v>
      </c>
      <c r="G5460" s="20">
        <v>3.3025484832618475E-2</v>
      </c>
      <c r="H5460" s="20">
        <v>2.0734419581832801E-2</v>
      </c>
      <c r="I5460" s="20">
        <v>2.0373141263736991E-2</v>
      </c>
      <c r="J5460" s="20">
        <v>1.1964118745507195E-2</v>
      </c>
      <c r="K5460" s="20">
        <v>1.9907995847991584E-2</v>
      </c>
      <c r="L5460" s="20">
        <v>9.0242733213226328E-3</v>
      </c>
      <c r="M5460" s="55">
        <v>1.0884286085765138E-2</v>
      </c>
    </row>
    <row r="5461" spans="1:13" x14ac:dyDescent="0.35">
      <c r="A5461" s="19" t="str">
        <f>B4353&amp;C5455&amp;D5461</f>
        <v>CONSUMO PER CAPITA (kg ó litros por individuo)Manzana Ing.RTO CENTRO</v>
      </c>
      <c r="B5461" s="19">
        <v>0</v>
      </c>
      <c r="C5461" s="19">
        <v>0</v>
      </c>
      <c r="D5461" s="19" t="s">
        <v>6</v>
      </c>
      <c r="E5461" s="20">
        <v>2.4674786437539706E-2</v>
      </c>
      <c r="F5461" s="20">
        <v>3.7577477246403063E-2</v>
      </c>
      <c r="G5461" s="20">
        <v>1.2883925627993089E-2</v>
      </c>
      <c r="H5461" s="20">
        <v>6.8317845657318313E-2</v>
      </c>
      <c r="I5461" s="20">
        <v>0.11132720565424367</v>
      </c>
      <c r="J5461" s="20">
        <v>2.9115834725879496E-2</v>
      </c>
      <c r="K5461" s="20">
        <v>1.6362527563019078E-2</v>
      </c>
      <c r="L5461" s="20">
        <v>6.1605956828535329E-3</v>
      </c>
      <c r="M5461" s="55">
        <v>1.0578512742517464E-2</v>
      </c>
    </row>
    <row r="5462" spans="1:13" x14ac:dyDescent="0.35">
      <c r="A5462" s="19" t="str">
        <f>B4353&amp;C5455&amp;D5462</f>
        <v>CONSUMO PER CAPITA (kg ó litros por individuo)Manzana Ing.NORTE-CENTRO</v>
      </c>
      <c r="B5462" s="19">
        <v>0</v>
      </c>
      <c r="C5462" s="19">
        <v>0</v>
      </c>
      <c r="D5462" s="19" t="s">
        <v>7</v>
      </c>
      <c r="E5462" s="20">
        <v>5.1323900522406412E-3</v>
      </c>
      <c r="F5462" s="20">
        <v>6.9252116661382094E-3</v>
      </c>
      <c r="G5462" s="20">
        <v>9.0033920446755209E-3</v>
      </c>
      <c r="H5462" s="20">
        <v>1.040433513286072E-2</v>
      </c>
      <c r="I5462" s="20">
        <v>1.9640251746121454E-3</v>
      </c>
      <c r="J5462" s="20" t="s">
        <v>278</v>
      </c>
      <c r="K5462" s="20" t="s">
        <v>278</v>
      </c>
      <c r="L5462" s="20">
        <v>7.5276176469422928E-4</v>
      </c>
      <c r="M5462" s="55">
        <v>5.4867844375686139E-3</v>
      </c>
    </row>
    <row r="5463" spans="1:13" x14ac:dyDescent="0.35">
      <c r="A5463" s="19" t="str">
        <f>B4353&amp;C5455&amp;D5463</f>
        <v>CONSUMO PER CAPITA (kg ó litros por individuo)Manzana Ing.NOROESTE</v>
      </c>
      <c r="B5463" s="19">
        <v>0</v>
      </c>
      <c r="C5463" s="19">
        <v>0</v>
      </c>
      <c r="D5463" s="19" t="s">
        <v>8</v>
      </c>
      <c r="E5463" s="20">
        <v>4.1262654016148814E-2</v>
      </c>
      <c r="F5463" s="20">
        <v>9.6650022027531396E-2</v>
      </c>
      <c r="G5463" s="20">
        <v>4.2468465885515255E-2</v>
      </c>
      <c r="H5463" s="20">
        <v>2.5641980026536847E-2</v>
      </c>
      <c r="I5463" s="20">
        <v>0.10195432767510232</v>
      </c>
      <c r="J5463" s="20">
        <v>6.8653084491548749E-2</v>
      </c>
      <c r="K5463" s="20">
        <v>1.9581965180338019E-2</v>
      </c>
      <c r="L5463" s="20">
        <v>2.1591901314668233E-2</v>
      </c>
      <c r="M5463" s="55">
        <v>5.9661076060161536E-2</v>
      </c>
    </row>
    <row r="5464" spans="1:13" x14ac:dyDescent="0.35">
      <c r="A5464" s="19" t="str">
        <f>B4353&amp;C5455&amp;D5464</f>
        <v>CONSUMO PER CAPITA (kg ó litros por individuo)Manzana Ing.&lt;2MIL</v>
      </c>
      <c r="B5464" s="19">
        <v>0</v>
      </c>
      <c r="C5464" s="19">
        <v>0</v>
      </c>
      <c r="D5464" s="19" t="s">
        <v>9</v>
      </c>
      <c r="E5464" s="20" t="s">
        <v>278</v>
      </c>
      <c r="F5464" s="20">
        <v>1.8275663552995529E-2</v>
      </c>
      <c r="G5464" s="20" t="s">
        <v>278</v>
      </c>
      <c r="H5464" s="20">
        <v>9.6996041035484121E-2</v>
      </c>
      <c r="I5464" s="20">
        <v>8.2916442193961243E-2</v>
      </c>
      <c r="J5464" s="20" t="s">
        <v>278</v>
      </c>
      <c r="K5464" s="20">
        <v>9.7631359960182341E-3</v>
      </c>
      <c r="L5464" s="20" t="s">
        <v>278</v>
      </c>
      <c r="M5464" s="55">
        <v>8.0593547426827932E-3</v>
      </c>
    </row>
    <row r="5465" spans="1:13" x14ac:dyDescent="0.35">
      <c r="A5465" s="19" t="str">
        <f>B4353&amp;C5455&amp;D5465</f>
        <v>CONSUMO PER CAPITA (kg ó litros por individuo)Manzana Ing.2-5MIL</v>
      </c>
      <c r="B5465" s="19">
        <v>0</v>
      </c>
      <c r="C5465" s="19">
        <v>0</v>
      </c>
      <c r="D5465" s="19" t="s">
        <v>10</v>
      </c>
      <c r="E5465" s="20">
        <v>8.879334553717767E-3</v>
      </c>
      <c r="F5465" s="20">
        <v>2.9723948281512834E-2</v>
      </c>
      <c r="G5465" s="20">
        <v>3.0617942042856223E-3</v>
      </c>
      <c r="H5465" s="20">
        <v>1.4545760405273809E-2</v>
      </c>
      <c r="I5465" s="20" t="s">
        <v>278</v>
      </c>
      <c r="J5465" s="20" t="s">
        <v>278</v>
      </c>
      <c r="K5465" s="20" t="s">
        <v>278</v>
      </c>
      <c r="L5465" s="20" t="s">
        <v>278</v>
      </c>
      <c r="M5465" s="55" t="s">
        <v>278</v>
      </c>
    </row>
    <row r="5466" spans="1:13" x14ac:dyDescent="0.35">
      <c r="A5466" s="19" t="str">
        <f>B4353&amp;C5455&amp;D5466</f>
        <v>CONSUMO PER CAPITA (kg ó litros por individuo)Manzana Ing.5-10MIL</v>
      </c>
      <c r="B5466" s="19">
        <v>0</v>
      </c>
      <c r="C5466" s="19">
        <v>0</v>
      </c>
      <c r="D5466" s="19" t="s">
        <v>11</v>
      </c>
      <c r="E5466" s="20">
        <v>2.2504211369325358E-2</v>
      </c>
      <c r="F5466" s="20">
        <v>1.0386203285110718E-2</v>
      </c>
      <c r="G5466" s="20">
        <v>5.2943318268448081E-3</v>
      </c>
      <c r="H5466" s="20">
        <v>2.0165860031932182E-3</v>
      </c>
      <c r="I5466" s="20">
        <v>8.5952713301123931E-2</v>
      </c>
      <c r="J5466" s="20">
        <v>0.10125887587991651</v>
      </c>
      <c r="K5466" s="20">
        <v>4.5712703220089052E-2</v>
      </c>
      <c r="L5466" s="20">
        <v>3.6434410355351443E-2</v>
      </c>
      <c r="M5466" s="55">
        <v>1.5286460183966242E-2</v>
      </c>
    </row>
    <row r="5467" spans="1:13" x14ac:dyDescent="0.35">
      <c r="A5467" s="19" t="str">
        <f>B4353&amp;C5455&amp;D5467</f>
        <v>CONSUMO PER CAPITA (kg ó litros por individuo)Manzana Ing.10-30MIL</v>
      </c>
      <c r="B5467" s="19">
        <v>0</v>
      </c>
      <c r="C5467" s="19">
        <v>0</v>
      </c>
      <c r="D5467" s="19" t="s">
        <v>12</v>
      </c>
      <c r="E5467" s="20">
        <v>2.3294202297123837E-3</v>
      </c>
      <c r="F5467" s="20">
        <v>6.6266432548057952E-3</v>
      </c>
      <c r="G5467" s="20">
        <v>2.2377244618378703E-2</v>
      </c>
      <c r="H5467" s="20">
        <v>9.2698433203540955E-3</v>
      </c>
      <c r="I5467" s="20">
        <v>6.7245717051690789E-3</v>
      </c>
      <c r="J5467" s="20">
        <v>9.5970086228815872E-3</v>
      </c>
      <c r="K5467" s="20">
        <v>8.9748876783837649E-3</v>
      </c>
      <c r="L5467" s="20">
        <v>1.3510961116208588E-3</v>
      </c>
      <c r="M5467" s="55">
        <v>1.6112719586984615E-2</v>
      </c>
    </row>
    <row r="5468" spans="1:13" x14ac:dyDescent="0.35">
      <c r="A5468" s="19" t="str">
        <f>B4353&amp;C5455&amp;D5468</f>
        <v>CONSUMO PER CAPITA (kg ó litros por individuo)Manzana Ing.30-100MIL</v>
      </c>
      <c r="B5468" s="19">
        <v>0</v>
      </c>
      <c r="C5468" s="19">
        <v>0</v>
      </c>
      <c r="D5468" s="19" t="s">
        <v>13</v>
      </c>
      <c r="E5468" s="20">
        <v>2.2230371345556027E-2</v>
      </c>
      <c r="F5468" s="20">
        <v>2.5418153418249389E-2</v>
      </c>
      <c r="G5468" s="20">
        <v>2.2150810359689535E-2</v>
      </c>
      <c r="H5468" s="20">
        <v>1.2235655344941669E-2</v>
      </c>
      <c r="I5468" s="20">
        <v>4.0667127503307594E-2</v>
      </c>
      <c r="J5468" s="20">
        <v>9.2397283814526828E-3</v>
      </c>
      <c r="K5468" s="20">
        <v>6.9761802102740328E-3</v>
      </c>
      <c r="L5468" s="20">
        <v>2.0938547681878068E-3</v>
      </c>
      <c r="M5468" s="55">
        <v>1.8137752066286723E-2</v>
      </c>
    </row>
    <row r="5469" spans="1:13" x14ac:dyDescent="0.35">
      <c r="A5469" s="19" t="str">
        <f>B4353&amp;C5455&amp;D5469</f>
        <v>CONSUMO PER CAPITA (kg ó litros por individuo)Manzana Ing.100-200MIL</v>
      </c>
      <c r="B5469" s="19">
        <v>0</v>
      </c>
      <c r="C5469" s="19">
        <v>0</v>
      </c>
      <c r="D5469" s="19" t="s">
        <v>14</v>
      </c>
      <c r="E5469" s="20">
        <v>4.5826163489813857E-3</v>
      </c>
      <c r="F5469" s="20">
        <v>2.5487592098786429E-3</v>
      </c>
      <c r="G5469" s="20">
        <v>1.8778496460427088E-2</v>
      </c>
      <c r="H5469" s="20">
        <v>5.9372893697010312E-3</v>
      </c>
      <c r="I5469" s="20">
        <v>5.2114716062940797E-3</v>
      </c>
      <c r="J5469" s="20">
        <v>1.0687435585088506E-2</v>
      </c>
      <c r="K5469" s="20">
        <v>8.5891430027215557E-4</v>
      </c>
      <c r="L5469" s="20" t="s">
        <v>278</v>
      </c>
      <c r="M5469" s="55">
        <v>7.5930916434635218E-3</v>
      </c>
    </row>
    <row r="5470" spans="1:13" x14ac:dyDescent="0.35">
      <c r="A5470" s="19" t="str">
        <f>B4353&amp;C5455&amp;D5470</f>
        <v>CONSUMO PER CAPITA (kg ó litros por individuo)Manzana Ing.200-500MIL</v>
      </c>
      <c r="B5470" s="19">
        <v>0</v>
      </c>
      <c r="C5470" s="19">
        <v>0</v>
      </c>
      <c r="D5470" s="19" t="s">
        <v>15</v>
      </c>
      <c r="E5470" s="20">
        <v>1.1521765650242079E-2</v>
      </c>
      <c r="F5470" s="20">
        <v>5.8464733792785294E-2</v>
      </c>
      <c r="G5470" s="20">
        <v>1.7404435908840984E-2</v>
      </c>
      <c r="H5470" s="20">
        <v>1.2569432856119618E-2</v>
      </c>
      <c r="I5470" s="20">
        <v>9.7309365146351825E-3</v>
      </c>
      <c r="J5470" s="20">
        <v>4.1145657303037842E-3</v>
      </c>
      <c r="K5470" s="20">
        <v>1.4747086151372695E-2</v>
      </c>
      <c r="L5470" s="20">
        <v>4.7033791728291413E-3</v>
      </c>
      <c r="M5470" s="55">
        <v>1.1828956584321173E-2</v>
      </c>
    </row>
    <row r="5471" spans="1:13" x14ac:dyDescent="0.35">
      <c r="A5471" s="19" t="str">
        <f>B4353&amp;C5455&amp;D5471</f>
        <v>CONSUMO PER CAPITA (kg ó litros por individuo)Manzana Ing.&gt;500MIL</v>
      </c>
      <c r="B5471" s="19">
        <v>0</v>
      </c>
      <c r="C5471" s="19">
        <v>0</v>
      </c>
      <c r="D5471" s="19" t="s">
        <v>16</v>
      </c>
      <c r="E5471" s="20">
        <v>2.134482705495638E-2</v>
      </c>
      <c r="F5471" s="20">
        <v>4.2712845048997285E-2</v>
      </c>
      <c r="G5471" s="20">
        <v>3.0549492813057477E-2</v>
      </c>
      <c r="H5471" s="20">
        <v>1.6118701206050735E-2</v>
      </c>
      <c r="I5471" s="20">
        <v>1.3330507249724326E-2</v>
      </c>
      <c r="J5471" s="20">
        <v>1.1453925241718703E-2</v>
      </c>
      <c r="K5471" s="20">
        <v>2.0505260553936294E-2</v>
      </c>
      <c r="L5471" s="20">
        <v>1.1128403267321384E-2</v>
      </c>
      <c r="M5471" s="55">
        <v>7.7353534657117334E-3</v>
      </c>
    </row>
    <row r="5472" spans="1:13" x14ac:dyDescent="0.35">
      <c r="A5472" s="19" t="str">
        <f>B4353&amp;C5455&amp;D5472</f>
        <v>CONSUMO PER CAPITA (kg ó litros por individuo)Manzana Ing.DE 15 A 19 AÑOS</v>
      </c>
      <c r="B5472" s="19">
        <v>0</v>
      </c>
      <c r="C5472" s="19">
        <v>0</v>
      </c>
      <c r="D5472" s="19" t="s">
        <v>39</v>
      </c>
      <c r="E5472" s="20" t="s">
        <v>278</v>
      </c>
      <c r="F5472" s="20" t="s">
        <v>278</v>
      </c>
      <c r="G5472" s="20">
        <v>2.6925737468128673E-2</v>
      </c>
      <c r="H5472" s="20" t="s">
        <v>278</v>
      </c>
      <c r="I5472" s="20" t="s">
        <v>278</v>
      </c>
      <c r="J5472" s="20" t="s">
        <v>278</v>
      </c>
      <c r="K5472" s="20" t="s">
        <v>278</v>
      </c>
      <c r="L5472" s="20" t="s">
        <v>278</v>
      </c>
      <c r="M5472" s="55" t="s">
        <v>278</v>
      </c>
    </row>
    <row r="5473" spans="1:13" x14ac:dyDescent="0.35">
      <c r="A5473" s="19" t="str">
        <f>B4353&amp;C5455&amp;D5473</f>
        <v>CONSUMO PER CAPITA (kg ó litros por individuo)Manzana Ing.DE 20 A 24 AÑOS</v>
      </c>
      <c r="B5473" s="19">
        <v>0</v>
      </c>
      <c r="C5473" s="19">
        <v>0</v>
      </c>
      <c r="D5473" s="19" t="s">
        <v>40</v>
      </c>
      <c r="E5473" s="20">
        <v>1.9978835466192106E-3</v>
      </c>
      <c r="F5473" s="20">
        <v>7.239806601885738E-3</v>
      </c>
      <c r="G5473" s="20">
        <v>1.6939524049088855E-2</v>
      </c>
      <c r="H5473" s="20">
        <v>3.6517126683878413E-3</v>
      </c>
      <c r="I5473" s="20">
        <v>1.0817976008003107E-2</v>
      </c>
      <c r="J5473" s="20">
        <v>8.2611439810815999E-3</v>
      </c>
      <c r="K5473" s="20">
        <v>1.0469042221920104E-3</v>
      </c>
      <c r="L5473" s="20" t="s">
        <v>278</v>
      </c>
      <c r="M5473" s="55" t="s">
        <v>278</v>
      </c>
    </row>
    <row r="5474" spans="1:13" x14ac:dyDescent="0.35">
      <c r="A5474" s="19" t="str">
        <f>B4353&amp;C5455&amp;D5474</f>
        <v>CONSUMO PER CAPITA (kg ó litros por individuo)Manzana Ing.DE 25 A 34 AÑOS</v>
      </c>
      <c r="B5474" s="19">
        <v>0</v>
      </c>
      <c r="C5474" s="19">
        <v>0</v>
      </c>
      <c r="D5474" s="19" t="s">
        <v>41</v>
      </c>
      <c r="E5474" s="20">
        <v>3.4433418021034092E-3</v>
      </c>
      <c r="F5474" s="20">
        <v>7.8509712646105314E-3</v>
      </c>
      <c r="G5474" s="20">
        <v>2.1694463362092495E-3</v>
      </c>
      <c r="H5474" s="20">
        <v>5.4219745178757245E-3</v>
      </c>
      <c r="I5474" s="20">
        <v>1.5130656992644099E-3</v>
      </c>
      <c r="J5474" s="20">
        <v>7.7232890482177867E-4</v>
      </c>
      <c r="K5474" s="20">
        <v>1.7824747430031128E-3</v>
      </c>
      <c r="L5474" s="20">
        <v>1.8186184253227722E-3</v>
      </c>
      <c r="M5474" s="55">
        <v>1.0767894786943939E-3</v>
      </c>
    </row>
    <row r="5475" spans="1:13" x14ac:dyDescent="0.35">
      <c r="A5475" s="19" t="str">
        <f>B4353&amp;C5455&amp;D5475</f>
        <v>CONSUMO PER CAPITA (kg ó litros por individuo)Manzana Ing.DE 35 A 49 AÑOS</v>
      </c>
      <c r="B5475" s="19">
        <v>0</v>
      </c>
      <c r="C5475" s="19">
        <v>0</v>
      </c>
      <c r="D5475" s="19" t="s">
        <v>42</v>
      </c>
      <c r="E5475" s="20">
        <v>6.1814813798058551E-3</v>
      </c>
      <c r="F5475" s="20">
        <v>1.614876093146957E-2</v>
      </c>
      <c r="G5475" s="20">
        <v>1.1069748003856074E-2</v>
      </c>
      <c r="H5475" s="20">
        <v>2.26056650701498E-2</v>
      </c>
      <c r="I5475" s="20">
        <v>4.7480722272380059E-2</v>
      </c>
      <c r="J5475" s="20">
        <v>2.5117305806150732E-2</v>
      </c>
      <c r="K5475" s="20">
        <v>1.1188156743449362E-2</v>
      </c>
      <c r="L5475" s="20">
        <v>7.2406163920183883E-3</v>
      </c>
      <c r="M5475" s="55">
        <v>7.6743951263934292E-3</v>
      </c>
    </row>
    <row r="5476" spans="1:13" x14ac:dyDescent="0.35">
      <c r="A5476" s="19" t="str">
        <f>B4353&amp;C5455&amp;D5476</f>
        <v>CONSUMO PER CAPITA (kg ó litros por individuo)Manzana Ing.DE 50 A 59 AÑOS</v>
      </c>
      <c r="B5476" s="19">
        <v>0</v>
      </c>
      <c r="C5476" s="19">
        <v>0</v>
      </c>
      <c r="D5476" s="19" t="s">
        <v>43</v>
      </c>
      <c r="E5476" s="20">
        <v>3.4058119343638033E-2</v>
      </c>
      <c r="F5476" s="20">
        <v>4.51145061241272E-2</v>
      </c>
      <c r="G5476" s="20">
        <v>2.8939780020954216E-2</v>
      </c>
      <c r="H5476" s="20">
        <v>1.9943232495670763E-2</v>
      </c>
      <c r="I5476" s="20">
        <v>8.3371276144129005E-3</v>
      </c>
      <c r="J5476" s="20">
        <v>2.5418271749694538E-2</v>
      </c>
      <c r="K5476" s="20">
        <v>2.787801534869478E-2</v>
      </c>
      <c r="L5476" s="20">
        <v>1.261023547358648E-2</v>
      </c>
      <c r="M5476" s="55">
        <v>2.1852780320148826E-2</v>
      </c>
    </row>
    <row r="5477" spans="1:13" x14ac:dyDescent="0.35">
      <c r="A5477" s="19" t="str">
        <f>B4353&amp;C5455&amp;D5477</f>
        <v>CONSUMO PER CAPITA (kg ó litros por individuo)Manzana Ing.DE 60 A 75 AÑOS</v>
      </c>
      <c r="B5477" s="19">
        <v>0</v>
      </c>
      <c r="C5477" s="19">
        <v>0</v>
      </c>
      <c r="D5477" s="19" t="s">
        <v>44</v>
      </c>
      <c r="E5477" s="20">
        <v>1.7247965753628643E-2</v>
      </c>
      <c r="F5477" s="20">
        <v>4.4844074510132684E-2</v>
      </c>
      <c r="G5477" s="20">
        <v>2.8854295799881489E-2</v>
      </c>
      <c r="H5477" s="20">
        <v>1.490909779246568E-2</v>
      </c>
      <c r="I5477" s="20">
        <v>3.4954242534420261E-2</v>
      </c>
      <c r="J5477" s="20">
        <v>1.0583479541896828E-2</v>
      </c>
      <c r="K5477" s="20">
        <v>1.5837583395385775E-2</v>
      </c>
      <c r="L5477" s="20">
        <v>5.8283518432019846E-3</v>
      </c>
      <c r="M5477" s="55">
        <v>2.2447184013357446E-2</v>
      </c>
    </row>
    <row r="5478" spans="1:13" x14ac:dyDescent="0.35">
      <c r="A5478" s="19" t="str">
        <f>B4353&amp;C5455&amp;D5478</f>
        <v>CONSUMO PER CAPITA (kg ó litros por individuo)Manzana Ing.ALTA Y MEDIA ALTA</v>
      </c>
      <c r="B5478" s="19">
        <v>0</v>
      </c>
      <c r="C5478" s="19">
        <v>0</v>
      </c>
      <c r="D5478" s="19" t="s">
        <v>17</v>
      </c>
      <c r="E5478" s="20">
        <v>2.8286352448241105E-2</v>
      </c>
      <c r="F5478" s="20">
        <v>2.956667751930123E-2</v>
      </c>
      <c r="G5478" s="20">
        <v>1.5539323011555466E-2</v>
      </c>
      <c r="H5478" s="20">
        <v>1.9020020179809818E-2</v>
      </c>
      <c r="I5478" s="20">
        <v>1.549988594994157E-2</v>
      </c>
      <c r="J5478" s="20">
        <v>1.218960320849454E-2</v>
      </c>
      <c r="K5478" s="20">
        <v>1.1753554011489663E-2</v>
      </c>
      <c r="L5478" s="20">
        <v>2.9700193698702858E-3</v>
      </c>
      <c r="M5478" s="55">
        <v>8.5277753532392257E-3</v>
      </c>
    </row>
    <row r="5479" spans="1:13" x14ac:dyDescent="0.35">
      <c r="A5479" s="19" t="str">
        <f>B4353&amp;C5455&amp;D5479</f>
        <v>CONSUMO PER CAPITA (kg ó litros por individuo)Manzana Ing.MEDIA</v>
      </c>
      <c r="B5479" s="19">
        <v>0</v>
      </c>
      <c r="C5479" s="19">
        <v>0</v>
      </c>
      <c r="D5479" s="19" t="s">
        <v>18</v>
      </c>
      <c r="E5479" s="20">
        <v>1.0928181534218435E-2</v>
      </c>
      <c r="F5479" s="20">
        <v>1.7700873643213093E-2</v>
      </c>
      <c r="G5479" s="20">
        <v>2.5069631810366356E-2</v>
      </c>
      <c r="H5479" s="20">
        <v>1.907537996149837E-2</v>
      </c>
      <c r="I5479" s="20">
        <v>5.8277101515960467E-2</v>
      </c>
      <c r="J5479" s="20">
        <v>2.3617122173808187E-2</v>
      </c>
      <c r="K5479" s="20">
        <v>1.7887882312666047E-2</v>
      </c>
      <c r="L5479" s="20">
        <v>1.425865025008115E-2</v>
      </c>
      <c r="M5479" s="55">
        <v>1.031138875684061E-2</v>
      </c>
    </row>
    <row r="5480" spans="1:13" x14ac:dyDescent="0.35">
      <c r="A5480" s="19" t="str">
        <f>B4353&amp;C5455&amp;D5480</f>
        <v>CONSUMO PER CAPITA (kg ó litros por individuo)Manzana Ing.MEDIA BAJA</v>
      </c>
      <c r="B5480" s="19">
        <v>0</v>
      </c>
      <c r="C5480" s="19">
        <v>0</v>
      </c>
      <c r="D5480" s="19" t="s">
        <v>19</v>
      </c>
      <c r="E5480" s="20">
        <v>1.049685674808039E-2</v>
      </c>
      <c r="F5480" s="20">
        <v>4.0021431332826957E-2</v>
      </c>
      <c r="G5480" s="20">
        <v>8.500639618442881E-3</v>
      </c>
      <c r="H5480" s="20">
        <v>1.3854509686689331E-2</v>
      </c>
      <c r="I5480" s="20">
        <v>5.7792041272153316E-3</v>
      </c>
      <c r="J5480" s="20">
        <v>8.0961269697892631E-3</v>
      </c>
      <c r="K5480" s="20">
        <v>6.0683521957014654E-3</v>
      </c>
      <c r="L5480" s="20">
        <v>1.3755870785391491E-3</v>
      </c>
      <c r="M5480" s="55">
        <v>1.7115766323243652E-2</v>
      </c>
    </row>
    <row r="5481" spans="1:13" x14ac:dyDescent="0.35">
      <c r="A5481" s="19" t="str">
        <f>B4353&amp;C5455&amp;D5481</f>
        <v>CONSUMO PER CAPITA (kg ó litros por individuo)Manzana Ing.BAJA</v>
      </c>
      <c r="B5481" s="19">
        <v>0</v>
      </c>
      <c r="C5481" s="19">
        <v>0</v>
      </c>
      <c r="D5481" s="19" t="s">
        <v>20</v>
      </c>
      <c r="E5481" s="20">
        <v>3.2021215222997963E-3</v>
      </c>
      <c r="F5481" s="20">
        <v>1.4303097811110112E-2</v>
      </c>
      <c r="G5481" s="20">
        <v>2.5473556706581392E-2</v>
      </c>
      <c r="H5481" s="20">
        <v>5.7122570369020735E-3</v>
      </c>
      <c r="I5481" s="20">
        <v>3.2857020246398806E-3</v>
      </c>
      <c r="J5481" s="20">
        <v>1.5666931617553607E-2</v>
      </c>
      <c r="K5481" s="20">
        <v>1.4418224542623247E-2</v>
      </c>
      <c r="L5481" s="20">
        <v>2.6296019370258294E-3</v>
      </c>
      <c r="M5481" s="55">
        <v>1.1301765887468444E-2</v>
      </c>
    </row>
    <row r="5482" spans="1:13" x14ac:dyDescent="0.35">
      <c r="A5482" s="19" t="str">
        <f>B4353&amp;C5455&amp;D5482</f>
        <v>CONSUMO PER CAPITA (kg ó litros por individuo)Manzana Ing.HOMBRE</v>
      </c>
      <c r="B5482" s="19">
        <v>0</v>
      </c>
      <c r="C5482" s="19">
        <v>0</v>
      </c>
      <c r="D5482" s="19" t="s">
        <v>21</v>
      </c>
      <c r="E5482" s="20">
        <v>9.6409795309446503E-3</v>
      </c>
      <c r="F5482" s="20">
        <v>2.6816235463507032E-2</v>
      </c>
      <c r="G5482" s="20">
        <v>1.5326058007656271E-2</v>
      </c>
      <c r="H5482" s="20">
        <v>1.2806227857416683E-2</v>
      </c>
      <c r="I5482" s="20">
        <v>3.4091291091993256E-2</v>
      </c>
      <c r="J5482" s="20">
        <v>2.1847913639827108E-2</v>
      </c>
      <c r="K5482" s="20">
        <v>1.3566875038476629E-2</v>
      </c>
      <c r="L5482" s="20">
        <v>9.420347293719827E-3</v>
      </c>
      <c r="M5482" s="55">
        <v>1.0743861300264536E-2</v>
      </c>
    </row>
    <row r="5483" spans="1:13" x14ac:dyDescent="0.35">
      <c r="A5483" s="19" t="str">
        <f>B4353&amp;C5455&amp;D5483</f>
        <v>CONSUMO PER CAPITA (kg ó litros por individuo)Manzana Ing.MUJER</v>
      </c>
      <c r="B5483" s="19">
        <v>0</v>
      </c>
      <c r="C5483" s="19">
        <v>0</v>
      </c>
      <c r="D5483" s="19" t="s">
        <v>22</v>
      </c>
      <c r="E5483" s="20">
        <v>1.643661074464978E-2</v>
      </c>
      <c r="F5483" s="20">
        <v>2.4102237486766404E-2</v>
      </c>
      <c r="G5483" s="20">
        <v>2.2130789391517816E-2</v>
      </c>
      <c r="H5483" s="20">
        <v>1.7339327472399624E-2</v>
      </c>
      <c r="I5483" s="20">
        <v>1.5413282245031919E-2</v>
      </c>
      <c r="J5483" s="20">
        <v>9.3909460756740771E-3</v>
      </c>
      <c r="K5483" s="20">
        <v>1.2047894406498486E-2</v>
      </c>
      <c r="L5483" s="20">
        <v>3.0497779152912912E-3</v>
      </c>
      <c r="M5483" s="55">
        <v>1.3055616544208901E-2</v>
      </c>
    </row>
    <row r="5484" spans="1:13" x14ac:dyDescent="0.35">
      <c r="A5484" s="19" t="str">
        <f>B4353&amp;C5484&amp;D5484</f>
        <v>CONSUMO PER CAPITA (kg ó litros por individuo)Platano Ing.T.ESPAÑA</v>
      </c>
      <c r="B5484" s="19">
        <v>0</v>
      </c>
      <c r="C5484" s="19" t="s">
        <v>155</v>
      </c>
      <c r="D5484" s="19" t="s">
        <v>36</v>
      </c>
      <c r="E5484" s="20">
        <v>9.0230575589774105E-3</v>
      </c>
      <c r="F5484" s="20">
        <v>1.252479600847255E-2</v>
      </c>
      <c r="G5484" s="20">
        <v>9.1678160805675549E-3</v>
      </c>
      <c r="H5484" s="20">
        <v>3.946727166266685E-3</v>
      </c>
      <c r="I5484" s="20">
        <v>1.1666393058920914E-2</v>
      </c>
      <c r="J5484" s="20">
        <v>1.3689296189230517E-2</v>
      </c>
      <c r="K5484" s="20">
        <v>8.6195409324390376E-3</v>
      </c>
      <c r="L5484" s="20">
        <v>1.1545894071228836E-2</v>
      </c>
      <c r="M5484" s="55">
        <v>1.0186357398544652E-2</v>
      </c>
    </row>
    <row r="5485" spans="1:13" x14ac:dyDescent="0.35">
      <c r="A5485" s="19" t="str">
        <f>B4353&amp;C5484&amp;D5485</f>
        <v>CONSUMO PER CAPITA (kg ó litros por individuo)Platano Ing.BCN AM</v>
      </c>
      <c r="B5485" s="19">
        <v>0</v>
      </c>
      <c r="C5485" s="19">
        <v>0</v>
      </c>
      <c r="D5485" s="19" t="s">
        <v>1</v>
      </c>
      <c r="E5485" s="20">
        <v>1.0377578127828151E-2</v>
      </c>
      <c r="F5485" s="20">
        <v>3.2033538013299098E-2</v>
      </c>
      <c r="G5485" s="20">
        <v>2.782865362606915E-2</v>
      </c>
      <c r="H5485" s="20">
        <v>2.0843818822976509E-3</v>
      </c>
      <c r="I5485" s="20">
        <v>4.7830915570673529E-3</v>
      </c>
      <c r="J5485" s="20">
        <v>8.2437844605520241E-3</v>
      </c>
      <c r="K5485" s="20">
        <v>2.3143450404591134E-2</v>
      </c>
      <c r="L5485" s="20">
        <v>2.637989530877943E-2</v>
      </c>
      <c r="M5485" s="55">
        <v>6.4950291743464551E-3</v>
      </c>
    </row>
    <row r="5486" spans="1:13" x14ac:dyDescent="0.35">
      <c r="A5486" s="19" t="str">
        <f>B4353&amp;C5484&amp;D5486</f>
        <v>CONSUMO PER CAPITA (kg ó litros por individuo)Platano Ing.REST.CAT ARAGON</v>
      </c>
      <c r="B5486" s="19">
        <v>0</v>
      </c>
      <c r="C5486" s="19">
        <v>0</v>
      </c>
      <c r="D5486" s="19" t="s">
        <v>2</v>
      </c>
      <c r="E5486" s="20">
        <v>1.855146988739538E-3</v>
      </c>
      <c r="F5486" s="20">
        <v>4.3532331900610153E-3</v>
      </c>
      <c r="G5486" s="20">
        <v>2.7767439343465532E-3</v>
      </c>
      <c r="H5486" s="20" t="s">
        <v>278</v>
      </c>
      <c r="I5486" s="20">
        <v>2.4820646256793568E-3</v>
      </c>
      <c r="J5486" s="20">
        <v>7.5979945950954289E-3</v>
      </c>
      <c r="K5486" s="20">
        <v>9.189817993126348E-3</v>
      </c>
      <c r="L5486" s="20">
        <v>1.2928985193064523E-2</v>
      </c>
      <c r="M5486" s="55">
        <v>1.7472462650583343E-3</v>
      </c>
    </row>
    <row r="5487" spans="1:13" x14ac:dyDescent="0.35">
      <c r="A5487" s="19" t="str">
        <f>B4353&amp;C5484&amp;D5487</f>
        <v>CONSUMO PER CAPITA (kg ó litros por individuo)Platano Ing.LEVANTE</v>
      </c>
      <c r="B5487" s="19">
        <v>0</v>
      </c>
      <c r="C5487" s="19">
        <v>0</v>
      </c>
      <c r="D5487" s="19" t="s">
        <v>3</v>
      </c>
      <c r="E5487" s="20">
        <v>1.6017627805888498E-2</v>
      </c>
      <c r="F5487" s="20">
        <v>4.0661557447804145E-3</v>
      </c>
      <c r="G5487" s="20">
        <v>1.280228071524064E-2</v>
      </c>
      <c r="H5487" s="20">
        <v>9.9337031489827102E-4</v>
      </c>
      <c r="I5487" s="20">
        <v>8.6641057158265353E-3</v>
      </c>
      <c r="J5487" s="20">
        <v>1.5831374333655601E-3</v>
      </c>
      <c r="K5487" s="20">
        <v>2.8646884300584396E-3</v>
      </c>
      <c r="L5487" s="20">
        <v>1.6550723878070293E-2</v>
      </c>
      <c r="M5487" s="55">
        <v>1.8820841066856501E-2</v>
      </c>
    </row>
    <row r="5488" spans="1:13" x14ac:dyDescent="0.35">
      <c r="A5488" s="19" t="str">
        <f>B4353&amp;C5484&amp;D5488</f>
        <v>CONSUMO PER CAPITA (kg ó litros por individuo)Platano Ing.ANDALUCIA</v>
      </c>
      <c r="B5488" s="19">
        <v>0</v>
      </c>
      <c r="C5488" s="19">
        <v>0</v>
      </c>
      <c r="D5488" s="19" t="s">
        <v>4</v>
      </c>
      <c r="E5488" s="20">
        <v>1.4823027296892864E-3</v>
      </c>
      <c r="F5488" s="20">
        <v>3.096243958959181E-3</v>
      </c>
      <c r="G5488" s="20">
        <v>2.4866090996776601E-3</v>
      </c>
      <c r="H5488" s="20">
        <v>7.9146892824840818E-4</v>
      </c>
      <c r="I5488" s="20">
        <v>6.1984241105618367E-3</v>
      </c>
      <c r="J5488" s="20">
        <v>1.0354635928932604E-2</v>
      </c>
      <c r="K5488" s="20">
        <v>8.0970874141805208E-3</v>
      </c>
      <c r="L5488" s="20">
        <v>3.0895566330907506E-3</v>
      </c>
      <c r="M5488" s="55">
        <v>2.8228136574584878E-3</v>
      </c>
    </row>
    <row r="5489" spans="1:13" x14ac:dyDescent="0.35">
      <c r="A5489" s="19" t="str">
        <f>B4353&amp;C5484&amp;D5489</f>
        <v>CONSUMO PER CAPITA (kg ó litros por individuo)Platano Ing.MDD AM</v>
      </c>
      <c r="B5489" s="19">
        <v>0</v>
      </c>
      <c r="C5489" s="19">
        <v>0</v>
      </c>
      <c r="D5489" s="19" t="s">
        <v>5</v>
      </c>
      <c r="E5489" s="20">
        <v>3.3606578173000661E-3</v>
      </c>
      <c r="F5489" s="20">
        <v>3.1494532258325727E-3</v>
      </c>
      <c r="G5489" s="20">
        <v>1.0992910618362575E-3</v>
      </c>
      <c r="H5489" s="20" t="s">
        <v>278</v>
      </c>
      <c r="I5489" s="20">
        <v>4.4238909738538879E-3</v>
      </c>
      <c r="J5489" s="20">
        <v>8.2608136630705695E-3</v>
      </c>
      <c r="K5489" s="20" t="s">
        <v>278</v>
      </c>
      <c r="L5489" s="20">
        <v>1.5148119538109687E-2</v>
      </c>
      <c r="M5489" s="55">
        <v>1.6126207248455026E-3</v>
      </c>
    </row>
    <row r="5490" spans="1:13" x14ac:dyDescent="0.35">
      <c r="A5490" s="19" t="str">
        <f>B4353&amp;C5484&amp;D5490</f>
        <v>CONSUMO PER CAPITA (kg ó litros por individuo)Platano Ing.RTO CENTRO</v>
      </c>
      <c r="B5490" s="19">
        <v>0</v>
      </c>
      <c r="C5490" s="19">
        <v>0</v>
      </c>
      <c r="D5490" s="19" t="s">
        <v>6</v>
      </c>
      <c r="E5490" s="20">
        <v>1.2758587151030102E-2</v>
      </c>
      <c r="F5490" s="20">
        <v>1.6838530205649155E-2</v>
      </c>
      <c r="G5490" s="20">
        <v>6.3536647755722169E-3</v>
      </c>
      <c r="H5490" s="20">
        <v>1.8345048529674775E-2</v>
      </c>
      <c r="I5490" s="20">
        <v>4.1539029327095399E-3</v>
      </c>
      <c r="J5490" s="20">
        <v>1.4235781122555129E-2</v>
      </c>
      <c r="K5490" s="20">
        <v>1.3701999419835412E-2</v>
      </c>
      <c r="L5490" s="20">
        <v>1.1167479821952988E-3</v>
      </c>
      <c r="M5490" s="55">
        <v>7.1512167001111081E-4</v>
      </c>
    </row>
    <row r="5491" spans="1:13" x14ac:dyDescent="0.35">
      <c r="A5491" s="19" t="str">
        <f>B4353&amp;C5484&amp;D5491</f>
        <v>CONSUMO PER CAPITA (kg ó litros por individuo)Platano Ing.NORTE-CENTRO</v>
      </c>
      <c r="B5491" s="19">
        <v>0</v>
      </c>
      <c r="C5491" s="19">
        <v>0</v>
      </c>
      <c r="D5491" s="19" t="s">
        <v>7</v>
      </c>
      <c r="E5491" s="20">
        <v>2.5274098448968225E-2</v>
      </c>
      <c r="F5491" s="20">
        <v>1.2232218974691544E-2</v>
      </c>
      <c r="G5491" s="20">
        <v>3.0109784270045178E-3</v>
      </c>
      <c r="H5491" s="20">
        <v>1.364317576295263E-2</v>
      </c>
      <c r="I5491" s="20">
        <v>1.9475836923037813E-3</v>
      </c>
      <c r="J5491" s="20" t="s">
        <v>278</v>
      </c>
      <c r="K5491" s="20">
        <v>2.170545566565059E-3</v>
      </c>
      <c r="L5491" s="20">
        <v>8.3707133813123666E-4</v>
      </c>
      <c r="M5491" s="55">
        <v>3.3751723666433798E-3</v>
      </c>
    </row>
    <row r="5492" spans="1:13" x14ac:dyDescent="0.35">
      <c r="A5492" s="19" t="str">
        <f>B4353&amp;C5484&amp;D5492</f>
        <v>CONSUMO PER CAPITA (kg ó litros por individuo)Platano Ing.NOROESTE</v>
      </c>
      <c r="B5492" s="19">
        <v>0</v>
      </c>
      <c r="C5492" s="19">
        <v>0</v>
      </c>
      <c r="D5492" s="19" t="s">
        <v>8</v>
      </c>
      <c r="E5492" s="20">
        <v>1.0895208220280915E-2</v>
      </c>
      <c r="F5492" s="20">
        <v>4.9282452848750359E-2</v>
      </c>
      <c r="G5492" s="20">
        <v>2.9120791493394183E-2</v>
      </c>
      <c r="H5492" s="20">
        <v>4.5392551602071564E-3</v>
      </c>
      <c r="I5492" s="20">
        <v>7.7799745169340448E-2</v>
      </c>
      <c r="J5492" s="20">
        <v>7.7531318476725147E-2</v>
      </c>
      <c r="K5492" s="20">
        <v>1.7900912842005075E-2</v>
      </c>
      <c r="L5492" s="20">
        <v>2.1381376405000162E-2</v>
      </c>
      <c r="M5492" s="55">
        <v>5.7932867231043482E-2</v>
      </c>
    </row>
    <row r="5493" spans="1:13" x14ac:dyDescent="0.35">
      <c r="A5493" s="19" t="str">
        <f>B4353&amp;C5484&amp;D5493</f>
        <v>CONSUMO PER CAPITA (kg ó litros por individuo)Platano Ing.&lt;2MIL</v>
      </c>
      <c r="B5493" s="19">
        <v>0</v>
      </c>
      <c r="C5493" s="19">
        <v>0</v>
      </c>
      <c r="D5493" s="19" t="s">
        <v>9</v>
      </c>
      <c r="E5493" s="20" t="s">
        <v>278</v>
      </c>
      <c r="F5493" s="20">
        <v>1.7414169003844886E-2</v>
      </c>
      <c r="G5493" s="20">
        <v>8.2744457007076569E-3</v>
      </c>
      <c r="H5493" s="20">
        <v>1.8401862081612982E-2</v>
      </c>
      <c r="I5493" s="20">
        <v>6.9920835639699754E-3</v>
      </c>
      <c r="J5493" s="20">
        <v>2.9766592180100319E-3</v>
      </c>
      <c r="K5493" s="20">
        <v>1.9366869762036546E-3</v>
      </c>
      <c r="L5493" s="20">
        <v>8.1081652879486169E-3</v>
      </c>
      <c r="M5493" s="55">
        <v>3.0208491624166742E-3</v>
      </c>
    </row>
    <row r="5494" spans="1:13" x14ac:dyDescent="0.35">
      <c r="A5494" s="19" t="str">
        <f>B4353&amp;C5484&amp;D5494</f>
        <v>CONSUMO PER CAPITA (kg ó litros por individuo)Platano Ing.2-5MIL</v>
      </c>
      <c r="B5494" s="19">
        <v>0</v>
      </c>
      <c r="C5494" s="19">
        <v>0</v>
      </c>
      <c r="D5494" s="19" t="s">
        <v>10</v>
      </c>
      <c r="E5494" s="20">
        <v>7.0219850056148772E-3</v>
      </c>
      <c r="F5494" s="20">
        <v>2.734707305658669E-2</v>
      </c>
      <c r="G5494" s="20" t="s">
        <v>278</v>
      </c>
      <c r="H5494" s="20">
        <v>8.971465503244843E-3</v>
      </c>
      <c r="I5494" s="20">
        <v>2.0578865471541368E-3</v>
      </c>
      <c r="J5494" s="20" t="s">
        <v>278</v>
      </c>
      <c r="K5494" s="20">
        <v>2.0289376455943434E-3</v>
      </c>
      <c r="L5494" s="20" t="s">
        <v>278</v>
      </c>
      <c r="M5494" s="55">
        <v>1.5852739058523687E-2</v>
      </c>
    </row>
    <row r="5495" spans="1:13" x14ac:dyDescent="0.35">
      <c r="A5495" s="19" t="str">
        <f>B4353&amp;C5484&amp;D5495</f>
        <v>CONSUMO PER CAPITA (kg ó litros por individuo)Platano Ing.5-10MIL</v>
      </c>
      <c r="B5495" s="19">
        <v>0</v>
      </c>
      <c r="C5495" s="19">
        <v>0</v>
      </c>
      <c r="D5495" s="19" t="s">
        <v>11</v>
      </c>
      <c r="E5495" s="20">
        <v>2.8945421971967866E-2</v>
      </c>
      <c r="F5495" s="20">
        <v>1.709460509521369E-2</v>
      </c>
      <c r="G5495" s="20">
        <v>7.4503874911171029E-3</v>
      </c>
      <c r="H5495" s="20">
        <v>4.6678779330560083E-3</v>
      </c>
      <c r="I5495" s="20">
        <v>9.4701606708193595E-2</v>
      </c>
      <c r="J5495" s="20">
        <v>8.2430226075058288E-2</v>
      </c>
      <c r="K5495" s="20">
        <v>1.788017594381025E-2</v>
      </c>
      <c r="L5495" s="20">
        <v>1.6513016493809807E-2</v>
      </c>
      <c r="M5495" s="55">
        <v>8.401343134267188E-3</v>
      </c>
    </row>
    <row r="5496" spans="1:13" x14ac:dyDescent="0.35">
      <c r="A5496" s="19" t="str">
        <f>B4353&amp;C5484&amp;D5496</f>
        <v>CONSUMO PER CAPITA (kg ó litros por individuo)Platano Ing.10-30MIL</v>
      </c>
      <c r="B5496" s="19">
        <v>0</v>
      </c>
      <c r="C5496" s="19">
        <v>0</v>
      </c>
      <c r="D5496" s="19" t="s">
        <v>12</v>
      </c>
      <c r="E5496" s="20">
        <v>1.2249021459461685E-3</v>
      </c>
      <c r="F5496" s="20">
        <v>4.003018767870974E-3</v>
      </c>
      <c r="G5496" s="20">
        <v>6.6118786094003625E-3</v>
      </c>
      <c r="H5496" s="20">
        <v>5.1641237722032459E-4</v>
      </c>
      <c r="I5496" s="20">
        <v>7.3330443495741183E-3</v>
      </c>
      <c r="J5496" s="20">
        <v>6.6081606067881892E-3</v>
      </c>
      <c r="K5496" s="20">
        <v>1.12008265447852E-2</v>
      </c>
      <c r="L5496" s="20">
        <v>1.0739462998583561E-2</v>
      </c>
      <c r="M5496" s="55">
        <v>2.613929721530469E-2</v>
      </c>
    </row>
    <row r="5497" spans="1:13" x14ac:dyDescent="0.35">
      <c r="A5497" s="19" t="str">
        <f>B4353&amp;C5484&amp;D5497</f>
        <v>CONSUMO PER CAPITA (kg ó litros por individuo)Platano Ing.30-100MIL</v>
      </c>
      <c r="B5497" s="19">
        <v>0</v>
      </c>
      <c r="C5497" s="19">
        <v>0</v>
      </c>
      <c r="D5497" s="19" t="s">
        <v>13</v>
      </c>
      <c r="E5497" s="20">
        <v>8.3151201151095248E-3</v>
      </c>
      <c r="F5497" s="20">
        <v>1.1335986352732691E-2</v>
      </c>
      <c r="G5497" s="20">
        <v>1.6155856514859842E-2</v>
      </c>
      <c r="H5497" s="20">
        <v>8.3829748869688175E-3</v>
      </c>
      <c r="I5497" s="20">
        <v>4.7292883038764994E-3</v>
      </c>
      <c r="J5497" s="20">
        <v>1.1744812320538624E-2</v>
      </c>
      <c r="K5497" s="20">
        <v>6.4613905385393841E-3</v>
      </c>
      <c r="L5497" s="20">
        <v>4.9302920508069864E-3</v>
      </c>
      <c r="M5497" s="55">
        <v>2.9721876099934584E-3</v>
      </c>
    </row>
    <row r="5498" spans="1:13" x14ac:dyDescent="0.35">
      <c r="A5498" s="19" t="str">
        <f>B4353&amp;C5484&amp;D5498</f>
        <v>CONSUMO PER CAPITA (kg ó litros por individuo)Platano Ing.100-200MIL</v>
      </c>
      <c r="B5498" s="19">
        <v>0</v>
      </c>
      <c r="C5498" s="19">
        <v>0</v>
      </c>
      <c r="D5498" s="19" t="s">
        <v>14</v>
      </c>
      <c r="E5498" s="20">
        <v>2.7537017092914808E-2</v>
      </c>
      <c r="F5498" s="20">
        <v>3.069282907666631E-2</v>
      </c>
      <c r="G5498" s="20">
        <v>2.5926331586485288E-2</v>
      </c>
      <c r="H5498" s="20" t="s">
        <v>278</v>
      </c>
      <c r="I5498" s="20">
        <v>7.8831332587393551E-3</v>
      </c>
      <c r="J5498" s="20">
        <v>6.7493517355187221E-3</v>
      </c>
      <c r="K5498" s="20">
        <v>7.3597056097795318E-3</v>
      </c>
      <c r="L5498" s="20">
        <v>1.3007474753961627E-2</v>
      </c>
      <c r="M5498" s="55" t="s">
        <v>278</v>
      </c>
    </row>
    <row r="5499" spans="1:13" x14ac:dyDescent="0.35">
      <c r="A5499" s="19" t="str">
        <f>B4353&amp;C5484&amp;D5499</f>
        <v>CONSUMO PER CAPITA (kg ó litros por individuo)Platano Ing.200-500MIL</v>
      </c>
      <c r="B5499" s="19">
        <v>0</v>
      </c>
      <c r="C5499" s="19">
        <v>0</v>
      </c>
      <c r="D5499" s="19" t="s">
        <v>15</v>
      </c>
      <c r="E5499" s="20">
        <v>5.1656131195561205E-3</v>
      </c>
      <c r="F5499" s="20">
        <v>7.6561659433258145E-3</v>
      </c>
      <c r="G5499" s="20">
        <v>2.249991870902759E-3</v>
      </c>
      <c r="H5499" s="20">
        <v>8.4071194194797097E-4</v>
      </c>
      <c r="I5499" s="20" t="s">
        <v>278</v>
      </c>
      <c r="J5499" s="20">
        <v>8.007246726836394E-3</v>
      </c>
      <c r="K5499" s="20">
        <v>3.804674476380351E-3</v>
      </c>
      <c r="L5499" s="20">
        <v>4.3106339225290015E-3</v>
      </c>
      <c r="M5499" s="55" t="s">
        <v>278</v>
      </c>
    </row>
    <row r="5500" spans="1:13" x14ac:dyDescent="0.35">
      <c r="A5500" s="19" t="str">
        <f>B4353&amp;C5484&amp;D5500</f>
        <v>CONSUMO PER CAPITA (kg ó litros por individuo)Platano Ing.&gt;500MIL</v>
      </c>
      <c r="B5500" s="19">
        <v>0</v>
      </c>
      <c r="C5500" s="19">
        <v>0</v>
      </c>
      <c r="D5500" s="19" t="s">
        <v>16</v>
      </c>
      <c r="E5500" s="20">
        <v>4.1028789626140942E-3</v>
      </c>
      <c r="F5500" s="20">
        <v>6.0372801922204547E-3</v>
      </c>
      <c r="G5500" s="20">
        <v>3.7155155526993875E-3</v>
      </c>
      <c r="H5500" s="20">
        <v>3.417988239318426E-4</v>
      </c>
      <c r="I5500" s="20">
        <v>1.178813676834811E-3</v>
      </c>
      <c r="J5500" s="20">
        <v>8.4162668010391573E-3</v>
      </c>
      <c r="K5500" s="20">
        <v>1.3161086655621823E-2</v>
      </c>
      <c r="L5500" s="20">
        <v>2.8542948907693447E-2</v>
      </c>
      <c r="M5500" s="55">
        <v>1.5597045094926657E-2</v>
      </c>
    </row>
    <row r="5501" spans="1:13" x14ac:dyDescent="0.35">
      <c r="A5501" s="19" t="str">
        <f>B4353&amp;C5484&amp;D5501</f>
        <v>CONSUMO PER CAPITA (kg ó litros por individuo)Platano Ing.DE 15 A 19 AÑOS</v>
      </c>
      <c r="B5501" s="19">
        <v>0</v>
      </c>
      <c r="C5501" s="19">
        <v>0</v>
      </c>
      <c r="D5501" s="19" t="s">
        <v>39</v>
      </c>
      <c r="E5501" s="20" t="s">
        <v>278</v>
      </c>
      <c r="F5501" s="20" t="s">
        <v>278</v>
      </c>
      <c r="G5501" s="20" t="s">
        <v>278</v>
      </c>
      <c r="H5501" s="20" t="s">
        <v>278</v>
      </c>
      <c r="I5501" s="20" t="s">
        <v>278</v>
      </c>
      <c r="J5501" s="20" t="s">
        <v>278</v>
      </c>
      <c r="K5501" s="20" t="s">
        <v>278</v>
      </c>
      <c r="L5501" s="20" t="s">
        <v>278</v>
      </c>
      <c r="M5501" s="55" t="s">
        <v>278</v>
      </c>
    </row>
    <row r="5502" spans="1:13" x14ac:dyDescent="0.35">
      <c r="A5502" s="19" t="str">
        <f>B4353&amp;C5484&amp;D5502</f>
        <v>CONSUMO PER CAPITA (kg ó litros por individuo)Platano Ing.DE 20 A 24 AÑOS</v>
      </c>
      <c r="B5502" s="19">
        <v>0</v>
      </c>
      <c r="C5502" s="19">
        <v>0</v>
      </c>
      <c r="D5502" s="19" t="s">
        <v>40</v>
      </c>
      <c r="E5502" s="20">
        <v>1.4276720959386297E-3</v>
      </c>
      <c r="F5502" s="20" t="s">
        <v>278</v>
      </c>
      <c r="G5502" s="20">
        <v>4.4914320910863627E-4</v>
      </c>
      <c r="H5502" s="20">
        <v>1.4694875432293721E-2</v>
      </c>
      <c r="I5502" s="20">
        <v>2.0075690414787586E-3</v>
      </c>
      <c r="J5502" s="20">
        <v>2.3838428186033875E-3</v>
      </c>
      <c r="K5502" s="20" t="s">
        <v>278</v>
      </c>
      <c r="L5502" s="20" t="s">
        <v>278</v>
      </c>
      <c r="M5502" s="55">
        <v>1.3933511100062053E-2</v>
      </c>
    </row>
    <row r="5503" spans="1:13" x14ac:dyDescent="0.35">
      <c r="A5503" s="19" t="str">
        <f>B4353&amp;C5484&amp;D5503</f>
        <v>CONSUMO PER CAPITA (kg ó litros por individuo)Platano Ing.DE 25 A 34 AÑOS</v>
      </c>
      <c r="B5503" s="19">
        <v>0</v>
      </c>
      <c r="C5503" s="19">
        <v>0</v>
      </c>
      <c r="D5503" s="19" t="s">
        <v>41</v>
      </c>
      <c r="E5503" s="20">
        <v>1.7789085217157649E-2</v>
      </c>
      <c r="F5503" s="20">
        <v>7.7374493104563485E-3</v>
      </c>
      <c r="G5503" s="20">
        <v>1.1544068320538446E-3</v>
      </c>
      <c r="H5503" s="20" t="s">
        <v>278</v>
      </c>
      <c r="I5503" s="20">
        <v>3.2517654340247031E-3</v>
      </c>
      <c r="J5503" s="20">
        <v>7.1710070216391801E-3</v>
      </c>
      <c r="K5503" s="20">
        <v>8.4427021202329016E-3</v>
      </c>
      <c r="L5503" s="20">
        <v>3.1039234984792016E-4</v>
      </c>
      <c r="M5503" s="55">
        <v>1.0460667538620392E-3</v>
      </c>
    </row>
    <row r="5504" spans="1:13" x14ac:dyDescent="0.35">
      <c r="A5504" s="19" t="str">
        <f>B4353&amp;C5484&amp;D5504</f>
        <v>CONSUMO PER CAPITA (kg ó litros por individuo)Platano Ing.DE 35 A 49 AÑOS</v>
      </c>
      <c r="B5504" s="19">
        <v>0</v>
      </c>
      <c r="C5504" s="19">
        <v>0</v>
      </c>
      <c r="D5504" s="19" t="s">
        <v>42</v>
      </c>
      <c r="E5504" s="20">
        <v>3.4549132404842484E-3</v>
      </c>
      <c r="F5504" s="20">
        <v>1.2499572468041028E-2</v>
      </c>
      <c r="G5504" s="20">
        <v>4.0230092782621097E-3</v>
      </c>
      <c r="H5504" s="20">
        <v>5.5810000560374794E-3</v>
      </c>
      <c r="I5504" s="20">
        <v>2.4917025147564279E-2</v>
      </c>
      <c r="J5504" s="20">
        <v>2.4261581334046097E-2</v>
      </c>
      <c r="K5504" s="20">
        <v>1.0440374380000892E-2</v>
      </c>
      <c r="L5504" s="20">
        <v>1.4459123014973995E-2</v>
      </c>
      <c r="M5504" s="55">
        <v>9.9918470554061257E-3</v>
      </c>
    </row>
    <row r="5505" spans="1:13" x14ac:dyDescent="0.35">
      <c r="A5505" s="19" t="str">
        <f>B4353&amp;C5484&amp;D5505</f>
        <v>CONSUMO PER CAPITA (kg ó litros por individuo)Platano Ing.DE 50 A 59 AÑOS</v>
      </c>
      <c r="B5505" s="19">
        <v>0</v>
      </c>
      <c r="C5505" s="19">
        <v>0</v>
      </c>
      <c r="D5505" s="19" t="s">
        <v>43</v>
      </c>
      <c r="E5505" s="20">
        <v>1.253641047711331E-2</v>
      </c>
      <c r="F5505" s="20">
        <v>2.3099850195700898E-2</v>
      </c>
      <c r="G5505" s="20">
        <v>1.6333067257592912E-2</v>
      </c>
      <c r="H5505" s="20">
        <v>6.6810728366589554E-3</v>
      </c>
      <c r="I5505" s="20">
        <v>1.0555430007408686E-2</v>
      </c>
      <c r="J5505" s="20">
        <v>1.9632983922691621E-2</v>
      </c>
      <c r="K5505" s="20">
        <v>1.9034992004671347E-2</v>
      </c>
      <c r="L5505" s="20">
        <v>1.8604058702225309E-2</v>
      </c>
      <c r="M5505" s="55">
        <v>2.5047954396237145E-2</v>
      </c>
    </row>
    <row r="5506" spans="1:13" x14ac:dyDescent="0.35">
      <c r="A5506" s="19" t="str">
        <f>B4353&amp;C5484&amp;D5506</f>
        <v>CONSUMO PER CAPITA (kg ó litros por individuo)Platano Ing.DE 60 A 75 AÑOS</v>
      </c>
      <c r="B5506" s="19">
        <v>0</v>
      </c>
      <c r="C5506" s="19">
        <v>0</v>
      </c>
      <c r="D5506" s="19" t="s">
        <v>44</v>
      </c>
      <c r="E5506" s="20">
        <v>1.2724819175866812E-2</v>
      </c>
      <c r="F5506" s="20">
        <v>1.375860833095568E-2</v>
      </c>
      <c r="G5506" s="20">
        <v>2.0178072442960673E-2</v>
      </c>
      <c r="H5506" s="20" t="s">
        <v>278</v>
      </c>
      <c r="I5506" s="20">
        <v>6.9190798728467669E-3</v>
      </c>
      <c r="J5506" s="20">
        <v>6.2082759918854567E-3</v>
      </c>
      <c r="K5506" s="20">
        <v>2.3877589042289519E-3</v>
      </c>
      <c r="L5506" s="20">
        <v>1.5663113038732433E-2</v>
      </c>
      <c r="M5506" s="55">
        <v>5.2947054070474203E-3</v>
      </c>
    </row>
    <row r="5507" spans="1:13" x14ac:dyDescent="0.35">
      <c r="A5507" s="19" t="str">
        <f>B4353&amp;C5484&amp;D5507</f>
        <v>CONSUMO PER CAPITA (kg ó litros por individuo)Platano Ing.ALTA Y MEDIA ALTA</v>
      </c>
      <c r="B5507" s="19">
        <v>0</v>
      </c>
      <c r="C5507" s="19">
        <v>0</v>
      </c>
      <c r="D5507" s="19" t="s">
        <v>17</v>
      </c>
      <c r="E5507" s="20">
        <v>4.9699630849029024E-3</v>
      </c>
      <c r="F5507" s="20">
        <v>1.159357639019034E-2</v>
      </c>
      <c r="G5507" s="20">
        <v>1.5586468902469302E-2</v>
      </c>
      <c r="H5507" s="20" t="s">
        <v>278</v>
      </c>
      <c r="I5507" s="20">
        <v>2.377351664430336E-3</v>
      </c>
      <c r="J5507" s="20">
        <v>6.0455984617266232E-3</v>
      </c>
      <c r="K5507" s="20">
        <v>1.1181313031228053E-2</v>
      </c>
      <c r="L5507" s="20">
        <v>2.316387409126429E-3</v>
      </c>
      <c r="M5507" s="55">
        <v>5.3229913296234648E-3</v>
      </c>
    </row>
    <row r="5508" spans="1:13" x14ac:dyDescent="0.35">
      <c r="A5508" s="19" t="str">
        <f>B4353&amp;C5484&amp;D5508</f>
        <v>CONSUMO PER CAPITA (kg ó litros por individuo)Platano Ing.MEDIA</v>
      </c>
      <c r="B5508" s="19">
        <v>0</v>
      </c>
      <c r="C5508" s="19">
        <v>0</v>
      </c>
      <c r="D5508" s="19" t="s">
        <v>18</v>
      </c>
      <c r="E5508" s="20">
        <v>2.9473084831499407E-3</v>
      </c>
      <c r="F5508" s="20">
        <v>6.6225299907372113E-3</v>
      </c>
      <c r="G5508" s="20">
        <v>6.6594241362255011E-3</v>
      </c>
      <c r="H5508" s="20">
        <v>8.2291046030786904E-3</v>
      </c>
      <c r="I5508" s="20">
        <v>2.3444297240691764E-2</v>
      </c>
      <c r="J5508" s="20">
        <v>2.2522342793922498E-2</v>
      </c>
      <c r="K5508" s="20">
        <v>7.1037831589509355E-3</v>
      </c>
      <c r="L5508" s="20">
        <v>1.6140212950827446E-2</v>
      </c>
      <c r="M5508" s="55">
        <v>8.1261994246344203E-3</v>
      </c>
    </row>
    <row r="5509" spans="1:13" x14ac:dyDescent="0.35">
      <c r="A5509" s="19" t="str">
        <f>B4353&amp;C5484&amp;D5509</f>
        <v>CONSUMO PER CAPITA (kg ó litros por individuo)Platano Ing.MEDIA BAJA</v>
      </c>
      <c r="B5509" s="19">
        <v>0</v>
      </c>
      <c r="C5509" s="19">
        <v>0</v>
      </c>
      <c r="D5509" s="19" t="s">
        <v>19</v>
      </c>
      <c r="E5509" s="20">
        <v>2.1243754164822133E-3</v>
      </c>
      <c r="F5509" s="20">
        <v>1.6522049243993017E-3</v>
      </c>
      <c r="G5509" s="20">
        <v>9.2932468825766086E-4</v>
      </c>
      <c r="H5509" s="20">
        <v>1.4794426118536644E-3</v>
      </c>
      <c r="I5509" s="20">
        <v>3.5308805730287101E-3</v>
      </c>
      <c r="J5509" s="20">
        <v>8.951919459545786E-3</v>
      </c>
      <c r="K5509" s="20">
        <v>7.2707569730407961E-3</v>
      </c>
      <c r="L5509" s="20">
        <v>1.0357974078909322E-2</v>
      </c>
      <c r="M5509" s="55">
        <v>7.0992251364098502E-3</v>
      </c>
    </row>
    <row r="5510" spans="1:13" x14ac:dyDescent="0.35">
      <c r="A5510" s="19" t="str">
        <f>B4353&amp;C5484&amp;D5510</f>
        <v>CONSUMO PER CAPITA (kg ó litros por individuo)Platano Ing.BAJA</v>
      </c>
      <c r="B5510" s="19">
        <v>0</v>
      </c>
      <c r="C5510" s="19">
        <v>0</v>
      </c>
      <c r="D5510" s="19" t="s">
        <v>20</v>
      </c>
      <c r="E5510" s="20">
        <v>3.306294291986963E-2</v>
      </c>
      <c r="F5510" s="20">
        <v>3.8397850048269441E-2</v>
      </c>
      <c r="G5510" s="20">
        <v>1.7520346322953177E-2</v>
      </c>
      <c r="H5510" s="20">
        <v>4.3656711200562529E-3</v>
      </c>
      <c r="I5510" s="20">
        <v>1.2824708989139554E-2</v>
      </c>
      <c r="J5510" s="20">
        <v>1.3452052582355847E-2</v>
      </c>
      <c r="K5510" s="20">
        <v>1.0194565732728606E-2</v>
      </c>
      <c r="L5510" s="20">
        <v>1.5552034931808676E-2</v>
      </c>
      <c r="M5510" s="55">
        <v>2.3335544447570692E-2</v>
      </c>
    </row>
    <row r="5511" spans="1:13" x14ac:dyDescent="0.35">
      <c r="A5511" s="19" t="str">
        <f>B4353&amp;C5484&amp;D5511</f>
        <v>CONSUMO PER CAPITA (kg ó litros por individuo)Platano Ing.HOMBRE</v>
      </c>
      <c r="B5511" s="19">
        <v>0</v>
      </c>
      <c r="C5511" s="19">
        <v>0</v>
      </c>
      <c r="D5511" s="19" t="s">
        <v>21</v>
      </c>
      <c r="E5511" s="20">
        <v>8.7369880250277735E-4</v>
      </c>
      <c r="F5511" s="20">
        <v>4.7924718891805568E-3</v>
      </c>
      <c r="G5511" s="20">
        <v>1.9659936761824088E-3</v>
      </c>
      <c r="H5511" s="20">
        <v>2.8425266376950289E-3</v>
      </c>
      <c r="I5511" s="20">
        <v>1.6494918248432165E-2</v>
      </c>
      <c r="J5511" s="20">
        <v>1.7343041147395807E-2</v>
      </c>
      <c r="K5511" s="20">
        <v>7.9471100578769084E-3</v>
      </c>
      <c r="L5511" s="20">
        <v>9.287193231779952E-3</v>
      </c>
      <c r="M5511" s="55">
        <v>8.2181429605788052E-3</v>
      </c>
    </row>
    <row r="5512" spans="1:13" x14ac:dyDescent="0.35">
      <c r="A5512" s="19" t="str">
        <f>B4353&amp;C5484&amp;D5512</f>
        <v>CONSUMO PER CAPITA (kg ó litros por individuo)Platano Ing.MUJER</v>
      </c>
      <c r="B5512" s="19">
        <v>0</v>
      </c>
      <c r="C5512" s="19">
        <v>0</v>
      </c>
      <c r="D5512" s="19" t="s">
        <v>22</v>
      </c>
      <c r="E5512" s="20">
        <v>1.7053901197659458E-2</v>
      </c>
      <c r="F5512" s="20">
        <v>2.0144618752703691E-2</v>
      </c>
      <c r="G5512" s="20">
        <v>1.6264932106980566E-2</v>
      </c>
      <c r="H5512" s="20">
        <v>5.0348611854184704E-3</v>
      </c>
      <c r="I5512" s="20">
        <v>6.9080956165204748E-3</v>
      </c>
      <c r="J5512" s="20">
        <v>1.0088701066295266E-2</v>
      </c>
      <c r="K5512" s="20">
        <v>9.2851741782722635E-3</v>
      </c>
      <c r="L5512" s="20">
        <v>1.3768778391379055E-2</v>
      </c>
      <c r="M5512" s="55">
        <v>1.2123386869553616E-2</v>
      </c>
    </row>
    <row r="5513" spans="1:13" x14ac:dyDescent="0.35">
      <c r="A5513" s="19" t="str">
        <f>B4353&amp;C5513&amp;D5513</f>
        <v>CONSUMO PER CAPITA (kg ó litros por individuo)Naranja/Mandarina InT.ESPAÑA</v>
      </c>
      <c r="B5513" s="19">
        <v>0</v>
      </c>
      <c r="C5513" s="19" t="s">
        <v>186</v>
      </c>
      <c r="D5513" s="19" t="s">
        <v>36</v>
      </c>
      <c r="E5513" s="20">
        <v>1.1595059638522915E-2</v>
      </c>
      <c r="F5513" s="20">
        <v>9.1388579109563071E-3</v>
      </c>
      <c r="G5513" s="20">
        <v>1.547907869783211E-2</v>
      </c>
      <c r="H5513" s="20">
        <v>1.8492262498311207E-2</v>
      </c>
      <c r="I5513" s="20">
        <v>2.4344429156483122E-2</v>
      </c>
      <c r="J5513" s="20">
        <v>1.2419020206755747E-2</v>
      </c>
      <c r="K5513" s="20">
        <v>1.086227358680362E-2</v>
      </c>
      <c r="L5513" s="20">
        <v>2.4608610296802429E-2</v>
      </c>
      <c r="M5513" s="55">
        <v>1.3114133608972147E-2</v>
      </c>
    </row>
    <row r="5514" spans="1:13" x14ac:dyDescent="0.35">
      <c r="A5514" s="19" t="str">
        <f>B4353&amp;C5513&amp;D5514</f>
        <v>CONSUMO PER CAPITA (kg ó litros por individuo)Naranja/Mandarina InBCN AM</v>
      </c>
      <c r="B5514" s="19">
        <v>0</v>
      </c>
      <c r="C5514" s="19">
        <v>0</v>
      </c>
      <c r="D5514" s="19" t="s">
        <v>1</v>
      </c>
      <c r="E5514" s="20" t="s">
        <v>278</v>
      </c>
      <c r="F5514" s="20">
        <v>1.1520834907728627E-2</v>
      </c>
      <c r="G5514" s="20">
        <v>3.9488310751856544E-3</v>
      </c>
      <c r="H5514" s="20">
        <v>8.945192221873989E-3</v>
      </c>
      <c r="I5514" s="20">
        <v>6.7497908690124162E-3</v>
      </c>
      <c r="J5514" s="20" t="s">
        <v>278</v>
      </c>
      <c r="K5514" s="20">
        <v>1.7680629014066217E-2</v>
      </c>
      <c r="L5514" s="20">
        <v>5.2953598421409424E-3</v>
      </c>
      <c r="M5514" s="55">
        <v>2.1343697429022459E-3</v>
      </c>
    </row>
    <row r="5515" spans="1:13" x14ac:dyDescent="0.35">
      <c r="A5515" s="19" t="str">
        <f>B4353&amp;C5513&amp;D5515</f>
        <v>CONSUMO PER CAPITA (kg ó litros por individuo)Naranja/Mandarina InREST.CAT ARAGON</v>
      </c>
      <c r="B5515" s="19">
        <v>0</v>
      </c>
      <c r="C5515" s="19">
        <v>0</v>
      </c>
      <c r="D5515" s="19" t="s">
        <v>2</v>
      </c>
      <c r="E5515" s="20">
        <v>2.2034627070075596E-2</v>
      </c>
      <c r="F5515" s="20">
        <v>1.0524328160581927E-2</v>
      </c>
      <c r="G5515" s="20">
        <v>1.5386473348510726E-3</v>
      </c>
      <c r="H5515" s="20">
        <v>1.7355538095199239E-3</v>
      </c>
      <c r="I5515" s="20">
        <v>4.465759337036578E-3</v>
      </c>
      <c r="J5515" s="20" t="s">
        <v>278</v>
      </c>
      <c r="K5515" s="20">
        <v>7.3747945642805247E-3</v>
      </c>
      <c r="L5515" s="20">
        <v>8.1192485336922648E-3</v>
      </c>
      <c r="M5515" s="55">
        <v>4.922280971893434E-3</v>
      </c>
    </row>
    <row r="5516" spans="1:13" x14ac:dyDescent="0.35">
      <c r="A5516" s="19" t="str">
        <f>B4353&amp;C5513&amp;D5516</f>
        <v>CONSUMO PER CAPITA (kg ó litros por individuo)Naranja/Mandarina InLEVANTE</v>
      </c>
      <c r="B5516" s="19">
        <v>0</v>
      </c>
      <c r="C5516" s="19">
        <v>0</v>
      </c>
      <c r="D5516" s="19" t="s">
        <v>3</v>
      </c>
      <c r="E5516" s="20">
        <v>1.6866178014400469E-2</v>
      </c>
      <c r="F5516" s="20">
        <v>7.6456682790420304E-3</v>
      </c>
      <c r="G5516" s="20">
        <v>8.7838257458037767E-3</v>
      </c>
      <c r="H5516" s="20">
        <v>5.592443338052441E-3</v>
      </c>
      <c r="I5516" s="20">
        <v>1.0822349847989503E-2</v>
      </c>
      <c r="J5516" s="20" t="s">
        <v>278</v>
      </c>
      <c r="K5516" s="20">
        <v>4.1786099573053312E-3</v>
      </c>
      <c r="L5516" s="20">
        <v>2.6738155739471973E-2</v>
      </c>
      <c r="M5516" s="55">
        <v>1.7846282583764639E-2</v>
      </c>
    </row>
    <row r="5517" spans="1:13" x14ac:dyDescent="0.35">
      <c r="A5517" s="19" t="str">
        <f>B4353&amp;C5513&amp;D5517</f>
        <v>CONSUMO PER CAPITA (kg ó litros por individuo)Naranja/Mandarina InANDALUCIA</v>
      </c>
      <c r="B5517" s="19">
        <v>0</v>
      </c>
      <c r="C5517" s="19">
        <v>0</v>
      </c>
      <c r="D5517" s="19" t="s">
        <v>4</v>
      </c>
      <c r="E5517" s="20">
        <v>5.304555248973066E-3</v>
      </c>
      <c r="F5517" s="20" t="s">
        <v>278</v>
      </c>
      <c r="G5517" s="20">
        <v>1.3993125703761456E-2</v>
      </c>
      <c r="H5517" s="20">
        <v>1.0104165819458678E-2</v>
      </c>
      <c r="I5517" s="20">
        <v>4.7465846861385868E-3</v>
      </c>
      <c r="J5517" s="20">
        <v>8.0632653320959705E-3</v>
      </c>
      <c r="K5517" s="20">
        <v>1.1014093635052753E-2</v>
      </c>
      <c r="L5517" s="20">
        <v>6.7184135197904792E-3</v>
      </c>
      <c r="M5517" s="55">
        <v>8.6229866955583566E-3</v>
      </c>
    </row>
    <row r="5518" spans="1:13" x14ac:dyDescent="0.35">
      <c r="A5518" s="19" t="str">
        <f>B4353&amp;C5513&amp;D5518</f>
        <v>CONSUMO PER CAPITA (kg ó litros por individuo)Naranja/Mandarina InMDD AM</v>
      </c>
      <c r="B5518" s="19">
        <v>0</v>
      </c>
      <c r="C5518" s="19">
        <v>0</v>
      </c>
      <c r="D5518" s="19" t="s">
        <v>5</v>
      </c>
      <c r="E5518" s="20">
        <v>1.1891955519337774E-3</v>
      </c>
      <c r="F5518" s="20">
        <v>1.2884657013107637E-2</v>
      </c>
      <c r="G5518" s="20">
        <v>9.3858224810993793E-3</v>
      </c>
      <c r="H5518" s="20">
        <v>2.8651059374540436E-2</v>
      </c>
      <c r="I5518" s="20">
        <v>2.097435934654537E-2</v>
      </c>
      <c r="J5518" s="20" t="s">
        <v>278</v>
      </c>
      <c r="K5518" s="20">
        <v>6.8980745067292798E-3</v>
      </c>
      <c r="L5518" s="20">
        <v>4.0091510171101935E-2</v>
      </c>
      <c r="M5518" s="55">
        <v>1.6226452792865475E-3</v>
      </c>
    </row>
    <row r="5519" spans="1:13" x14ac:dyDescent="0.35">
      <c r="A5519" s="19" t="str">
        <f>B4353&amp;C5513&amp;D5519</f>
        <v>CONSUMO PER CAPITA (kg ó litros por individuo)Naranja/Mandarina InRTO CENTRO</v>
      </c>
      <c r="B5519" s="19">
        <v>0</v>
      </c>
      <c r="C5519" s="19">
        <v>0</v>
      </c>
      <c r="D5519" s="19" t="s">
        <v>6</v>
      </c>
      <c r="E5519" s="20">
        <v>3.2202106376205894E-2</v>
      </c>
      <c r="F5519" s="20">
        <v>3.8923271694518848E-2</v>
      </c>
      <c r="G5519" s="20">
        <v>3.5929621246584179E-2</v>
      </c>
      <c r="H5519" s="20">
        <v>6.8854862384131993E-2</v>
      </c>
      <c r="I5519" s="20">
        <v>6.1323733807520917E-2</v>
      </c>
      <c r="J5519" s="20">
        <v>1.7319437218995745E-2</v>
      </c>
      <c r="K5519" s="20">
        <v>2.0017970528933737E-2</v>
      </c>
      <c r="L5519" s="20">
        <v>6.7899457957313641E-2</v>
      </c>
      <c r="M5519" s="55">
        <v>4.4715613329831101E-2</v>
      </c>
    </row>
    <row r="5520" spans="1:13" x14ac:dyDescent="0.35">
      <c r="A5520" s="19" t="str">
        <f>B4353&amp;C5513&amp;D5520</f>
        <v>CONSUMO PER CAPITA (kg ó litros por individuo)Naranja/Mandarina InNORTE-CENTRO</v>
      </c>
      <c r="B5520" s="19">
        <v>0</v>
      </c>
      <c r="C5520" s="19">
        <v>0</v>
      </c>
      <c r="D5520" s="19" t="s">
        <v>7</v>
      </c>
      <c r="E5520" s="20">
        <v>1.4559203477794443E-2</v>
      </c>
      <c r="F5520" s="20" t="s">
        <v>278</v>
      </c>
      <c r="G5520" s="20">
        <v>4.3518326636744625E-2</v>
      </c>
      <c r="H5520" s="20">
        <v>2.4403001434301231E-2</v>
      </c>
      <c r="I5520" s="20">
        <v>2.665134891217099E-2</v>
      </c>
      <c r="J5520" s="20">
        <v>4.9206386783462834E-3</v>
      </c>
      <c r="K5520" s="20">
        <v>9.1734912600857556E-3</v>
      </c>
      <c r="L5520" s="20">
        <v>1.0389116004551365E-2</v>
      </c>
      <c r="M5520" s="55" t="s">
        <v>278</v>
      </c>
    </row>
    <row r="5521" spans="1:13" x14ac:dyDescent="0.35">
      <c r="A5521" s="19" t="str">
        <f>B4353&amp;C5513&amp;D5521</f>
        <v>CONSUMO PER CAPITA (kg ó litros por individuo)Naranja/Mandarina InNOROESTE</v>
      </c>
      <c r="B5521" s="19">
        <v>0</v>
      </c>
      <c r="C5521" s="19">
        <v>0</v>
      </c>
      <c r="D5521" s="19" t="s">
        <v>8</v>
      </c>
      <c r="E5521" s="20">
        <v>5.069567580990076E-3</v>
      </c>
      <c r="F5521" s="20">
        <v>9.4146742785022853E-4</v>
      </c>
      <c r="G5521" s="20">
        <v>2.1170824452393083E-2</v>
      </c>
      <c r="H5521" s="20">
        <v>1.9459861421038668E-2</v>
      </c>
      <c r="I5521" s="20">
        <v>0.10194976877059771</v>
      </c>
      <c r="J5521" s="20">
        <v>9.483583219157482E-2</v>
      </c>
      <c r="K5521" s="20">
        <v>1.7922368569599258E-2</v>
      </c>
      <c r="L5521" s="20">
        <v>5.1405384014437568E-2</v>
      </c>
      <c r="M5521" s="55">
        <v>3.5766881469437309E-2</v>
      </c>
    </row>
    <row r="5522" spans="1:13" x14ac:dyDescent="0.35">
      <c r="A5522" s="19" t="str">
        <f>B4353&amp;C5513&amp;D5522</f>
        <v>CONSUMO PER CAPITA (kg ó litros por individuo)Naranja/Mandarina In&lt;2MIL</v>
      </c>
      <c r="B5522" s="19">
        <v>0</v>
      </c>
      <c r="C5522" s="19">
        <v>0</v>
      </c>
      <c r="D5522" s="19" t="s">
        <v>9</v>
      </c>
      <c r="E5522" s="20">
        <v>3.5537407963106761E-2</v>
      </c>
      <c r="F5522" s="20">
        <v>3.4148901923670254E-2</v>
      </c>
      <c r="G5522" s="20">
        <v>4.1578674330277003E-2</v>
      </c>
      <c r="H5522" s="20">
        <v>8.9871898649743834E-2</v>
      </c>
      <c r="I5522" s="20">
        <v>9.9712103194470561E-2</v>
      </c>
      <c r="J5522" s="20" t="s">
        <v>278</v>
      </c>
      <c r="K5522" s="20">
        <v>1.871134597394862E-2</v>
      </c>
      <c r="L5522" s="20">
        <v>4.7638379571775122E-2</v>
      </c>
      <c r="M5522" s="55">
        <v>7.4753731995890929E-2</v>
      </c>
    </row>
    <row r="5523" spans="1:13" x14ac:dyDescent="0.35">
      <c r="A5523" s="19" t="str">
        <f>B4353&amp;C5513&amp;D5523</f>
        <v>CONSUMO PER CAPITA (kg ó litros por individuo)Naranja/Mandarina In2-5MIL</v>
      </c>
      <c r="B5523" s="19">
        <v>0</v>
      </c>
      <c r="C5523" s="19">
        <v>0</v>
      </c>
      <c r="D5523" s="19" t="s">
        <v>10</v>
      </c>
      <c r="E5523" s="20" t="s">
        <v>278</v>
      </c>
      <c r="F5523" s="20">
        <v>2.6400245195606974E-2</v>
      </c>
      <c r="G5523" s="20" t="s">
        <v>278</v>
      </c>
      <c r="H5523" s="20" t="s">
        <v>278</v>
      </c>
      <c r="I5523" s="20">
        <v>1.2921965662210629E-2</v>
      </c>
      <c r="J5523" s="20">
        <v>1.1333270524434226E-3</v>
      </c>
      <c r="K5523" s="20">
        <v>1.4554866333464747E-2</v>
      </c>
      <c r="L5523" s="20" t="s">
        <v>278</v>
      </c>
      <c r="M5523" s="55" t="s">
        <v>278</v>
      </c>
    </row>
    <row r="5524" spans="1:13" x14ac:dyDescent="0.35">
      <c r="A5524" s="19" t="str">
        <f>B4353&amp;C5513&amp;D5524</f>
        <v>CONSUMO PER CAPITA (kg ó litros por individuo)Naranja/Mandarina In5-10MIL</v>
      </c>
      <c r="B5524" s="19">
        <v>0</v>
      </c>
      <c r="C5524" s="19">
        <v>0</v>
      </c>
      <c r="D5524" s="19" t="s">
        <v>11</v>
      </c>
      <c r="E5524" s="20">
        <v>6.0553755985943807E-3</v>
      </c>
      <c r="F5524" s="20">
        <v>9.5471736800083595E-3</v>
      </c>
      <c r="G5524" s="20">
        <v>1.0905652536028035E-2</v>
      </c>
      <c r="H5524" s="20">
        <v>1.8072417432080903E-2</v>
      </c>
      <c r="I5524" s="20">
        <v>9.3838631131358166E-2</v>
      </c>
      <c r="J5524" s="20">
        <v>0.10840303778164934</v>
      </c>
      <c r="K5524" s="20">
        <v>1.8885240619387518E-2</v>
      </c>
      <c r="L5524" s="20">
        <v>5.1651913678850844E-2</v>
      </c>
      <c r="M5524" s="55">
        <v>2.0805424234211733E-2</v>
      </c>
    </row>
    <row r="5525" spans="1:13" x14ac:dyDescent="0.35">
      <c r="A5525" s="19" t="str">
        <f>B4353&amp;C5513&amp;D5525</f>
        <v>CONSUMO PER CAPITA (kg ó litros por individuo)Naranja/Mandarina In10-30MIL</v>
      </c>
      <c r="B5525" s="19">
        <v>0</v>
      </c>
      <c r="C5525" s="19">
        <v>0</v>
      </c>
      <c r="D5525" s="19" t="s">
        <v>12</v>
      </c>
      <c r="E5525" s="20">
        <v>8.8005385262158713E-3</v>
      </c>
      <c r="F5525" s="20">
        <v>5.0238690166700102E-3</v>
      </c>
      <c r="G5525" s="20">
        <v>1.2298273558610098E-2</v>
      </c>
      <c r="H5525" s="20">
        <v>1.3931114800184181E-2</v>
      </c>
      <c r="I5525" s="20">
        <v>6.5895248626333608E-3</v>
      </c>
      <c r="J5525" s="20">
        <v>8.4817109113473656E-3</v>
      </c>
      <c r="K5525" s="20">
        <v>1.3559891564847312E-2</v>
      </c>
      <c r="L5525" s="20">
        <v>1.8927715407187302E-2</v>
      </c>
      <c r="M5525" s="55">
        <v>1.5443223731636927E-2</v>
      </c>
    </row>
    <row r="5526" spans="1:13" x14ac:dyDescent="0.35">
      <c r="A5526" s="19" t="str">
        <f>B4353&amp;C5513&amp;D5526</f>
        <v>CONSUMO PER CAPITA (kg ó litros por individuo)Naranja/Mandarina In30-100MIL</v>
      </c>
      <c r="B5526" s="19">
        <v>0</v>
      </c>
      <c r="C5526" s="19">
        <v>0</v>
      </c>
      <c r="D5526" s="19" t="s">
        <v>13</v>
      </c>
      <c r="E5526" s="20">
        <v>1.6686034223662948E-2</v>
      </c>
      <c r="F5526" s="20">
        <v>1.6158726815848764E-3</v>
      </c>
      <c r="G5526" s="20">
        <v>1.4260617892166485E-2</v>
      </c>
      <c r="H5526" s="20">
        <v>1.6988094000497798E-2</v>
      </c>
      <c r="I5526" s="20">
        <v>1.5592166397798202E-2</v>
      </c>
      <c r="J5526" s="20">
        <v>2.8652807988384546E-3</v>
      </c>
      <c r="K5526" s="20">
        <v>1.0490827719955145E-2</v>
      </c>
      <c r="L5526" s="20">
        <v>2.2821693324729948E-2</v>
      </c>
      <c r="M5526" s="55">
        <v>4.2424926014783485E-3</v>
      </c>
    </row>
    <row r="5527" spans="1:13" x14ac:dyDescent="0.35">
      <c r="A5527" s="19" t="str">
        <f>B4353&amp;C5513&amp;D5527</f>
        <v>CONSUMO PER CAPITA (kg ó litros por individuo)Naranja/Mandarina In100-200MIL</v>
      </c>
      <c r="B5527" s="19">
        <v>0</v>
      </c>
      <c r="C5527" s="19">
        <v>0</v>
      </c>
      <c r="D5527" s="19" t="s">
        <v>14</v>
      </c>
      <c r="E5527" s="20">
        <v>1.3660245788300027E-2</v>
      </c>
      <c r="F5527" s="20">
        <v>9.1121290196248591E-3</v>
      </c>
      <c r="G5527" s="20">
        <v>2.1668615886212678E-2</v>
      </c>
      <c r="H5527" s="20">
        <v>9.619880654783362E-3</v>
      </c>
      <c r="I5527" s="20">
        <v>9.6617481253214645E-3</v>
      </c>
      <c r="J5527" s="20" t="s">
        <v>278</v>
      </c>
      <c r="K5527" s="20">
        <v>8.3136742707742208E-3</v>
      </c>
      <c r="L5527" s="20">
        <v>3.355394308074982E-3</v>
      </c>
      <c r="M5527" s="55">
        <v>2.4540590157989262E-3</v>
      </c>
    </row>
    <row r="5528" spans="1:13" x14ac:dyDescent="0.35">
      <c r="A5528" s="19" t="str">
        <f>B4353&amp;C5513&amp;D5528</f>
        <v>CONSUMO PER CAPITA (kg ó litros por individuo)Naranja/Mandarina In200-500MIL</v>
      </c>
      <c r="B5528" s="19">
        <v>0</v>
      </c>
      <c r="C5528" s="19">
        <v>0</v>
      </c>
      <c r="D5528" s="19" t="s">
        <v>15</v>
      </c>
      <c r="E5528" s="20">
        <v>1.4431242238097532E-2</v>
      </c>
      <c r="F5528" s="20">
        <v>5.4385009750870742E-3</v>
      </c>
      <c r="G5528" s="20">
        <v>1.1789036696342551E-2</v>
      </c>
      <c r="H5528" s="20">
        <v>1.3026970562873873E-2</v>
      </c>
      <c r="I5528" s="20">
        <v>1.476211037212956E-2</v>
      </c>
      <c r="J5528" s="20">
        <v>3.7323989041241012E-3</v>
      </c>
      <c r="K5528" s="20" t="s">
        <v>278</v>
      </c>
      <c r="L5528" s="20">
        <v>2.4702498193518576E-2</v>
      </c>
      <c r="M5528" s="55">
        <v>2.3340662381768584E-2</v>
      </c>
    </row>
    <row r="5529" spans="1:13" x14ac:dyDescent="0.35">
      <c r="A5529" s="19" t="str">
        <f>B4353&amp;C5513&amp;D5529</f>
        <v>CONSUMO PER CAPITA (kg ó litros por individuo)Naranja/Mandarina In&gt;500MIL</v>
      </c>
      <c r="B5529" s="19">
        <v>0</v>
      </c>
      <c r="C5529" s="19">
        <v>0</v>
      </c>
      <c r="D5529" s="19" t="s">
        <v>16</v>
      </c>
      <c r="E5529" s="20">
        <v>5.1501665368889745E-3</v>
      </c>
      <c r="F5529" s="20">
        <v>9.7566803243636369E-3</v>
      </c>
      <c r="G5529" s="20">
        <v>1.9574623589475804E-2</v>
      </c>
      <c r="H5529" s="20">
        <v>2.3972897422451515E-2</v>
      </c>
      <c r="I5529" s="20">
        <v>2.0063112912775651E-2</v>
      </c>
      <c r="J5529" s="20">
        <v>4.5786768279081885E-3</v>
      </c>
      <c r="K5529" s="20">
        <v>1.0205207043482142E-2</v>
      </c>
      <c r="L5529" s="20">
        <v>3.7844042188229274E-2</v>
      </c>
      <c r="M5529" s="55">
        <v>4.5413482000940053E-3</v>
      </c>
    </row>
    <row r="5530" spans="1:13" x14ac:dyDescent="0.35">
      <c r="A5530" s="19" t="str">
        <f>B4353&amp;C5513&amp;D5530</f>
        <v>CONSUMO PER CAPITA (kg ó litros por individuo)Naranja/Mandarina InDE 15 A 19 AÑOS</v>
      </c>
      <c r="B5530" s="19">
        <v>0</v>
      </c>
      <c r="C5530" s="19">
        <v>0</v>
      </c>
      <c r="D5530" s="19" t="s">
        <v>39</v>
      </c>
      <c r="E5530" s="20">
        <v>2.4464162567138875E-2</v>
      </c>
      <c r="F5530" s="20" t="s">
        <v>278</v>
      </c>
      <c r="G5530" s="20" t="s">
        <v>278</v>
      </c>
      <c r="H5530" s="20" t="s">
        <v>278</v>
      </c>
      <c r="I5530" s="20" t="s">
        <v>278</v>
      </c>
      <c r="J5530" s="20" t="s">
        <v>278</v>
      </c>
      <c r="K5530" s="20" t="s">
        <v>278</v>
      </c>
      <c r="L5530" s="20" t="s">
        <v>278</v>
      </c>
      <c r="M5530" s="55" t="s">
        <v>278</v>
      </c>
    </row>
    <row r="5531" spans="1:13" x14ac:dyDescent="0.35">
      <c r="A5531" s="19" t="str">
        <f>B4353&amp;C5513&amp;D5531</f>
        <v>CONSUMO PER CAPITA (kg ó litros por individuo)Naranja/Mandarina InDE 20 A 24 AÑOS</v>
      </c>
      <c r="B5531" s="19">
        <v>0</v>
      </c>
      <c r="C5531" s="19">
        <v>0</v>
      </c>
      <c r="D5531" s="19" t="s">
        <v>40</v>
      </c>
      <c r="E5531" s="20" t="s">
        <v>278</v>
      </c>
      <c r="F5531" s="20" t="s">
        <v>278</v>
      </c>
      <c r="G5531" s="20" t="s">
        <v>278</v>
      </c>
      <c r="H5531" s="20" t="s">
        <v>278</v>
      </c>
      <c r="I5531" s="20" t="s">
        <v>278</v>
      </c>
      <c r="J5531" s="20">
        <v>6.356914182942367E-3</v>
      </c>
      <c r="K5531" s="20">
        <v>1.5831588555820252E-3</v>
      </c>
      <c r="L5531" s="20" t="s">
        <v>278</v>
      </c>
      <c r="M5531" s="55" t="s">
        <v>278</v>
      </c>
    </row>
    <row r="5532" spans="1:13" x14ac:dyDescent="0.35">
      <c r="A5532" s="19" t="str">
        <f>B4353&amp;C5513&amp;D5532</f>
        <v>CONSUMO PER CAPITA (kg ó litros por individuo)Naranja/Mandarina InDE 25 A 34 AÑOS</v>
      </c>
      <c r="B5532" s="19">
        <v>0</v>
      </c>
      <c r="C5532" s="19">
        <v>0</v>
      </c>
      <c r="D5532" s="19" t="s">
        <v>41</v>
      </c>
      <c r="E5532" s="20">
        <v>9.2606414024033103E-3</v>
      </c>
      <c r="F5532" s="20">
        <v>1.0661597226385598E-3</v>
      </c>
      <c r="G5532" s="20">
        <v>1.8568358568468606E-2</v>
      </c>
      <c r="H5532" s="20">
        <v>2.5026924926513212E-3</v>
      </c>
      <c r="I5532" s="20">
        <v>7.118298569425383E-3</v>
      </c>
      <c r="J5532" s="20" t="s">
        <v>278</v>
      </c>
      <c r="K5532" s="20">
        <v>3.1036805741697948E-3</v>
      </c>
      <c r="L5532" s="20">
        <v>5.571395552269787E-3</v>
      </c>
      <c r="M5532" s="55" t="s">
        <v>278</v>
      </c>
    </row>
    <row r="5533" spans="1:13" x14ac:dyDescent="0.35">
      <c r="A5533" s="19" t="str">
        <f>B4353&amp;C5513&amp;D5533</f>
        <v>CONSUMO PER CAPITA (kg ó litros por individuo)Naranja/Mandarina InDE 35 A 49 AÑOS</v>
      </c>
      <c r="B5533" s="19">
        <v>0</v>
      </c>
      <c r="C5533" s="19">
        <v>0</v>
      </c>
      <c r="D5533" s="19" t="s">
        <v>42</v>
      </c>
      <c r="E5533" s="20">
        <v>1.3097015186625729E-2</v>
      </c>
      <c r="F5533" s="20">
        <v>1.5640956732199715E-2</v>
      </c>
      <c r="G5533" s="20">
        <v>1.5677160571910011E-2</v>
      </c>
      <c r="H5533" s="20">
        <v>3.7174255207648749E-2</v>
      </c>
      <c r="I5533" s="20">
        <v>5.3257271153288245E-2</v>
      </c>
      <c r="J5533" s="20">
        <v>3.263944870060187E-2</v>
      </c>
      <c r="K5533" s="20">
        <v>1.5389278202226873E-2</v>
      </c>
      <c r="L5533" s="20">
        <v>3.8607071132422156E-2</v>
      </c>
      <c r="M5533" s="55">
        <v>2.2706388274484023E-2</v>
      </c>
    </row>
    <row r="5534" spans="1:13" x14ac:dyDescent="0.35">
      <c r="A5534" s="19" t="str">
        <f>B4353&amp;C5513&amp;D5534</f>
        <v>CONSUMO PER CAPITA (kg ó litros por individuo)Naranja/Mandarina InDE 50 A 59 AÑOS</v>
      </c>
      <c r="B5534" s="19">
        <v>0</v>
      </c>
      <c r="C5534" s="19">
        <v>0</v>
      </c>
      <c r="D5534" s="19" t="s">
        <v>43</v>
      </c>
      <c r="E5534" s="20">
        <v>1.4804590729305261E-2</v>
      </c>
      <c r="F5534" s="20">
        <v>1.2286401254132048E-2</v>
      </c>
      <c r="G5534" s="20">
        <v>1.7742463749245568E-2</v>
      </c>
      <c r="H5534" s="20">
        <v>1.2534384245906766E-2</v>
      </c>
      <c r="I5534" s="20">
        <v>1.6716584648417205E-2</v>
      </c>
      <c r="J5534" s="20">
        <v>9.0827085468711405E-3</v>
      </c>
      <c r="K5534" s="20">
        <v>2.1921147139744347E-2</v>
      </c>
      <c r="L5534" s="20">
        <v>2.1110438658879918E-2</v>
      </c>
      <c r="M5534" s="55">
        <v>1.4498045613818613E-2</v>
      </c>
    </row>
    <row r="5535" spans="1:13" x14ac:dyDescent="0.35">
      <c r="A5535" s="19" t="str">
        <f>B4353&amp;C5513&amp;D5535</f>
        <v>CONSUMO PER CAPITA (kg ó litros por individuo)Naranja/Mandarina InDE 60 A 75 AÑOS</v>
      </c>
      <c r="B5535" s="19">
        <v>0</v>
      </c>
      <c r="C5535" s="19">
        <v>0</v>
      </c>
      <c r="D5535" s="19" t="s">
        <v>44</v>
      </c>
      <c r="E5535" s="20">
        <v>7.8199381660882025E-3</v>
      </c>
      <c r="F5535" s="20">
        <v>8.1870249675590392E-3</v>
      </c>
      <c r="G5535" s="20">
        <v>2.0351233087869514E-2</v>
      </c>
      <c r="H5535" s="20">
        <v>2.0163108572542349E-2</v>
      </c>
      <c r="I5535" s="20">
        <v>1.8389853160215627E-2</v>
      </c>
      <c r="J5535" s="20">
        <v>2.2496755429408793E-3</v>
      </c>
      <c r="K5535" s="20">
        <v>6.1096126557779471E-3</v>
      </c>
      <c r="L5535" s="20">
        <v>3.6575098971790267E-2</v>
      </c>
      <c r="M5535" s="55">
        <v>1.586430319866914E-2</v>
      </c>
    </row>
    <row r="5536" spans="1:13" x14ac:dyDescent="0.35">
      <c r="A5536" s="19" t="str">
        <f>B4353&amp;C5513&amp;D5536</f>
        <v>CONSUMO PER CAPITA (kg ó litros por individuo)Naranja/Mandarina InALTA Y MEDIA ALTA</v>
      </c>
      <c r="B5536" s="19">
        <v>0</v>
      </c>
      <c r="C5536" s="19">
        <v>0</v>
      </c>
      <c r="D5536" s="19" t="s">
        <v>17</v>
      </c>
      <c r="E5536" s="20">
        <v>1.3493049665665367E-2</v>
      </c>
      <c r="F5536" s="20">
        <v>9.1248426690111652E-3</v>
      </c>
      <c r="G5536" s="20">
        <v>2.3788144045026851E-2</v>
      </c>
      <c r="H5536" s="20">
        <v>1.6962638208868269E-2</v>
      </c>
      <c r="I5536" s="20">
        <v>1.973399052601469E-2</v>
      </c>
      <c r="J5536" s="20">
        <v>7.635197398084435E-3</v>
      </c>
      <c r="K5536" s="20">
        <v>1.0392021868384066E-2</v>
      </c>
      <c r="L5536" s="20">
        <v>1.2540886836335641E-2</v>
      </c>
      <c r="M5536" s="55">
        <v>9.8187459689806477E-3</v>
      </c>
    </row>
    <row r="5537" spans="1:13" x14ac:dyDescent="0.35">
      <c r="A5537" s="19" t="str">
        <f>B4353&amp;C5513&amp;D5537</f>
        <v>CONSUMO PER CAPITA (kg ó litros por individuo)Naranja/Mandarina InMEDIA</v>
      </c>
      <c r="B5537" s="19">
        <v>0</v>
      </c>
      <c r="C5537" s="19">
        <v>0</v>
      </c>
      <c r="D5537" s="19" t="s">
        <v>18</v>
      </c>
      <c r="E5537" s="20">
        <v>1.4439296021785493E-2</v>
      </c>
      <c r="F5537" s="20">
        <v>1.2064907823818473E-2</v>
      </c>
      <c r="G5537" s="20">
        <v>1.3916805650847561E-2</v>
      </c>
      <c r="H5537" s="20">
        <v>2.3667215345488327E-2</v>
      </c>
      <c r="I5537" s="20">
        <v>3.9801211419369473E-2</v>
      </c>
      <c r="J5537" s="20">
        <v>2.6074642990314794E-2</v>
      </c>
      <c r="K5537" s="20">
        <v>1.0736190936807662E-2</v>
      </c>
      <c r="L5537" s="20">
        <v>3.9672742457292312E-2</v>
      </c>
      <c r="M5537" s="55">
        <v>2.5374547354858331E-2</v>
      </c>
    </row>
    <row r="5538" spans="1:13" x14ac:dyDescent="0.35">
      <c r="A5538" s="19" t="str">
        <f>B4353&amp;C5513&amp;D5538</f>
        <v>CONSUMO PER CAPITA (kg ó litros por individuo)Naranja/Mandarina InMEDIA BAJA</v>
      </c>
      <c r="B5538" s="19">
        <v>0</v>
      </c>
      <c r="C5538" s="19">
        <v>0</v>
      </c>
      <c r="D5538" s="19" t="s">
        <v>19</v>
      </c>
      <c r="E5538" s="20">
        <v>1.4211267422756309E-2</v>
      </c>
      <c r="F5538" s="20">
        <v>5.5158649908183706E-3</v>
      </c>
      <c r="G5538" s="20">
        <v>1.2412311353573588E-2</v>
      </c>
      <c r="H5538" s="20">
        <v>2.3262532367067254E-2</v>
      </c>
      <c r="I5538" s="20">
        <v>1.7021701951156532E-2</v>
      </c>
      <c r="J5538" s="20">
        <v>6.0668210567583775E-3</v>
      </c>
      <c r="K5538" s="20">
        <v>1.6022644074496811E-2</v>
      </c>
      <c r="L5538" s="20">
        <v>2.5260708773167977E-2</v>
      </c>
      <c r="M5538" s="55">
        <v>9.1441327516416076E-4</v>
      </c>
    </row>
    <row r="5539" spans="1:13" x14ac:dyDescent="0.35">
      <c r="A5539" s="19" t="str">
        <f>B4353&amp;C5513&amp;D5539</f>
        <v>CONSUMO PER CAPITA (kg ó litros por individuo)Naranja/Mandarina InBAJA</v>
      </c>
      <c r="B5539" s="19">
        <v>0</v>
      </c>
      <c r="C5539" s="19">
        <v>0</v>
      </c>
      <c r="D5539" s="19" t="s">
        <v>20</v>
      </c>
      <c r="E5539" s="20">
        <v>1.1621378050552377E-3</v>
      </c>
      <c r="F5539" s="20">
        <v>9.09077831883464E-3</v>
      </c>
      <c r="G5539" s="20">
        <v>1.3098823383375612E-2</v>
      </c>
      <c r="H5539" s="20">
        <v>5.0298098710338576E-3</v>
      </c>
      <c r="I5539" s="20">
        <v>1.3080004010246055E-2</v>
      </c>
      <c r="J5539" s="20">
        <v>3.0008700507926818E-3</v>
      </c>
      <c r="K5539" s="20">
        <v>4.6033290154148298E-3</v>
      </c>
      <c r="L5539" s="20">
        <v>1.1399443186681842E-2</v>
      </c>
      <c r="M5539" s="55">
        <v>1.2323286300433516E-2</v>
      </c>
    </row>
    <row r="5540" spans="1:13" x14ac:dyDescent="0.35">
      <c r="A5540" s="19" t="str">
        <f>B4353&amp;C5513&amp;D5540</f>
        <v>CONSUMO PER CAPITA (kg ó litros por individuo)Naranja/Mandarina InHOMBRE</v>
      </c>
      <c r="B5540" s="19">
        <v>0</v>
      </c>
      <c r="C5540" s="19">
        <v>0</v>
      </c>
      <c r="D5540" s="19" t="s">
        <v>21</v>
      </c>
      <c r="E5540" s="20">
        <v>6.6947372978057099E-3</v>
      </c>
      <c r="F5540" s="20">
        <v>2.7240238311565402E-3</v>
      </c>
      <c r="G5540" s="20">
        <v>1.4853344261739697E-2</v>
      </c>
      <c r="H5540" s="20">
        <v>2.0599502485372446E-2</v>
      </c>
      <c r="I5540" s="20">
        <v>2.414931103767429E-2</v>
      </c>
      <c r="J5540" s="20">
        <v>1.9596525547340843E-2</v>
      </c>
      <c r="K5540" s="20">
        <v>1.2338997149124986E-2</v>
      </c>
      <c r="L5540" s="20">
        <v>2.9218754826956874E-2</v>
      </c>
      <c r="M5540" s="55">
        <v>1.3166576673067769E-2</v>
      </c>
    </row>
    <row r="5541" spans="1:13" x14ac:dyDescent="0.35">
      <c r="A5541" s="19" t="str">
        <f>B4353&amp;C5513&amp;D5541</f>
        <v>CONSUMO PER CAPITA (kg ó litros por individuo)Naranja/Mandarina InMUJER</v>
      </c>
      <c r="B5541" s="19">
        <v>0</v>
      </c>
      <c r="C5541" s="19">
        <v>0</v>
      </c>
      <c r="D5541" s="19" t="s">
        <v>22</v>
      </c>
      <c r="E5541" s="20">
        <v>1.6424134884482834E-2</v>
      </c>
      <c r="F5541" s="20">
        <v>1.5460372483378088E-2</v>
      </c>
      <c r="G5541" s="20">
        <v>1.6095712589166297E-2</v>
      </c>
      <c r="H5541" s="20">
        <v>1.6415685359085299E-2</v>
      </c>
      <c r="I5541" s="20">
        <v>2.4536724715220656E-2</v>
      </c>
      <c r="J5541" s="20">
        <v>5.3459194845046926E-3</v>
      </c>
      <c r="K5541" s="20">
        <v>9.400502386485007E-3</v>
      </c>
      <c r="L5541" s="20">
        <v>2.0071541738159487E-2</v>
      </c>
      <c r="M5541" s="55">
        <v>1.3062527328729177E-2</v>
      </c>
    </row>
    <row r="5542" spans="1:13" x14ac:dyDescent="0.35">
      <c r="A5542" s="19" t="str">
        <f>B4353&amp;C5542&amp;D5542</f>
        <v>CONSUMO PER CAPITA (kg ó litros por individuo)Melon/sandia Ing.T.ESPAÑA</v>
      </c>
      <c r="B5542" s="19">
        <v>0</v>
      </c>
      <c r="C5542" s="19" t="s">
        <v>156</v>
      </c>
      <c r="D5542" s="19" t="s">
        <v>36</v>
      </c>
      <c r="E5542" s="20">
        <v>7.4726091237364463E-3</v>
      </c>
      <c r="F5542" s="20">
        <v>4.6816600922015728E-2</v>
      </c>
      <c r="G5542" s="20">
        <v>1.1076204974989658E-2</v>
      </c>
      <c r="H5542" s="20">
        <v>2.5055250852260517E-3</v>
      </c>
      <c r="I5542" s="20">
        <v>1.3333763335941412E-2</v>
      </c>
      <c r="J5542" s="20">
        <v>5.3693863261139625E-2</v>
      </c>
      <c r="K5542" s="20">
        <v>3.7633851151638417E-3</v>
      </c>
      <c r="L5542" s="20">
        <v>3.867923955926719E-3</v>
      </c>
      <c r="M5542" s="55">
        <v>1.4400095950237328E-2</v>
      </c>
    </row>
    <row r="5543" spans="1:13" x14ac:dyDescent="0.35">
      <c r="A5543" s="19" t="str">
        <f>B4353&amp;C5542&amp;D5543</f>
        <v>CONSUMO PER CAPITA (kg ó litros por individuo)Melon/sandia Ing.BCN AM</v>
      </c>
      <c r="B5543" s="19">
        <v>0</v>
      </c>
      <c r="C5543" s="19">
        <v>0</v>
      </c>
      <c r="D5543" s="19" t="s">
        <v>1</v>
      </c>
      <c r="E5543" s="20">
        <v>1.1088405843589307E-2</v>
      </c>
      <c r="F5543" s="20">
        <v>2.9894423553474787E-2</v>
      </c>
      <c r="G5543" s="20">
        <v>2.6380352659824001E-3</v>
      </c>
      <c r="H5543" s="20" t="s">
        <v>278</v>
      </c>
      <c r="I5543" s="20">
        <v>6.06419448114962E-2</v>
      </c>
      <c r="J5543" s="20">
        <v>1.5675849056786071E-2</v>
      </c>
      <c r="K5543" s="20" t="s">
        <v>278</v>
      </c>
      <c r="L5543" s="20">
        <v>1.207748973652866E-2</v>
      </c>
      <c r="M5543" s="55">
        <v>1.123483526702412E-2</v>
      </c>
    </row>
    <row r="5544" spans="1:13" x14ac:dyDescent="0.35">
      <c r="A5544" s="19" t="str">
        <f>B4353&amp;C5542&amp;D5544</f>
        <v>CONSUMO PER CAPITA (kg ó litros por individuo)Melon/sandia Ing.REST.CAT ARAGON</v>
      </c>
      <c r="B5544" s="19">
        <v>0</v>
      </c>
      <c r="C5544" s="19">
        <v>0</v>
      </c>
      <c r="D5544" s="19" t="s">
        <v>2</v>
      </c>
      <c r="E5544" s="20">
        <v>6.2257866310381216E-3</v>
      </c>
      <c r="F5544" s="20">
        <v>1.851934684915018E-2</v>
      </c>
      <c r="G5544" s="20">
        <v>1.6956198059824644E-3</v>
      </c>
      <c r="H5544" s="20">
        <v>1.4551999861811466E-3</v>
      </c>
      <c r="I5544" s="20">
        <v>5.0318163376431467E-3</v>
      </c>
      <c r="J5544" s="20">
        <v>4.1418774953238709E-2</v>
      </c>
      <c r="K5544" s="20" t="s">
        <v>278</v>
      </c>
      <c r="L5544" s="20">
        <v>3.4362151239153396E-3</v>
      </c>
      <c r="M5544" s="55">
        <v>4.5573382755838363E-3</v>
      </c>
    </row>
    <row r="5545" spans="1:13" x14ac:dyDescent="0.35">
      <c r="A5545" s="19" t="str">
        <f>B4353&amp;C5542&amp;D5545</f>
        <v>CONSUMO PER CAPITA (kg ó litros por individuo)Melon/sandia Ing.LEVANTE</v>
      </c>
      <c r="B5545" s="19">
        <v>0</v>
      </c>
      <c r="C5545" s="19">
        <v>0</v>
      </c>
      <c r="D5545" s="19" t="s">
        <v>3</v>
      </c>
      <c r="E5545" s="20">
        <v>3.8045618080276128E-3</v>
      </c>
      <c r="F5545" s="20">
        <v>9.9790571285291632E-2</v>
      </c>
      <c r="G5545" s="20">
        <v>4.7444364728943598E-4</v>
      </c>
      <c r="H5545" s="20">
        <v>8.357285587155597E-4</v>
      </c>
      <c r="I5545" s="20">
        <v>1.4007958517928316E-2</v>
      </c>
      <c r="J5545" s="20">
        <v>6.3221494552127569E-2</v>
      </c>
      <c r="K5545" s="20">
        <v>3.8437206766373713E-3</v>
      </c>
      <c r="L5545" s="20">
        <v>5.7857137851655849E-3</v>
      </c>
      <c r="M5545" s="55">
        <v>3.7115827840260185E-2</v>
      </c>
    </row>
    <row r="5546" spans="1:13" x14ac:dyDescent="0.35">
      <c r="A5546" s="19" t="str">
        <f>B4353&amp;C5542&amp;D5546</f>
        <v>CONSUMO PER CAPITA (kg ó litros por individuo)Melon/sandia Ing.ANDALUCIA</v>
      </c>
      <c r="B5546" s="19">
        <v>0</v>
      </c>
      <c r="C5546" s="19">
        <v>0</v>
      </c>
      <c r="D5546" s="19" t="s">
        <v>4</v>
      </c>
      <c r="E5546" s="20">
        <v>1.0170553429516595E-2</v>
      </c>
      <c r="F5546" s="20">
        <v>5.0441322529207605E-2</v>
      </c>
      <c r="G5546" s="20">
        <v>8.7707451295415181E-3</v>
      </c>
      <c r="H5546" s="20" t="s">
        <v>278</v>
      </c>
      <c r="I5546" s="20">
        <v>9.0064501927312936E-3</v>
      </c>
      <c r="J5546" s="20">
        <v>4.9321409204923172E-2</v>
      </c>
      <c r="K5546" s="20">
        <v>3.4772494438369338E-3</v>
      </c>
      <c r="L5546" s="20" t="s">
        <v>278</v>
      </c>
      <c r="M5546" s="55">
        <v>2.7398561774450887E-3</v>
      </c>
    </row>
    <row r="5547" spans="1:13" x14ac:dyDescent="0.35">
      <c r="A5547" s="19" t="str">
        <f>B4353&amp;C5542&amp;D5547</f>
        <v>CONSUMO PER CAPITA (kg ó litros por individuo)Melon/sandia Ing.MDD AM</v>
      </c>
      <c r="B5547" s="19">
        <v>0</v>
      </c>
      <c r="C5547" s="19">
        <v>0</v>
      </c>
      <c r="D5547" s="19" t="s">
        <v>5</v>
      </c>
      <c r="E5547" s="20">
        <v>1.087699793402429E-3</v>
      </c>
      <c r="F5547" s="20">
        <v>2.6162876221862915E-2</v>
      </c>
      <c r="G5547" s="20">
        <v>7.536982316215678E-3</v>
      </c>
      <c r="H5547" s="20">
        <v>2.5763109655071127E-3</v>
      </c>
      <c r="I5547" s="20">
        <v>9.1712897358308607E-3</v>
      </c>
      <c r="J5547" s="20">
        <v>6.2517788367545402E-2</v>
      </c>
      <c r="K5547" s="20">
        <v>1.3128231810028016E-2</v>
      </c>
      <c r="L5547" s="20">
        <v>8.5337752025915967E-3</v>
      </c>
      <c r="M5547" s="55">
        <v>2.8646474529464002E-2</v>
      </c>
    </row>
    <row r="5548" spans="1:13" x14ac:dyDescent="0.35">
      <c r="A5548" s="19" t="str">
        <f>B4353&amp;C5542&amp;D5548</f>
        <v>CONSUMO PER CAPITA (kg ó litros por individuo)Melon/sandia Ing.RTO CENTRO</v>
      </c>
      <c r="B5548" s="19">
        <v>0</v>
      </c>
      <c r="C5548" s="19">
        <v>0</v>
      </c>
      <c r="D5548" s="19" t="s">
        <v>6</v>
      </c>
      <c r="E5548" s="20">
        <v>1.7849106997984449E-2</v>
      </c>
      <c r="F5548" s="20">
        <v>6.4758322228142151E-2</v>
      </c>
      <c r="G5548" s="20">
        <v>3.1170079114575137E-2</v>
      </c>
      <c r="H5548" s="20">
        <v>4.1104889640681758E-3</v>
      </c>
      <c r="I5548" s="20">
        <v>1.1311865302127581E-2</v>
      </c>
      <c r="J5548" s="20">
        <v>4.2075161176156423E-2</v>
      </c>
      <c r="K5548" s="20">
        <v>2.5713809470202494E-3</v>
      </c>
      <c r="L5548" s="20">
        <v>2.4204767966805761E-3</v>
      </c>
      <c r="M5548" s="55">
        <v>1.0133459298942845E-2</v>
      </c>
    </row>
    <row r="5549" spans="1:13" x14ac:dyDescent="0.35">
      <c r="A5549" s="19" t="str">
        <f>B4353&amp;C5542&amp;D5549</f>
        <v>CONSUMO PER CAPITA (kg ó litros por individuo)Melon/sandia Ing.NORTE-CENTRO</v>
      </c>
      <c r="B5549" s="19">
        <v>0</v>
      </c>
      <c r="C5549" s="19">
        <v>0</v>
      </c>
      <c r="D5549" s="19" t="s">
        <v>7</v>
      </c>
      <c r="E5549" s="20">
        <v>1.5593454152729271E-3</v>
      </c>
      <c r="F5549" s="20">
        <v>5.5870033830740129E-2</v>
      </c>
      <c r="G5549" s="20">
        <v>4.9625740134833916E-2</v>
      </c>
      <c r="H5549" s="20">
        <v>1.3710438986275227E-2</v>
      </c>
      <c r="I5549" s="20">
        <v>1.1566071242553788E-3</v>
      </c>
      <c r="J5549" s="20">
        <v>6.320322780671013E-2</v>
      </c>
      <c r="K5549" s="20">
        <v>2.2373157111978677E-3</v>
      </c>
      <c r="L5549" s="20" t="s">
        <v>278</v>
      </c>
      <c r="M5549" s="55">
        <v>8.3701817645578432E-3</v>
      </c>
    </row>
    <row r="5550" spans="1:13" x14ac:dyDescent="0.35">
      <c r="A5550" s="19" t="str">
        <f>B4353&amp;C5542&amp;D5550</f>
        <v>CONSUMO PER CAPITA (kg ó litros por individuo)Melon/sandia Ing.NOROESTE</v>
      </c>
      <c r="B5550" s="19">
        <v>0</v>
      </c>
      <c r="C5550" s="19">
        <v>0</v>
      </c>
      <c r="D5550" s="19" t="s">
        <v>8</v>
      </c>
      <c r="E5550" s="20">
        <v>1.0596684405010879E-2</v>
      </c>
      <c r="F5550" s="20">
        <v>1.0151464877949146E-2</v>
      </c>
      <c r="G5550" s="20">
        <v>1.4176447184316709E-3</v>
      </c>
      <c r="H5550" s="20">
        <v>1.7677781233370723E-3</v>
      </c>
      <c r="I5550" s="20">
        <v>5.8809732093403769E-3</v>
      </c>
      <c r="J5550" s="20">
        <v>9.3313808363635731E-2</v>
      </c>
      <c r="K5550" s="20">
        <v>2.4334391444862918E-3</v>
      </c>
      <c r="L5550" s="20">
        <v>0</v>
      </c>
      <c r="M5550" s="55">
        <v>8.6823604830024662E-3</v>
      </c>
    </row>
    <row r="5551" spans="1:13" x14ac:dyDescent="0.35">
      <c r="A5551" s="19" t="str">
        <f>B4353&amp;C5542&amp;D5551</f>
        <v>CONSUMO PER CAPITA (kg ó litros por individuo)Melon/sandia Ing.&lt;2MIL</v>
      </c>
      <c r="B5551" s="19">
        <v>0</v>
      </c>
      <c r="C5551" s="19">
        <v>0</v>
      </c>
      <c r="D5551" s="19" t="s">
        <v>9</v>
      </c>
      <c r="E5551" s="20">
        <v>7.4089718046496953E-3</v>
      </c>
      <c r="F5551" s="20">
        <v>8.3755419484057542E-2</v>
      </c>
      <c r="G5551" s="20" t="s">
        <v>278</v>
      </c>
      <c r="H5551" s="20">
        <v>5.6169943521746377E-3</v>
      </c>
      <c r="I5551" s="20">
        <v>1.1190994703122601E-2</v>
      </c>
      <c r="J5551" s="20">
        <v>3.1448815437882659E-2</v>
      </c>
      <c r="K5551" s="20" t="s">
        <v>278</v>
      </c>
      <c r="L5551" s="20" t="s">
        <v>278</v>
      </c>
      <c r="M5551" s="55">
        <v>1.2698369387776723E-2</v>
      </c>
    </row>
    <row r="5552" spans="1:13" x14ac:dyDescent="0.35">
      <c r="A5552" s="19" t="str">
        <f>B4353&amp;C5542&amp;D5552</f>
        <v>CONSUMO PER CAPITA (kg ó litros por individuo)Melon/sandia Ing.2-5MIL</v>
      </c>
      <c r="B5552" s="19">
        <v>0</v>
      </c>
      <c r="C5552" s="19">
        <v>0</v>
      </c>
      <c r="D5552" s="19" t="s">
        <v>10</v>
      </c>
      <c r="E5552" s="20">
        <v>2.0976727463441477E-2</v>
      </c>
      <c r="F5552" s="20">
        <v>3.0474893367837312E-2</v>
      </c>
      <c r="G5552" s="20">
        <v>1.2357082290801593E-2</v>
      </c>
      <c r="H5552" s="20" t="s">
        <v>278</v>
      </c>
      <c r="I5552" s="20">
        <v>1.2407937412141684E-2</v>
      </c>
      <c r="J5552" s="20">
        <v>8.2841414008662947E-2</v>
      </c>
      <c r="K5552" s="20" t="s">
        <v>278</v>
      </c>
      <c r="L5552" s="20" t="s">
        <v>278</v>
      </c>
      <c r="M5552" s="55">
        <v>3.3089275277159561E-3</v>
      </c>
    </row>
    <row r="5553" spans="1:13" x14ac:dyDescent="0.35">
      <c r="A5553" s="19" t="str">
        <f>B4353&amp;C5542&amp;D5553</f>
        <v>CONSUMO PER CAPITA (kg ó litros por individuo)Melon/sandia Ing.5-10MIL</v>
      </c>
      <c r="B5553" s="19">
        <v>0</v>
      </c>
      <c r="C5553" s="19">
        <v>0</v>
      </c>
      <c r="D5553" s="19" t="s">
        <v>11</v>
      </c>
      <c r="E5553" s="20">
        <v>6.4860984477266839E-3</v>
      </c>
      <c r="F5553" s="20">
        <v>2.6297593933709399E-2</v>
      </c>
      <c r="G5553" s="20">
        <v>1.3998101649683398E-2</v>
      </c>
      <c r="H5553" s="20">
        <v>2.2550955192864714E-3</v>
      </c>
      <c r="I5553" s="20">
        <v>5.4230453144246699E-3</v>
      </c>
      <c r="J5553" s="20">
        <v>7.7832490900391543E-2</v>
      </c>
      <c r="K5553" s="20">
        <v>9.5312415733852431E-3</v>
      </c>
      <c r="L5553" s="20">
        <v>1.1628482893397988E-3</v>
      </c>
      <c r="M5553" s="55">
        <v>1.6946634093638772E-2</v>
      </c>
    </row>
    <row r="5554" spans="1:13" x14ac:dyDescent="0.35">
      <c r="A5554" s="19" t="str">
        <f>B4353&amp;C5542&amp;D5554</f>
        <v>CONSUMO PER CAPITA (kg ó litros por individuo)Melon/sandia Ing.10-30MIL</v>
      </c>
      <c r="B5554" s="19">
        <v>0</v>
      </c>
      <c r="C5554" s="19">
        <v>0</v>
      </c>
      <c r="D5554" s="19" t="s">
        <v>12</v>
      </c>
      <c r="E5554" s="20">
        <v>3.7155870668638975E-3</v>
      </c>
      <c r="F5554" s="20">
        <v>6.649200749933048E-3</v>
      </c>
      <c r="G5554" s="20">
        <v>2.9821956354730769E-3</v>
      </c>
      <c r="H5554" s="20">
        <v>1.0448460819496061E-3</v>
      </c>
      <c r="I5554" s="20">
        <v>4.0093840410688423E-3</v>
      </c>
      <c r="J5554" s="20">
        <v>4.5502516657801417E-2</v>
      </c>
      <c r="K5554" s="20">
        <v>2.8075097864005676E-3</v>
      </c>
      <c r="L5554" s="20">
        <v>3.8969036796657613E-3</v>
      </c>
      <c r="M5554" s="55">
        <v>4.9600483095773836E-3</v>
      </c>
    </row>
    <row r="5555" spans="1:13" x14ac:dyDescent="0.35">
      <c r="A5555" s="19" t="str">
        <f>B4353&amp;C5542&amp;D5555</f>
        <v>CONSUMO PER CAPITA (kg ó litros por individuo)Melon/sandia Ing.30-100MIL</v>
      </c>
      <c r="B5555" s="19">
        <v>0</v>
      </c>
      <c r="C5555" s="19">
        <v>0</v>
      </c>
      <c r="D5555" s="19" t="s">
        <v>13</v>
      </c>
      <c r="E5555" s="20">
        <v>8.5253999052711145E-3</v>
      </c>
      <c r="F5555" s="20">
        <v>3.6737840126489521E-2</v>
      </c>
      <c r="G5555" s="20">
        <v>6.7418322838524317E-3</v>
      </c>
      <c r="H5555" s="20">
        <v>3.7035476953303547E-3</v>
      </c>
      <c r="I5555" s="20">
        <v>3.3196837399153148E-2</v>
      </c>
      <c r="J5555" s="20">
        <v>3.8387888828783634E-2</v>
      </c>
      <c r="K5555" s="20">
        <v>3.7555604317274036E-3</v>
      </c>
      <c r="L5555" s="20">
        <v>5.2920670806107439E-3</v>
      </c>
      <c r="M5555" s="55">
        <v>8.9858464640369569E-3</v>
      </c>
    </row>
    <row r="5556" spans="1:13" x14ac:dyDescent="0.35">
      <c r="A5556" s="19" t="str">
        <f>B4353&amp;C5542&amp;D5556</f>
        <v>CONSUMO PER CAPITA (kg ó litros por individuo)Melon/sandia Ing.100-200MIL</v>
      </c>
      <c r="B5556" s="19">
        <v>0</v>
      </c>
      <c r="C5556" s="19">
        <v>0</v>
      </c>
      <c r="D5556" s="19" t="s">
        <v>14</v>
      </c>
      <c r="E5556" s="20">
        <v>7.733280554398916E-4</v>
      </c>
      <c r="F5556" s="20">
        <v>6.8650327916857642E-2</v>
      </c>
      <c r="G5556" s="20">
        <v>4.2891066189227486E-2</v>
      </c>
      <c r="H5556" s="20">
        <v>1.5684087906707234E-3</v>
      </c>
      <c r="I5556" s="20">
        <v>1.0081310622596809E-3</v>
      </c>
      <c r="J5556" s="20">
        <v>7.6919882212150834E-2</v>
      </c>
      <c r="K5556" s="20">
        <v>3.2231865030883967E-3</v>
      </c>
      <c r="L5556" s="20" t="s">
        <v>278</v>
      </c>
      <c r="M5556" s="55">
        <v>6.5154807915417052E-3</v>
      </c>
    </row>
    <row r="5557" spans="1:13" x14ac:dyDescent="0.35">
      <c r="A5557" s="19" t="str">
        <f>B4353&amp;C5542&amp;D5557</f>
        <v>CONSUMO PER CAPITA (kg ó litros por individuo)Melon/sandia Ing.200-500MIL</v>
      </c>
      <c r="B5557" s="19">
        <v>0</v>
      </c>
      <c r="C5557" s="19">
        <v>0</v>
      </c>
      <c r="D5557" s="19" t="s">
        <v>15</v>
      </c>
      <c r="E5557" s="20">
        <v>1.5065463540402635E-2</v>
      </c>
      <c r="F5557" s="20">
        <v>0.11659766151788839</v>
      </c>
      <c r="G5557" s="20">
        <v>7.3015435514846624E-3</v>
      </c>
      <c r="H5557" s="20">
        <v>3.7673063913273891E-3</v>
      </c>
      <c r="I5557" s="20">
        <v>1.8852736700883919E-2</v>
      </c>
      <c r="J5557" s="20">
        <v>5.9812302568075633E-2</v>
      </c>
      <c r="K5557" s="20" t="s">
        <v>278</v>
      </c>
      <c r="L5557" s="20">
        <v>0</v>
      </c>
      <c r="M5557" s="55">
        <v>2.8886275070117307E-2</v>
      </c>
    </row>
    <row r="5558" spans="1:13" x14ac:dyDescent="0.35">
      <c r="A5558" s="19" t="str">
        <f>B4353&amp;C5542&amp;D5558</f>
        <v>CONSUMO PER CAPITA (kg ó litros por individuo)Melon/sandia Ing.&gt;500MIL</v>
      </c>
      <c r="B5558" s="19">
        <v>0</v>
      </c>
      <c r="C5558" s="19">
        <v>0</v>
      </c>
      <c r="D5558" s="19" t="s">
        <v>16</v>
      </c>
      <c r="E5558" s="20">
        <v>3.7397406204233148E-3</v>
      </c>
      <c r="F5558" s="20">
        <v>4.2061907440375787E-2</v>
      </c>
      <c r="G5558" s="20">
        <v>1.0299452189501561E-2</v>
      </c>
      <c r="H5558" s="20">
        <v>2.7537152959004373E-3</v>
      </c>
      <c r="I5558" s="20">
        <v>8.1232208990696612E-3</v>
      </c>
      <c r="J5558" s="20">
        <v>4.3471566647255357E-2</v>
      </c>
      <c r="K5558" s="20">
        <v>7.8967759453724556E-3</v>
      </c>
      <c r="L5558" s="20">
        <v>1.1435456108730516E-2</v>
      </c>
      <c r="M5558" s="55">
        <v>2.9145762162700511E-2</v>
      </c>
    </row>
    <row r="5559" spans="1:13" x14ac:dyDescent="0.35">
      <c r="A5559" s="19" t="str">
        <f>B4353&amp;C5542&amp;D5559</f>
        <v>CONSUMO PER CAPITA (kg ó litros por individuo)Melon/sandia Ing.DE 15 A 19 AÑOS</v>
      </c>
      <c r="B5559" s="19">
        <v>0</v>
      </c>
      <c r="C5559" s="19">
        <v>0</v>
      </c>
      <c r="D5559" s="19" t="s">
        <v>39</v>
      </c>
      <c r="E5559" s="20" t="s">
        <v>278</v>
      </c>
      <c r="F5559" s="20">
        <v>1.9513718397355714E-2</v>
      </c>
      <c r="G5559" s="20" t="s">
        <v>278</v>
      </c>
      <c r="H5559" s="20" t="s">
        <v>278</v>
      </c>
      <c r="I5559" s="20" t="s">
        <v>278</v>
      </c>
      <c r="J5559" s="20" t="s">
        <v>278</v>
      </c>
      <c r="K5559" s="20" t="s">
        <v>278</v>
      </c>
      <c r="L5559" s="20" t="s">
        <v>278</v>
      </c>
      <c r="M5559" s="55" t="s">
        <v>278</v>
      </c>
    </row>
    <row r="5560" spans="1:13" x14ac:dyDescent="0.35">
      <c r="A5560" s="19" t="str">
        <f>B4353&amp;C5542&amp;D5560</f>
        <v>CONSUMO PER CAPITA (kg ó litros por individuo)Melon/sandia Ing.DE 20 A 24 AÑOS</v>
      </c>
      <c r="B5560" s="19">
        <v>0</v>
      </c>
      <c r="C5560" s="19">
        <v>0</v>
      </c>
      <c r="D5560" s="19" t="s">
        <v>40</v>
      </c>
      <c r="E5560" s="20" t="s">
        <v>278</v>
      </c>
      <c r="F5560" s="20">
        <v>3.8053476623455471E-3</v>
      </c>
      <c r="G5560" s="20" t="s">
        <v>278</v>
      </c>
      <c r="H5560" s="20" t="s">
        <v>278</v>
      </c>
      <c r="I5560" s="20">
        <v>8.4626518675787136E-3</v>
      </c>
      <c r="J5560" s="20" t="s">
        <v>278</v>
      </c>
      <c r="K5560" s="20" t="s">
        <v>278</v>
      </c>
      <c r="L5560" s="20">
        <v>1.4146104725586668E-3</v>
      </c>
      <c r="M5560" s="55" t="s">
        <v>278</v>
      </c>
    </row>
    <row r="5561" spans="1:13" x14ac:dyDescent="0.35">
      <c r="A5561" s="19" t="str">
        <f>B4353&amp;C5542&amp;D5561</f>
        <v>CONSUMO PER CAPITA (kg ó litros por individuo)Melon/sandia Ing.DE 25 A 34 AÑOS</v>
      </c>
      <c r="B5561" s="19">
        <v>0</v>
      </c>
      <c r="C5561" s="19">
        <v>0</v>
      </c>
      <c r="D5561" s="19" t="s">
        <v>41</v>
      </c>
      <c r="E5561" s="20" t="s">
        <v>278</v>
      </c>
      <c r="F5561" s="20">
        <v>8.8481175725260031E-3</v>
      </c>
      <c r="G5561" s="20" t="s">
        <v>278</v>
      </c>
      <c r="H5561" s="20" t="s">
        <v>278</v>
      </c>
      <c r="I5561" s="20" t="s">
        <v>278</v>
      </c>
      <c r="J5561" s="20">
        <v>1.232479379517723E-2</v>
      </c>
      <c r="K5561" s="20" t="s">
        <v>278</v>
      </c>
      <c r="L5561" s="20">
        <v>2.0097168037587188E-3</v>
      </c>
      <c r="M5561" s="55">
        <v>8.2742440773001609E-4</v>
      </c>
    </row>
    <row r="5562" spans="1:13" x14ac:dyDescent="0.35">
      <c r="A5562" s="19" t="str">
        <f>B4353&amp;C5542&amp;D5562</f>
        <v>CONSUMO PER CAPITA (kg ó litros por individuo)Melon/sandia Ing.DE 35 A 49 AÑOS</v>
      </c>
      <c r="B5562" s="19">
        <v>0</v>
      </c>
      <c r="C5562" s="19">
        <v>0</v>
      </c>
      <c r="D5562" s="19" t="s">
        <v>42</v>
      </c>
      <c r="E5562" s="20">
        <v>1.6977841487830693E-3</v>
      </c>
      <c r="F5562" s="20">
        <v>2.2411917771069663E-2</v>
      </c>
      <c r="G5562" s="20">
        <v>5.7950116694496885E-3</v>
      </c>
      <c r="H5562" s="20">
        <v>5.7657970947328548E-3</v>
      </c>
      <c r="I5562" s="20">
        <v>2.5885216582766275E-3</v>
      </c>
      <c r="J5562" s="20">
        <v>6.2035939538162124E-2</v>
      </c>
      <c r="K5562" s="20">
        <v>4.3708814281712962E-3</v>
      </c>
      <c r="L5562" s="20">
        <v>3.2977409851247841E-4</v>
      </c>
      <c r="M5562" s="55">
        <v>6.898981958125841E-3</v>
      </c>
    </row>
    <row r="5563" spans="1:13" x14ac:dyDescent="0.35">
      <c r="A5563" s="19" t="str">
        <f>B4353&amp;C5542&amp;D5563</f>
        <v>CONSUMO PER CAPITA (kg ó litros por individuo)Melon/sandia Ing.DE 50 A 59 AÑOS</v>
      </c>
      <c r="B5563" s="19">
        <v>0</v>
      </c>
      <c r="C5563" s="19">
        <v>0</v>
      </c>
      <c r="D5563" s="19" t="s">
        <v>43</v>
      </c>
      <c r="E5563" s="20">
        <v>2.645674940749369E-2</v>
      </c>
      <c r="F5563" s="20">
        <v>0.10173036533591215</v>
      </c>
      <c r="G5563" s="20">
        <v>1.0759333899269315E-2</v>
      </c>
      <c r="H5563" s="20">
        <v>1.6124903936408669E-3</v>
      </c>
      <c r="I5563" s="20">
        <v>1.5070948218412893E-2</v>
      </c>
      <c r="J5563" s="20">
        <v>7.8258937348576044E-2</v>
      </c>
      <c r="K5563" s="20">
        <v>7.5267986015615639E-3</v>
      </c>
      <c r="L5563" s="20">
        <v>5.0353317116512428E-3</v>
      </c>
      <c r="M5563" s="55">
        <v>1.3666478904201463E-2</v>
      </c>
    </row>
    <row r="5564" spans="1:13" x14ac:dyDescent="0.35">
      <c r="A5564" s="19" t="str">
        <f>B4353&amp;C5542&amp;D5564</f>
        <v>CONSUMO PER CAPITA (kg ó litros por individuo)Melon/sandia Ing.DE 60 A 75 AÑOS</v>
      </c>
      <c r="B5564" s="19">
        <v>0</v>
      </c>
      <c r="C5564" s="19">
        <v>0</v>
      </c>
      <c r="D5564" s="19" t="s">
        <v>44</v>
      </c>
      <c r="E5564" s="20">
        <v>7.8546715155565182E-3</v>
      </c>
      <c r="F5564" s="20">
        <v>7.6520735551230054E-2</v>
      </c>
      <c r="G5564" s="20">
        <v>3.196498705573899E-2</v>
      </c>
      <c r="H5564" s="20">
        <v>2.072903987083965E-3</v>
      </c>
      <c r="I5564" s="20">
        <v>3.9324290099954008E-2</v>
      </c>
      <c r="J5564" s="20">
        <v>7.8548078169937863E-2</v>
      </c>
      <c r="K5564" s="20">
        <v>4.2425448633261337E-3</v>
      </c>
      <c r="L5564" s="20">
        <v>1.0329865296116281E-2</v>
      </c>
      <c r="M5564" s="55">
        <v>4.1405296372027743E-2</v>
      </c>
    </row>
    <row r="5565" spans="1:13" x14ac:dyDescent="0.35">
      <c r="A5565" s="19" t="str">
        <f>B4353&amp;C5542&amp;D5565</f>
        <v>CONSUMO PER CAPITA (kg ó litros por individuo)Melon/sandia Ing.ALTA Y MEDIA ALTA</v>
      </c>
      <c r="B5565" s="19">
        <v>0</v>
      </c>
      <c r="C5565" s="19">
        <v>0</v>
      </c>
      <c r="D5565" s="19" t="s">
        <v>17</v>
      </c>
      <c r="E5565" s="20">
        <v>1.374711758958113E-2</v>
      </c>
      <c r="F5565" s="20">
        <v>7.9290296604110744E-2</v>
      </c>
      <c r="G5565" s="20">
        <v>1.8153076023763842E-2</v>
      </c>
      <c r="H5565" s="20">
        <v>2.2230275906758531E-3</v>
      </c>
      <c r="I5565" s="20">
        <v>1.2887694512990688E-2</v>
      </c>
      <c r="J5565" s="20">
        <v>6.5212997413782101E-2</v>
      </c>
      <c r="K5565" s="20">
        <v>7.6521832685300262E-3</v>
      </c>
      <c r="L5565" s="20">
        <v>6.281103885831242E-4</v>
      </c>
      <c r="M5565" s="55">
        <v>3.0344757599788264E-2</v>
      </c>
    </row>
    <row r="5566" spans="1:13" x14ac:dyDescent="0.35">
      <c r="A5566" s="19" t="str">
        <f>B4353&amp;C5542&amp;D5566</f>
        <v>CONSUMO PER CAPITA (kg ó litros por individuo)Melon/sandia Ing.MEDIA</v>
      </c>
      <c r="B5566" s="19">
        <v>0</v>
      </c>
      <c r="C5566" s="19">
        <v>0</v>
      </c>
      <c r="D5566" s="19" t="s">
        <v>18</v>
      </c>
      <c r="E5566" s="20">
        <v>4.40413545338777E-3</v>
      </c>
      <c r="F5566" s="20">
        <v>3.3055214666284326E-2</v>
      </c>
      <c r="G5566" s="20">
        <v>1.6837054456284379E-2</v>
      </c>
      <c r="H5566" s="20">
        <v>4.2236548976009869E-3</v>
      </c>
      <c r="I5566" s="20">
        <v>4.9937852692027015E-3</v>
      </c>
      <c r="J5566" s="20">
        <v>5.1669783137860609E-2</v>
      </c>
      <c r="K5566" s="20">
        <v>4.1037036148421418E-3</v>
      </c>
      <c r="L5566" s="20">
        <v>3.3781873008850629E-3</v>
      </c>
      <c r="M5566" s="55">
        <v>1.0464534826624886E-2</v>
      </c>
    </row>
    <row r="5567" spans="1:13" x14ac:dyDescent="0.35">
      <c r="A5567" s="19" t="str">
        <f>B4353&amp;C5542&amp;D5567</f>
        <v>CONSUMO PER CAPITA (kg ó litros por individuo)Melon/sandia Ing.MEDIA BAJA</v>
      </c>
      <c r="B5567" s="19">
        <v>0</v>
      </c>
      <c r="C5567" s="19">
        <v>0</v>
      </c>
      <c r="D5567" s="19" t="s">
        <v>19</v>
      </c>
      <c r="E5567" s="20">
        <v>5.5630101033022437E-3</v>
      </c>
      <c r="F5567" s="20">
        <v>4.4068997369560013E-2</v>
      </c>
      <c r="G5567" s="20">
        <v>1.8988923566613358E-3</v>
      </c>
      <c r="H5567" s="20">
        <v>1.1095375139424078E-3</v>
      </c>
      <c r="I5567" s="20">
        <v>1.0653309299337721E-2</v>
      </c>
      <c r="J5567" s="20">
        <v>4.4148141652617844E-2</v>
      </c>
      <c r="K5567" s="20">
        <v>1.6473259575852186E-3</v>
      </c>
      <c r="L5567" s="20">
        <v>1.0162201107104432E-3</v>
      </c>
      <c r="M5567" s="55">
        <v>9.3796609235056224E-3</v>
      </c>
    </row>
    <row r="5568" spans="1:13" x14ac:dyDescent="0.35">
      <c r="A5568" s="19" t="str">
        <f>B4353&amp;C5542&amp;D5568</f>
        <v>CONSUMO PER CAPITA (kg ó litros por individuo)Melon/sandia Ing.BAJA</v>
      </c>
      <c r="B5568" s="19">
        <v>0</v>
      </c>
      <c r="C5568" s="19">
        <v>0</v>
      </c>
      <c r="D5568" s="19" t="s">
        <v>20</v>
      </c>
      <c r="E5568" s="20">
        <v>8.2562233593583036E-3</v>
      </c>
      <c r="F5568" s="20">
        <v>3.8155429886090796E-2</v>
      </c>
      <c r="G5568" s="20">
        <v>5.8770385031535416E-3</v>
      </c>
      <c r="H5568" s="20">
        <v>1.7922584506028147E-3</v>
      </c>
      <c r="I5568" s="20">
        <v>3.149356032851601E-2</v>
      </c>
      <c r="J5568" s="20">
        <v>5.7264289662316822E-2</v>
      </c>
      <c r="K5568" s="20">
        <v>1.7378333459072894E-3</v>
      </c>
      <c r="L5568" s="20">
        <v>1.2166624893961307E-2</v>
      </c>
      <c r="M5568" s="55">
        <v>1.0340789844189718E-2</v>
      </c>
    </row>
    <row r="5569" spans="1:13" x14ac:dyDescent="0.35">
      <c r="A5569" s="19" t="str">
        <f>B4353&amp;C5542&amp;D5569</f>
        <v>CONSUMO PER CAPITA (kg ó litros por individuo)Melon/sandia Ing.HOMBRE</v>
      </c>
      <c r="B5569" s="19">
        <v>0</v>
      </c>
      <c r="C5569" s="19">
        <v>0</v>
      </c>
      <c r="D5569" s="19" t="s">
        <v>21</v>
      </c>
      <c r="E5569" s="20">
        <v>6.157729066788937E-3</v>
      </c>
      <c r="F5569" s="20">
        <v>4.5563708415735815E-2</v>
      </c>
      <c r="G5569" s="20">
        <v>1.7375455931766044E-2</v>
      </c>
      <c r="H5569" s="20">
        <v>1.2316906457132556E-3</v>
      </c>
      <c r="I5569" s="20">
        <v>9.0232718740806961E-3</v>
      </c>
      <c r="J5569" s="20">
        <v>6.9292399091801099E-2</v>
      </c>
      <c r="K5569" s="20">
        <v>3.8079064802130163E-3</v>
      </c>
      <c r="L5569" s="20">
        <v>1.8934650095013034E-3</v>
      </c>
      <c r="M5569" s="55">
        <v>1.3216105081892431E-2</v>
      </c>
    </row>
    <row r="5570" spans="1:13" x14ac:dyDescent="0.35">
      <c r="A5570" s="19" t="str">
        <f>B4353&amp;C5542&amp;D5570</f>
        <v>CONSUMO PER CAPITA (kg ó litros por individuo)Melon/sandia Ing.MUJER</v>
      </c>
      <c r="B5570" s="19">
        <v>0</v>
      </c>
      <c r="C5570" s="19">
        <v>0</v>
      </c>
      <c r="D5570" s="19" t="s">
        <v>22</v>
      </c>
      <c r="E5570" s="20">
        <v>8.7683627462217389E-3</v>
      </c>
      <c r="F5570" s="20">
        <v>4.805124803914633E-2</v>
      </c>
      <c r="G5570" s="20">
        <v>4.8685408438717166E-3</v>
      </c>
      <c r="H5570" s="20">
        <v>3.7608227122631322E-3</v>
      </c>
      <c r="I5570" s="20">
        <v>1.7581571760043935E-2</v>
      </c>
      <c r="J5570" s="20">
        <v>3.8322219319130074E-2</v>
      </c>
      <c r="K5570" s="20">
        <v>3.7193146517935987E-3</v>
      </c>
      <c r="L5570" s="20">
        <v>5.8110823171754139E-3</v>
      </c>
      <c r="M5570" s="55">
        <v>1.556532571385183E-2</v>
      </c>
    </row>
    <row r="5571" spans="1:13" x14ac:dyDescent="0.35">
      <c r="A5571" s="19" t="str">
        <f>B4353&amp;C5571&amp;D5571</f>
        <v>CONSUMO PER CAPITA (kg ó litros por individuo)Fresa/freson Ing.T.ESPAÑA</v>
      </c>
      <c r="B5571" s="19">
        <v>0</v>
      </c>
      <c r="C5571" s="19" t="s">
        <v>157</v>
      </c>
      <c r="D5571" s="19" t="s">
        <v>36</v>
      </c>
      <c r="E5571" s="20">
        <v>1.632245784540055E-2</v>
      </c>
      <c r="F5571" s="20">
        <v>5.6532172399591189E-3</v>
      </c>
      <c r="G5571" s="20">
        <v>2.0517690325124972E-3</v>
      </c>
      <c r="H5571" s="20">
        <v>8.5239692776724312E-3</v>
      </c>
      <c r="I5571" s="20">
        <v>1.5095012751956188E-2</v>
      </c>
      <c r="J5571" s="20">
        <v>4.9604909095993729E-3</v>
      </c>
      <c r="K5571" s="20">
        <v>1.3138340229118671E-3</v>
      </c>
      <c r="L5571" s="20">
        <v>9.4577847084945047E-3</v>
      </c>
      <c r="M5571" s="55">
        <v>1.3898364384484373E-2</v>
      </c>
    </row>
    <row r="5572" spans="1:13" x14ac:dyDescent="0.35">
      <c r="A5572" s="19" t="str">
        <f>B4353&amp;C5571&amp;D5572</f>
        <v>CONSUMO PER CAPITA (kg ó litros por individuo)Fresa/freson Ing.BCN AM</v>
      </c>
      <c r="B5572" s="19">
        <v>0</v>
      </c>
      <c r="C5572" s="19">
        <v>0</v>
      </c>
      <c r="D5572" s="19" t="s">
        <v>1</v>
      </c>
      <c r="E5572" s="20">
        <v>7.8564709440461407E-3</v>
      </c>
      <c r="F5572" s="20" t="s">
        <v>278</v>
      </c>
      <c r="G5572" s="20">
        <v>2.8803078120858837E-3</v>
      </c>
      <c r="H5572" s="20" t="s">
        <v>278</v>
      </c>
      <c r="I5572" s="20">
        <v>3.8173504084128757E-2</v>
      </c>
      <c r="J5572" s="20">
        <v>6.8324807401051327E-3</v>
      </c>
      <c r="K5572" s="20">
        <v>8.0896289533867877E-3</v>
      </c>
      <c r="L5572" s="20">
        <v>3.0333220852292089E-3</v>
      </c>
      <c r="M5572" s="55">
        <v>9.9603930622776688E-3</v>
      </c>
    </row>
    <row r="5573" spans="1:13" x14ac:dyDescent="0.35">
      <c r="A5573" s="19" t="str">
        <f>B4353&amp;C5571&amp;D5573</f>
        <v>CONSUMO PER CAPITA (kg ó litros por individuo)Fresa/freson Ing.REST.CAT ARAGON</v>
      </c>
      <c r="B5573" s="19">
        <v>0</v>
      </c>
      <c r="C5573" s="19">
        <v>0</v>
      </c>
      <c r="D5573" s="19" t="s">
        <v>2</v>
      </c>
      <c r="E5573" s="20">
        <v>3.8986709460737227E-2</v>
      </c>
      <c r="F5573" s="20">
        <v>1.5971499804910097E-3</v>
      </c>
      <c r="G5573" s="20" t="s">
        <v>278</v>
      </c>
      <c r="H5573" s="20">
        <v>1.6601300289132599E-2</v>
      </c>
      <c r="I5573" s="20">
        <v>4.881840349277561E-3</v>
      </c>
      <c r="J5573" s="20">
        <v>3.3554193361323347E-3</v>
      </c>
      <c r="K5573" s="20">
        <v>1.3828696456217031E-3</v>
      </c>
      <c r="L5573" s="20">
        <v>1.11136635833952E-2</v>
      </c>
      <c r="M5573" s="55">
        <v>5.7847482308437176E-3</v>
      </c>
    </row>
    <row r="5574" spans="1:13" x14ac:dyDescent="0.35">
      <c r="A5574" s="19" t="str">
        <f>B4353&amp;C5571&amp;D5574</f>
        <v>CONSUMO PER CAPITA (kg ó litros por individuo)Fresa/freson Ing.LEVANTE</v>
      </c>
      <c r="B5574" s="19">
        <v>0</v>
      </c>
      <c r="C5574" s="19">
        <v>0</v>
      </c>
      <c r="D5574" s="19" t="s">
        <v>3</v>
      </c>
      <c r="E5574" s="20">
        <v>7.0097531166795546E-3</v>
      </c>
      <c r="F5574" s="20">
        <v>8.3960801726940242E-4</v>
      </c>
      <c r="G5574" s="20">
        <v>7.4455873554231627E-4</v>
      </c>
      <c r="H5574" s="20">
        <v>4.3970762334404733E-3</v>
      </c>
      <c r="I5574" s="20">
        <v>1.4775914569687611E-2</v>
      </c>
      <c r="J5574" s="20">
        <v>4.4356648229251644E-3</v>
      </c>
      <c r="K5574" s="20">
        <v>3.5383516043108805E-4</v>
      </c>
      <c r="L5574" s="20">
        <v>1.2357443921758868E-2</v>
      </c>
      <c r="M5574" s="55">
        <v>2.5258841086762733E-2</v>
      </c>
    </row>
    <row r="5575" spans="1:13" x14ac:dyDescent="0.35">
      <c r="A5575" s="19" t="str">
        <f>B4353&amp;C5571&amp;D5575</f>
        <v>CONSUMO PER CAPITA (kg ó litros por individuo)Fresa/freson Ing.ANDALUCIA</v>
      </c>
      <c r="B5575" s="19">
        <v>0</v>
      </c>
      <c r="C5575" s="19">
        <v>0</v>
      </c>
      <c r="D5575" s="19" t="s">
        <v>4</v>
      </c>
      <c r="E5575" s="20">
        <v>1.018244375699015E-2</v>
      </c>
      <c r="F5575" s="20">
        <v>3.649338264469849E-3</v>
      </c>
      <c r="G5575" s="20" t="s">
        <v>278</v>
      </c>
      <c r="H5575" s="20">
        <v>6.754858156367457E-3</v>
      </c>
      <c r="I5575" s="20">
        <v>2.3030603526125837E-3</v>
      </c>
      <c r="J5575" s="20">
        <v>4.2312744940181408E-3</v>
      </c>
      <c r="K5575" s="20" t="s">
        <v>278</v>
      </c>
      <c r="L5575" s="20">
        <v>8.6972888150556541E-3</v>
      </c>
      <c r="M5575" s="55">
        <v>9.4821039997709322E-4</v>
      </c>
    </row>
    <row r="5576" spans="1:13" x14ac:dyDescent="0.35">
      <c r="A5576" s="19" t="str">
        <f>B4353&amp;C5571&amp;D5576</f>
        <v>CONSUMO PER CAPITA (kg ó litros por individuo)Fresa/freson Ing.MDD AM</v>
      </c>
      <c r="B5576" s="19">
        <v>0</v>
      </c>
      <c r="C5576" s="19">
        <v>0</v>
      </c>
      <c r="D5576" s="19" t="s">
        <v>5</v>
      </c>
      <c r="E5576" s="20">
        <v>1.9825883651479952E-2</v>
      </c>
      <c r="F5576" s="20" t="s">
        <v>278</v>
      </c>
      <c r="G5576" s="20" t="s">
        <v>278</v>
      </c>
      <c r="H5576" s="20">
        <v>1.0810233303986925E-2</v>
      </c>
      <c r="I5576" s="20">
        <v>2.8123476917302166E-2</v>
      </c>
      <c r="J5576" s="20">
        <v>3.9000253355321811E-3</v>
      </c>
      <c r="K5576" s="20">
        <v>8.2853735240819557E-4</v>
      </c>
      <c r="L5576" s="20">
        <v>1.1847282189038957E-2</v>
      </c>
      <c r="M5576" s="55">
        <v>2.0720230367449945E-2</v>
      </c>
    </row>
    <row r="5577" spans="1:13" x14ac:dyDescent="0.35">
      <c r="A5577" s="19" t="str">
        <f>B4353&amp;C5571&amp;D5577</f>
        <v>CONSUMO PER CAPITA (kg ó litros por individuo)Fresa/freson Ing.RTO CENTRO</v>
      </c>
      <c r="B5577" s="19">
        <v>0</v>
      </c>
      <c r="C5577" s="19">
        <v>0</v>
      </c>
      <c r="D5577" s="19" t="s">
        <v>6</v>
      </c>
      <c r="E5577" s="20">
        <v>5.0823737265789145E-3</v>
      </c>
      <c r="F5577" s="20">
        <v>1.34890947126737E-2</v>
      </c>
      <c r="G5577" s="20">
        <v>8.120270458490118E-3</v>
      </c>
      <c r="H5577" s="20">
        <v>9.8177409198521391E-3</v>
      </c>
      <c r="I5577" s="20">
        <v>1.6385743851768737E-2</v>
      </c>
      <c r="J5577" s="20">
        <v>3.1649560981157521E-3</v>
      </c>
      <c r="K5577" s="20">
        <v>9.7157411124174943E-4</v>
      </c>
      <c r="L5577" s="20">
        <v>1.882818944302364E-3</v>
      </c>
      <c r="M5577" s="55">
        <v>1.3058467339667692E-2</v>
      </c>
    </row>
    <row r="5578" spans="1:13" x14ac:dyDescent="0.35">
      <c r="A5578" s="19" t="str">
        <f>B4353&amp;C5571&amp;D5578</f>
        <v>CONSUMO PER CAPITA (kg ó litros por individuo)Fresa/freson Ing.NORTE-CENTRO</v>
      </c>
      <c r="B5578" s="19">
        <v>0</v>
      </c>
      <c r="C5578" s="19">
        <v>0</v>
      </c>
      <c r="D5578" s="19" t="s">
        <v>7</v>
      </c>
      <c r="E5578" s="20">
        <v>3.2726624876895406E-2</v>
      </c>
      <c r="F5578" s="20">
        <v>3.0729869762997818E-2</v>
      </c>
      <c r="G5578" s="20" t="s">
        <v>278</v>
      </c>
      <c r="H5578" s="20">
        <v>1.1395202442801221E-2</v>
      </c>
      <c r="I5578" s="20">
        <v>8.8079359635431405E-3</v>
      </c>
      <c r="J5578" s="20">
        <v>1.4030495371743199E-2</v>
      </c>
      <c r="K5578" s="20" t="s">
        <v>278</v>
      </c>
      <c r="L5578" s="20">
        <v>1.1590602533503832E-2</v>
      </c>
      <c r="M5578" s="55">
        <v>1.0312172407898062E-2</v>
      </c>
    </row>
    <row r="5579" spans="1:13" x14ac:dyDescent="0.35">
      <c r="A5579" s="19" t="str">
        <f>B4353&amp;C5571&amp;D5579</f>
        <v>CONSUMO PER CAPITA (kg ó litros por individuo)Fresa/freson Ing.NOROESTE</v>
      </c>
      <c r="B5579" s="19">
        <v>0</v>
      </c>
      <c r="C5579" s="19">
        <v>0</v>
      </c>
      <c r="D5579" s="19" t="s">
        <v>8</v>
      </c>
      <c r="E5579" s="20">
        <v>1.1680488627441791E-2</v>
      </c>
      <c r="F5579" s="20">
        <v>4.5679867295136036E-3</v>
      </c>
      <c r="G5579" s="20">
        <v>9.8200837619076015E-3</v>
      </c>
      <c r="H5579" s="20">
        <v>8.978094603136479E-3</v>
      </c>
      <c r="I5579" s="20">
        <v>2.094763366201002E-2</v>
      </c>
      <c r="J5579" s="20">
        <v>2.0006960373804717E-3</v>
      </c>
      <c r="K5579" s="20">
        <v>1.2354975712150394E-3</v>
      </c>
      <c r="L5579" s="20">
        <v>1.2660793115722883E-2</v>
      </c>
      <c r="M5579" s="55">
        <v>3.397728003804748E-2</v>
      </c>
    </row>
    <row r="5580" spans="1:13" x14ac:dyDescent="0.35">
      <c r="A5580" s="19" t="str">
        <f>B4353&amp;C5571&amp;D5580</f>
        <v>CONSUMO PER CAPITA (kg ó litros por individuo)Fresa/freson Ing.&lt;2MIL</v>
      </c>
      <c r="B5580" s="19">
        <v>0</v>
      </c>
      <c r="C5580" s="19">
        <v>0</v>
      </c>
      <c r="D5580" s="19" t="s">
        <v>9</v>
      </c>
      <c r="E5580" s="20">
        <v>6.6240985442935106E-3</v>
      </c>
      <c r="F5580" s="20" t="s">
        <v>278</v>
      </c>
      <c r="G5580" s="20" t="s">
        <v>278</v>
      </c>
      <c r="H5580" s="20">
        <v>1.155130316960578E-2</v>
      </c>
      <c r="I5580" s="20">
        <v>1.7886330088916026E-2</v>
      </c>
      <c r="J5580" s="20">
        <v>6.0332499514117455E-3</v>
      </c>
      <c r="K5580" s="20">
        <v>3.867290369663962E-3</v>
      </c>
      <c r="L5580" s="20">
        <v>3.4153492083409272E-3</v>
      </c>
      <c r="M5580" s="55">
        <v>8.2583995858779308E-3</v>
      </c>
    </row>
    <row r="5581" spans="1:13" x14ac:dyDescent="0.35">
      <c r="A5581" s="19" t="str">
        <f>B4353&amp;C5571&amp;D5581</f>
        <v>CONSUMO PER CAPITA (kg ó litros por individuo)Fresa/freson Ing.2-5MIL</v>
      </c>
      <c r="B5581" s="19">
        <v>0</v>
      </c>
      <c r="C5581" s="19">
        <v>0</v>
      </c>
      <c r="D5581" s="19" t="s">
        <v>10</v>
      </c>
      <c r="E5581" s="20">
        <v>1.9787758066973683E-2</v>
      </c>
      <c r="F5581" s="20">
        <v>3.1147472592976499E-3</v>
      </c>
      <c r="G5581" s="20" t="s">
        <v>278</v>
      </c>
      <c r="H5581" s="20">
        <v>1.959920551690535E-2</v>
      </c>
      <c r="I5581" s="20">
        <v>1.6975630048585221E-2</v>
      </c>
      <c r="J5581" s="20">
        <v>2.7254944585248177E-3</v>
      </c>
      <c r="K5581" s="20" t="s">
        <v>278</v>
      </c>
      <c r="L5581" s="20">
        <v>1.2124612433872462E-2</v>
      </c>
      <c r="M5581" s="55">
        <v>2.6471422040131817E-3</v>
      </c>
    </row>
    <row r="5582" spans="1:13" x14ac:dyDescent="0.35">
      <c r="A5582" s="19" t="str">
        <f>B4353&amp;C5571&amp;D5582</f>
        <v>CONSUMO PER CAPITA (kg ó litros por individuo)Fresa/freson Ing.5-10MIL</v>
      </c>
      <c r="B5582" s="19">
        <v>0</v>
      </c>
      <c r="C5582" s="19">
        <v>0</v>
      </c>
      <c r="D5582" s="19" t="s">
        <v>11</v>
      </c>
      <c r="E5582" s="20">
        <v>1.8901940952633534E-2</v>
      </c>
      <c r="F5582" s="20">
        <v>2.1735770115535857E-3</v>
      </c>
      <c r="G5582" s="20">
        <v>1.1721290211323813E-3</v>
      </c>
      <c r="H5582" s="20">
        <v>1.4484933380977882E-3</v>
      </c>
      <c r="I5582" s="20">
        <v>1.353172932896503E-2</v>
      </c>
      <c r="J5582" s="20">
        <v>8.2822767221301854E-3</v>
      </c>
      <c r="K5582" s="20">
        <v>1.3649122747708699E-3</v>
      </c>
      <c r="L5582" s="20">
        <v>1.0378544222998331E-3</v>
      </c>
      <c r="M5582" s="55">
        <v>9.3947708572832377E-3</v>
      </c>
    </row>
    <row r="5583" spans="1:13" x14ac:dyDescent="0.35">
      <c r="A5583" s="19" t="str">
        <f>B4353&amp;C5571&amp;D5583</f>
        <v>CONSUMO PER CAPITA (kg ó litros por individuo)Fresa/freson Ing.10-30MIL</v>
      </c>
      <c r="B5583" s="19">
        <v>0</v>
      </c>
      <c r="C5583" s="19">
        <v>0</v>
      </c>
      <c r="D5583" s="19" t="s">
        <v>12</v>
      </c>
      <c r="E5583" s="20">
        <v>5.7672908859310841E-3</v>
      </c>
      <c r="F5583" s="20">
        <v>9.4483050628957933E-3</v>
      </c>
      <c r="G5583" s="20">
        <v>3.1349427981410298E-3</v>
      </c>
      <c r="H5583" s="20">
        <v>2.8411624144579969E-3</v>
      </c>
      <c r="I5583" s="20">
        <v>8.8040148214684286E-3</v>
      </c>
      <c r="J5583" s="20">
        <v>9.6503545710526061E-3</v>
      </c>
      <c r="K5583" s="20" t="s">
        <v>278</v>
      </c>
      <c r="L5583" s="20">
        <v>1.1346143527111604E-2</v>
      </c>
      <c r="M5583" s="55">
        <v>9.5201307267017352E-3</v>
      </c>
    </row>
    <row r="5584" spans="1:13" x14ac:dyDescent="0.35">
      <c r="A5584" s="19" t="str">
        <f>B4353&amp;C5571&amp;D5584</f>
        <v>CONSUMO PER CAPITA (kg ó litros por individuo)Fresa/freson Ing.30-100MIL</v>
      </c>
      <c r="B5584" s="19">
        <v>0</v>
      </c>
      <c r="C5584" s="19">
        <v>0</v>
      </c>
      <c r="D5584" s="19" t="s">
        <v>13</v>
      </c>
      <c r="E5584" s="20">
        <v>1.9278847757696081E-2</v>
      </c>
      <c r="F5584" s="20">
        <v>1.088306223399537E-3</v>
      </c>
      <c r="G5584" s="20">
        <v>2.0192914602907247E-3</v>
      </c>
      <c r="H5584" s="20">
        <v>8.623821544145387E-3</v>
      </c>
      <c r="I5584" s="20">
        <v>6.4342946913367016E-3</v>
      </c>
      <c r="J5584" s="20">
        <v>3.4014539174315891E-3</v>
      </c>
      <c r="K5584" s="20">
        <v>4.5734928051317997E-4</v>
      </c>
      <c r="L5584" s="20">
        <v>7.8538683162355776E-3</v>
      </c>
      <c r="M5584" s="55">
        <v>1.5497690357597202E-2</v>
      </c>
    </row>
    <row r="5585" spans="1:13" x14ac:dyDescent="0.35">
      <c r="A5585" s="19" t="str">
        <f>B4353&amp;C5571&amp;D5585</f>
        <v>CONSUMO PER CAPITA (kg ó litros por individuo)Fresa/freson Ing.100-200MIL</v>
      </c>
      <c r="B5585" s="19">
        <v>0</v>
      </c>
      <c r="C5585" s="19">
        <v>0</v>
      </c>
      <c r="D5585" s="19" t="s">
        <v>14</v>
      </c>
      <c r="E5585" s="20">
        <v>2.6426753183977879E-2</v>
      </c>
      <c r="F5585" s="20">
        <v>8.8049235339553392E-3</v>
      </c>
      <c r="G5585" s="20">
        <v>5.6015004837337325E-3</v>
      </c>
      <c r="H5585" s="20">
        <v>9.9916343322851969E-3</v>
      </c>
      <c r="I5585" s="20">
        <v>4.4729297283837626E-3</v>
      </c>
      <c r="J5585" s="20">
        <v>3.1651433503856116E-3</v>
      </c>
      <c r="K5585" s="20">
        <v>1.4422811136986314E-3</v>
      </c>
      <c r="L5585" s="20" t="s">
        <v>278</v>
      </c>
      <c r="M5585" s="55">
        <v>3.1504194556784011E-3</v>
      </c>
    </row>
    <row r="5586" spans="1:13" x14ac:dyDescent="0.35">
      <c r="A5586" s="19" t="str">
        <f>B4353&amp;C5571&amp;D5586</f>
        <v>CONSUMO PER CAPITA (kg ó litros por individuo)Fresa/freson Ing.200-500MIL</v>
      </c>
      <c r="B5586" s="19">
        <v>0</v>
      </c>
      <c r="C5586" s="19">
        <v>0</v>
      </c>
      <c r="D5586" s="19" t="s">
        <v>15</v>
      </c>
      <c r="E5586" s="20">
        <v>1.5835682801225499E-2</v>
      </c>
      <c r="F5586" s="20">
        <v>1.8604087807713551E-2</v>
      </c>
      <c r="G5586" s="20">
        <v>9.0682191911553936E-4</v>
      </c>
      <c r="H5586" s="20">
        <v>7.603761929242195E-3</v>
      </c>
      <c r="I5586" s="20">
        <v>1.8666784149396053E-2</v>
      </c>
      <c r="J5586" s="20">
        <v>2.1063445889836774E-3</v>
      </c>
      <c r="K5586" s="20" t="s">
        <v>278</v>
      </c>
      <c r="L5586" s="20">
        <v>1.8452373235316365E-2</v>
      </c>
      <c r="M5586" s="55">
        <v>3.0257202414148091E-2</v>
      </c>
    </row>
    <row r="5587" spans="1:13" x14ac:dyDescent="0.35">
      <c r="A5587" s="19" t="str">
        <f>B4353&amp;C5571&amp;D5587</f>
        <v>CONSUMO PER CAPITA (kg ó litros por individuo)Fresa/freson Ing.&gt;500MIL</v>
      </c>
      <c r="B5587" s="19">
        <v>0</v>
      </c>
      <c r="C5587" s="19">
        <v>0</v>
      </c>
      <c r="D5587" s="19" t="s">
        <v>16</v>
      </c>
      <c r="E5587" s="20">
        <v>1.8948224900613962E-2</v>
      </c>
      <c r="F5587" s="20" t="s">
        <v>278</v>
      </c>
      <c r="G5587" s="20">
        <v>1.5565551500500336E-3</v>
      </c>
      <c r="H5587" s="20">
        <v>1.1445475449201561E-2</v>
      </c>
      <c r="I5587" s="20">
        <v>3.4629986430640768E-2</v>
      </c>
      <c r="J5587" s="20">
        <v>4.1049467784999433E-3</v>
      </c>
      <c r="K5587" s="20">
        <v>4.4915782698505356E-3</v>
      </c>
      <c r="L5587" s="20">
        <v>1.2748146344857504E-2</v>
      </c>
      <c r="M5587" s="55">
        <v>1.9998108166040515E-2</v>
      </c>
    </row>
    <row r="5588" spans="1:13" x14ac:dyDescent="0.35">
      <c r="A5588" s="19" t="str">
        <f>B4353&amp;C5571&amp;D5588</f>
        <v>CONSUMO PER CAPITA (kg ó litros por individuo)Fresa/freson Ing.DE 15 A 19 AÑOS</v>
      </c>
      <c r="B5588" s="19">
        <v>0</v>
      </c>
      <c r="C5588" s="19">
        <v>0</v>
      </c>
      <c r="D5588" s="19" t="s">
        <v>39</v>
      </c>
      <c r="E5588" s="20" t="s">
        <v>278</v>
      </c>
      <c r="F5588" s="20" t="s">
        <v>278</v>
      </c>
      <c r="G5588" s="20" t="s">
        <v>278</v>
      </c>
      <c r="H5588" s="20" t="s">
        <v>278</v>
      </c>
      <c r="I5588" s="20" t="s">
        <v>278</v>
      </c>
      <c r="J5588" s="20" t="s">
        <v>278</v>
      </c>
      <c r="K5588" s="20" t="s">
        <v>278</v>
      </c>
      <c r="L5588" s="20" t="s">
        <v>278</v>
      </c>
      <c r="M5588" s="55" t="s">
        <v>278</v>
      </c>
    </row>
    <row r="5589" spans="1:13" x14ac:dyDescent="0.35">
      <c r="A5589" s="19" t="str">
        <f>B4353&amp;C5571&amp;D5589</f>
        <v>CONSUMO PER CAPITA (kg ó litros por individuo)Fresa/freson Ing.DE 20 A 24 AÑOS</v>
      </c>
      <c r="B5589" s="19">
        <v>0</v>
      </c>
      <c r="C5589" s="19">
        <v>0</v>
      </c>
      <c r="D5589" s="19" t="s">
        <v>40</v>
      </c>
      <c r="E5589" s="20">
        <v>3.3998322578876095E-3</v>
      </c>
      <c r="F5589" s="20">
        <v>2.0368088138907517E-2</v>
      </c>
      <c r="G5589" s="20">
        <v>8.9614281107109062E-3</v>
      </c>
      <c r="H5589" s="20" t="s">
        <v>278</v>
      </c>
      <c r="I5589" s="20" t="s">
        <v>278</v>
      </c>
      <c r="J5589" s="20" t="s">
        <v>278</v>
      </c>
      <c r="K5589" s="20">
        <v>1.7197116259089493E-3</v>
      </c>
      <c r="L5589" s="20" t="s">
        <v>278</v>
      </c>
      <c r="M5589" s="55">
        <v>3.8490760621034347E-3</v>
      </c>
    </row>
    <row r="5590" spans="1:13" x14ac:dyDescent="0.35">
      <c r="A5590" s="19" t="str">
        <f>B4353&amp;C5571&amp;D5590</f>
        <v>CONSUMO PER CAPITA (kg ó litros por individuo)Fresa/freson Ing.DE 25 A 34 AÑOS</v>
      </c>
      <c r="B5590" s="19">
        <v>0</v>
      </c>
      <c r="C5590" s="19">
        <v>0</v>
      </c>
      <c r="D5590" s="19" t="s">
        <v>41</v>
      </c>
      <c r="E5590" s="20">
        <v>1.3262344794389655E-2</v>
      </c>
      <c r="F5590" s="20" t="s">
        <v>278</v>
      </c>
      <c r="G5590" s="20" t="s">
        <v>278</v>
      </c>
      <c r="H5590" s="20">
        <v>1.6136747739121503E-3</v>
      </c>
      <c r="I5590" s="20">
        <v>4.6138889656758154E-3</v>
      </c>
      <c r="J5590" s="20">
        <v>1.2200287083285223E-2</v>
      </c>
      <c r="K5590" s="20">
        <v>3.8640654482306329E-4</v>
      </c>
      <c r="L5590" s="20">
        <v>9.5957270908713873E-4</v>
      </c>
      <c r="M5590" s="55">
        <v>1.6505759788343459E-3</v>
      </c>
    </row>
    <row r="5591" spans="1:13" x14ac:dyDescent="0.35">
      <c r="A5591" s="19" t="str">
        <f>B4353&amp;C5571&amp;D5591</f>
        <v>CONSUMO PER CAPITA (kg ó litros por individuo)Fresa/freson Ing.DE 35 A 49 AÑOS</v>
      </c>
      <c r="B5591" s="19">
        <v>0</v>
      </c>
      <c r="C5591" s="19">
        <v>0</v>
      </c>
      <c r="D5591" s="19" t="s">
        <v>42</v>
      </c>
      <c r="E5591" s="20">
        <v>1.3061847557069775E-2</v>
      </c>
      <c r="F5591" s="20">
        <v>1.3509394671456592E-3</v>
      </c>
      <c r="G5591" s="20">
        <v>1.0737375670503062E-3</v>
      </c>
      <c r="H5591" s="20">
        <v>5.5109496481723494E-3</v>
      </c>
      <c r="I5591" s="20">
        <v>5.8410090025262816E-3</v>
      </c>
      <c r="J5591" s="20">
        <v>1.0009804928088606E-3</v>
      </c>
      <c r="K5591" s="20">
        <v>3.7854216492619043E-4</v>
      </c>
      <c r="L5591" s="20">
        <v>4.9114014449981218E-3</v>
      </c>
      <c r="M5591" s="55">
        <v>5.003487324830855E-3</v>
      </c>
    </row>
    <row r="5592" spans="1:13" x14ac:dyDescent="0.35">
      <c r="A5592" s="19" t="str">
        <f>B4353&amp;C5571&amp;D5592</f>
        <v>CONSUMO PER CAPITA (kg ó litros por individuo)Fresa/freson Ing.DE 50 A 59 AÑOS</v>
      </c>
      <c r="B5592" s="19">
        <v>0</v>
      </c>
      <c r="C5592" s="19">
        <v>0</v>
      </c>
      <c r="D5592" s="19" t="s">
        <v>43</v>
      </c>
      <c r="E5592" s="20">
        <v>2.6884781916485873E-2</v>
      </c>
      <c r="F5592" s="20">
        <v>6.974719418521352E-3</v>
      </c>
      <c r="G5592" s="20">
        <v>4.4488077182784453E-3</v>
      </c>
      <c r="H5592" s="20">
        <v>2.0297594004621177E-2</v>
      </c>
      <c r="I5592" s="20">
        <v>3.0856252433516751E-2</v>
      </c>
      <c r="J5592" s="20">
        <v>8.6939225957354E-3</v>
      </c>
      <c r="K5592" s="20">
        <v>4.6528641561118233E-4</v>
      </c>
      <c r="L5592" s="20">
        <v>1.6178193169805878E-2</v>
      </c>
      <c r="M5592" s="55">
        <v>3.1789049266580688E-2</v>
      </c>
    </row>
    <row r="5593" spans="1:13" x14ac:dyDescent="0.35">
      <c r="A5593" s="19" t="str">
        <f>B4353&amp;C5571&amp;D5593</f>
        <v>CONSUMO PER CAPITA (kg ó litros por individuo)Fresa/freson Ing.DE 60 A 75 AÑOS</v>
      </c>
      <c r="B5593" s="19">
        <v>0</v>
      </c>
      <c r="C5593" s="19">
        <v>0</v>
      </c>
      <c r="D5593" s="19" t="s">
        <v>44</v>
      </c>
      <c r="E5593" s="20">
        <v>2.2044140480938074E-2</v>
      </c>
      <c r="F5593" s="20">
        <v>1.1285837758017826E-2</v>
      </c>
      <c r="G5593" s="20">
        <v>1.1953056637890236E-3</v>
      </c>
      <c r="H5593" s="20">
        <v>1.1482376144348834E-2</v>
      </c>
      <c r="I5593" s="20">
        <v>2.8715996019913918E-2</v>
      </c>
      <c r="J5593" s="20">
        <v>5.2780016373139343E-3</v>
      </c>
      <c r="K5593" s="20">
        <v>4.1086039259728372E-3</v>
      </c>
      <c r="L5593" s="20">
        <v>2.0257476695479587E-2</v>
      </c>
      <c r="M5593" s="55">
        <v>2.4359161644901425E-2</v>
      </c>
    </row>
    <row r="5594" spans="1:13" x14ac:dyDescent="0.35">
      <c r="A5594" s="19" t="str">
        <f>B4353&amp;C5571&amp;D5594</f>
        <v>CONSUMO PER CAPITA (kg ó litros por individuo)Fresa/freson Ing.ALTA Y MEDIA ALTA</v>
      </c>
      <c r="B5594" s="19">
        <v>0</v>
      </c>
      <c r="C5594" s="19">
        <v>0</v>
      </c>
      <c r="D5594" s="19" t="s">
        <v>17</v>
      </c>
      <c r="E5594" s="20">
        <v>2.5366483278645074E-2</v>
      </c>
      <c r="F5594" s="20">
        <v>1.7997356413630751E-3</v>
      </c>
      <c r="G5594" s="20">
        <v>3.0944159357954291E-3</v>
      </c>
      <c r="H5594" s="20">
        <v>1.6197420878600519E-2</v>
      </c>
      <c r="I5594" s="20">
        <v>1.1780225816619406E-2</v>
      </c>
      <c r="J5594" s="20">
        <v>4.9922264188247628E-3</v>
      </c>
      <c r="K5594" s="20">
        <v>1.3689348771957093E-3</v>
      </c>
      <c r="L5594" s="20">
        <v>1.1593011727573333E-2</v>
      </c>
      <c r="M5594" s="55">
        <v>2.2521231780460841E-2</v>
      </c>
    </row>
    <row r="5595" spans="1:13" x14ac:dyDescent="0.35">
      <c r="A5595" s="19" t="str">
        <f>B4353&amp;C5571&amp;D5595</f>
        <v>CONSUMO PER CAPITA (kg ó litros por individuo)Fresa/freson Ing.MEDIA</v>
      </c>
      <c r="B5595" s="19">
        <v>0</v>
      </c>
      <c r="C5595" s="19">
        <v>0</v>
      </c>
      <c r="D5595" s="19" t="s">
        <v>18</v>
      </c>
      <c r="E5595" s="20">
        <v>1.236790221514773E-2</v>
      </c>
      <c r="F5595" s="20">
        <v>1.1920459547222796E-2</v>
      </c>
      <c r="G5595" s="20">
        <v>3.8628411200381336E-3</v>
      </c>
      <c r="H5595" s="20">
        <v>1.1608741405120075E-2</v>
      </c>
      <c r="I5595" s="20">
        <v>1.4752916727762602E-2</v>
      </c>
      <c r="J5595" s="20">
        <v>3.8659675837905577E-3</v>
      </c>
      <c r="K5595" s="20">
        <v>2.7489840595687938E-3</v>
      </c>
      <c r="L5595" s="20">
        <v>9.0834121745898347E-3</v>
      </c>
      <c r="M5595" s="55">
        <v>9.1060629476210422E-3</v>
      </c>
    </row>
    <row r="5596" spans="1:13" x14ac:dyDescent="0.35">
      <c r="A5596" s="19" t="str">
        <f>B4353&amp;C5571&amp;D5596</f>
        <v>CONSUMO PER CAPITA (kg ó litros por individuo)Fresa/freson Ing.MEDIA BAJA</v>
      </c>
      <c r="B5596" s="19">
        <v>0</v>
      </c>
      <c r="C5596" s="19">
        <v>0</v>
      </c>
      <c r="D5596" s="19" t="s">
        <v>19</v>
      </c>
      <c r="E5596" s="20">
        <v>2.3682223568576171E-2</v>
      </c>
      <c r="F5596" s="20">
        <v>3.1524815813772809E-3</v>
      </c>
      <c r="G5596" s="20">
        <v>4.3845927948464559E-4</v>
      </c>
      <c r="H5596" s="20">
        <v>3.0625630092595514E-3</v>
      </c>
      <c r="I5596" s="20">
        <v>2.337372877881011E-2</v>
      </c>
      <c r="J5596" s="20">
        <v>2.5040289191004595E-3</v>
      </c>
      <c r="K5596" s="20">
        <v>4.3050362850415833E-4</v>
      </c>
      <c r="L5596" s="20">
        <v>7.7098224951969944E-3</v>
      </c>
      <c r="M5596" s="55">
        <v>1.9978422287037337E-2</v>
      </c>
    </row>
    <row r="5597" spans="1:13" x14ac:dyDescent="0.35">
      <c r="A5597" s="19" t="str">
        <f>B4353&amp;C5571&amp;D5597</f>
        <v>CONSUMO PER CAPITA (kg ó litros por individuo)Fresa/freson Ing.BAJA</v>
      </c>
      <c r="B5597" s="19">
        <v>0</v>
      </c>
      <c r="C5597" s="19">
        <v>0</v>
      </c>
      <c r="D5597" s="19" t="s">
        <v>20</v>
      </c>
      <c r="E5597" s="20">
        <v>3.1128004012047242E-3</v>
      </c>
      <c r="F5597" s="20">
        <v>2.6224500845405748E-3</v>
      </c>
      <c r="G5597" s="20" t="s">
        <v>278</v>
      </c>
      <c r="H5597" s="20">
        <v>2.2406831404573361E-3</v>
      </c>
      <c r="I5597" s="20">
        <v>8.2284244275664543E-3</v>
      </c>
      <c r="J5597" s="20">
        <v>1.0084734512791231E-2</v>
      </c>
      <c r="K5597" s="20" t="s">
        <v>278</v>
      </c>
      <c r="L5597" s="20">
        <v>1.0102040602301179E-2</v>
      </c>
      <c r="M5597" s="55">
        <v>4.2848578914688688E-3</v>
      </c>
    </row>
    <row r="5598" spans="1:13" x14ac:dyDescent="0.35">
      <c r="A5598" s="19" t="str">
        <f>B4353&amp;C5571&amp;D5598</f>
        <v>CONSUMO PER CAPITA (kg ó litros por individuo)Fresa/freson Ing.HOMBRE</v>
      </c>
      <c r="B5598" s="19">
        <v>0</v>
      </c>
      <c r="C5598" s="19">
        <v>0</v>
      </c>
      <c r="D5598" s="19" t="s">
        <v>21</v>
      </c>
      <c r="E5598" s="20">
        <v>1.8718121769845202E-2</v>
      </c>
      <c r="F5598" s="20">
        <v>4.2009910403379633E-3</v>
      </c>
      <c r="G5598" s="20">
        <v>2.3766921605546058E-3</v>
      </c>
      <c r="H5598" s="20">
        <v>6.7574398822725151E-3</v>
      </c>
      <c r="I5598" s="20">
        <v>1.4578177468710193E-2</v>
      </c>
      <c r="J5598" s="20">
        <v>3.8364079911119707E-3</v>
      </c>
      <c r="K5598" s="20">
        <v>1.3389722872391382E-3</v>
      </c>
      <c r="L5598" s="20">
        <v>1.0127007728770249E-2</v>
      </c>
      <c r="M5598" s="55">
        <v>1.0891891794092286E-2</v>
      </c>
    </row>
    <row r="5599" spans="1:13" x14ac:dyDescent="0.35">
      <c r="A5599" s="19" t="str">
        <f>B4353&amp;C5571&amp;D5599</f>
        <v>CONSUMO PER CAPITA (kg ó litros por individuo)Fresa/freson Ing.MUJER</v>
      </c>
      <c r="B5599" s="19">
        <v>0</v>
      </c>
      <c r="C5599" s="19">
        <v>0</v>
      </c>
      <c r="D5599" s="19" t="s">
        <v>22</v>
      </c>
      <c r="E5599" s="20">
        <v>1.3961651772717562E-2</v>
      </c>
      <c r="F5599" s="20">
        <v>7.0843161391134085E-3</v>
      </c>
      <c r="G5599" s="20">
        <v>1.7315697697566413E-3</v>
      </c>
      <c r="H5599" s="20">
        <v>1.0264782765685989E-2</v>
      </c>
      <c r="I5599" s="20">
        <v>1.5604330430113361E-2</v>
      </c>
      <c r="J5599" s="20">
        <v>6.0682225908139879E-3</v>
      </c>
      <c r="K5599" s="20">
        <v>1.2889501957766259E-3</v>
      </c>
      <c r="L5599" s="20">
        <v>8.7991655469164785E-3</v>
      </c>
      <c r="M5599" s="55">
        <v>1.6857174837475421E-2</v>
      </c>
    </row>
    <row r="5600" spans="1:13" x14ac:dyDescent="0.35">
      <c r="A5600" s="19" t="str">
        <f>B4353&amp;C5600&amp;D5600</f>
        <v>CONSUMO PER CAPITA (kg ó litros por individuo)Pina Ing.T.ESPAÑA</v>
      </c>
      <c r="B5600" s="19">
        <v>0</v>
      </c>
      <c r="C5600" s="19" t="s">
        <v>187</v>
      </c>
      <c r="D5600" s="19" t="s">
        <v>36</v>
      </c>
      <c r="E5600" s="20">
        <v>1.6084201122401137E-2</v>
      </c>
      <c r="F5600" s="20">
        <v>2.0735838201486723E-2</v>
      </c>
      <c r="G5600" s="20">
        <v>1.5380527120414135E-2</v>
      </c>
      <c r="H5600" s="20">
        <v>1.3960547653882471E-2</v>
      </c>
      <c r="I5600" s="20">
        <v>1.2505213316931775E-2</v>
      </c>
      <c r="J5600" s="20">
        <v>1.565516376098048E-2</v>
      </c>
      <c r="K5600" s="20">
        <v>1.2853829165357933E-2</v>
      </c>
      <c r="L5600" s="20">
        <v>1.0307150019641956E-2</v>
      </c>
      <c r="M5600" s="55">
        <v>1.2014385674856302E-2</v>
      </c>
    </row>
    <row r="5601" spans="1:13" x14ac:dyDescent="0.35">
      <c r="A5601" s="19" t="str">
        <f>B4353&amp;C5600&amp;D5601</f>
        <v>CONSUMO PER CAPITA (kg ó litros por individuo)Pina Ing.BCN AM</v>
      </c>
      <c r="B5601" s="19">
        <v>0</v>
      </c>
      <c r="C5601" s="19">
        <v>0</v>
      </c>
      <c r="D5601" s="19" t="s">
        <v>1</v>
      </c>
      <c r="E5601" s="20">
        <v>5.952882633469085E-3</v>
      </c>
      <c r="F5601" s="20">
        <v>1.6504583666920411E-2</v>
      </c>
      <c r="G5601" s="20">
        <v>1.694969600590417E-2</v>
      </c>
      <c r="H5601" s="20">
        <v>1.1280597689304991E-2</v>
      </c>
      <c r="I5601" s="20">
        <v>9.6998533181369678E-3</v>
      </c>
      <c r="J5601" s="20">
        <v>1.4391197004807049E-2</v>
      </c>
      <c r="K5601" s="20">
        <v>1.086847795324618E-2</v>
      </c>
      <c r="L5601" s="20">
        <v>4.4094798323425147E-4</v>
      </c>
      <c r="M5601" s="55">
        <v>1.5418341163634282E-2</v>
      </c>
    </row>
    <row r="5602" spans="1:13" x14ac:dyDescent="0.35">
      <c r="A5602" s="19" t="str">
        <f>B4353&amp;C5600&amp;D5602</f>
        <v>CONSUMO PER CAPITA (kg ó litros por individuo)Pina Ing.REST.CAT ARAGON</v>
      </c>
      <c r="B5602" s="19">
        <v>0</v>
      </c>
      <c r="C5602" s="19">
        <v>0</v>
      </c>
      <c r="D5602" s="19" t="s">
        <v>2</v>
      </c>
      <c r="E5602" s="20">
        <v>3.0685395274379964E-2</v>
      </c>
      <c r="F5602" s="20">
        <v>4.8231297691438302E-2</v>
      </c>
      <c r="G5602" s="20">
        <v>2.0498285734517976E-2</v>
      </c>
      <c r="H5602" s="20">
        <v>7.7477503584664886E-3</v>
      </c>
      <c r="I5602" s="20">
        <v>1.4249654649324782E-2</v>
      </c>
      <c r="J5602" s="20">
        <v>1.4653309993252971E-2</v>
      </c>
      <c r="K5602" s="20">
        <v>4.6365895662298208E-3</v>
      </c>
      <c r="L5602" s="20">
        <v>1.1558821951632077E-2</v>
      </c>
      <c r="M5602" s="55">
        <v>1.347926195773581E-2</v>
      </c>
    </row>
    <row r="5603" spans="1:13" x14ac:dyDescent="0.35">
      <c r="A5603" s="19" t="str">
        <f>B4353&amp;C5600&amp;D5603</f>
        <v>CONSUMO PER CAPITA (kg ó litros por individuo)Pina Ing.LEVANTE</v>
      </c>
      <c r="B5603" s="19">
        <v>0</v>
      </c>
      <c r="C5603" s="19">
        <v>0</v>
      </c>
      <c r="D5603" s="19" t="s">
        <v>3</v>
      </c>
      <c r="E5603" s="20">
        <v>2.2677750949876868E-2</v>
      </c>
      <c r="F5603" s="20">
        <v>2.4302218855268887E-2</v>
      </c>
      <c r="G5603" s="20">
        <v>1.9577655173356245E-2</v>
      </c>
      <c r="H5603" s="20">
        <v>1.6315008390545664E-2</v>
      </c>
      <c r="I5603" s="20">
        <v>1.6159244122604801E-2</v>
      </c>
      <c r="J5603" s="20">
        <v>2.4117490977616445E-2</v>
      </c>
      <c r="K5603" s="20">
        <v>2.0685742293232053E-2</v>
      </c>
      <c r="L5603" s="20">
        <v>1.9285027556837381E-2</v>
      </c>
      <c r="M5603" s="55">
        <v>1.5994466185224522E-2</v>
      </c>
    </row>
    <row r="5604" spans="1:13" x14ac:dyDescent="0.35">
      <c r="A5604" s="19" t="str">
        <f>B4353&amp;C5600&amp;D5604</f>
        <v>CONSUMO PER CAPITA (kg ó litros por individuo)Pina Ing.ANDALUCIA</v>
      </c>
      <c r="B5604" s="19">
        <v>0</v>
      </c>
      <c r="C5604" s="19">
        <v>0</v>
      </c>
      <c r="D5604" s="19" t="s">
        <v>4</v>
      </c>
      <c r="E5604" s="20">
        <v>7.5706274837273576E-3</v>
      </c>
      <c r="F5604" s="20">
        <v>1.6868954791838486E-2</v>
      </c>
      <c r="G5604" s="20">
        <v>7.7390897324198689E-3</v>
      </c>
      <c r="H5604" s="20">
        <v>6.4825359456572012E-3</v>
      </c>
      <c r="I5604" s="20">
        <v>8.46683286768001E-3</v>
      </c>
      <c r="J5604" s="20">
        <v>1.0883117358150944E-2</v>
      </c>
      <c r="K5604" s="20">
        <v>7.365406671061934E-3</v>
      </c>
      <c r="L5604" s="20">
        <v>6.5385252858966864E-3</v>
      </c>
      <c r="M5604" s="55">
        <v>5.639778214956888E-3</v>
      </c>
    </row>
    <row r="5605" spans="1:13" x14ac:dyDescent="0.35">
      <c r="A5605" s="19" t="str">
        <f>B4353&amp;C5600&amp;D5605</f>
        <v>CONSUMO PER CAPITA (kg ó litros por individuo)Pina Ing.MDD AM</v>
      </c>
      <c r="B5605" s="19">
        <v>0</v>
      </c>
      <c r="C5605" s="19">
        <v>0</v>
      </c>
      <c r="D5605" s="19" t="s">
        <v>5</v>
      </c>
      <c r="E5605" s="20">
        <v>1.7505732478945556E-2</v>
      </c>
      <c r="F5605" s="20">
        <v>1.9256508578561923E-2</v>
      </c>
      <c r="G5605" s="20">
        <v>1.4180141940468712E-2</v>
      </c>
      <c r="H5605" s="20">
        <v>1.3505775468275341E-2</v>
      </c>
      <c r="I5605" s="20">
        <v>8.8466790339234505E-3</v>
      </c>
      <c r="J5605" s="20">
        <v>1.7998227827463839E-2</v>
      </c>
      <c r="K5605" s="20">
        <v>1.4550398828070134E-2</v>
      </c>
      <c r="L5605" s="20">
        <v>1.5958392557671282E-2</v>
      </c>
      <c r="M5605" s="55">
        <v>1.3035576519343593E-2</v>
      </c>
    </row>
    <row r="5606" spans="1:13" x14ac:dyDescent="0.35">
      <c r="A5606" s="19" t="str">
        <f>B4353&amp;C5600&amp;D5606</f>
        <v>CONSUMO PER CAPITA (kg ó litros por individuo)Pina Ing.RTO CENTRO</v>
      </c>
      <c r="B5606" s="19">
        <v>0</v>
      </c>
      <c r="C5606" s="19">
        <v>0</v>
      </c>
      <c r="D5606" s="19" t="s">
        <v>6</v>
      </c>
      <c r="E5606" s="20">
        <v>5.6345273170800144E-3</v>
      </c>
      <c r="F5606" s="20">
        <v>1.3004122404135593E-2</v>
      </c>
      <c r="G5606" s="20">
        <v>1.1411658649826698E-2</v>
      </c>
      <c r="H5606" s="20">
        <v>1.8346293611888789E-2</v>
      </c>
      <c r="I5606" s="20">
        <v>1.8573023466174638E-2</v>
      </c>
      <c r="J5606" s="20">
        <v>2.0842790464148699E-2</v>
      </c>
      <c r="K5606" s="20">
        <v>1.9203801803835577E-2</v>
      </c>
      <c r="L5606" s="20">
        <v>1.743018719317057E-2</v>
      </c>
      <c r="M5606" s="55">
        <v>9.438964373455129E-3</v>
      </c>
    </row>
    <row r="5607" spans="1:13" x14ac:dyDescent="0.35">
      <c r="A5607" s="19" t="str">
        <f>B4353&amp;C5600&amp;D5607</f>
        <v>CONSUMO PER CAPITA (kg ó litros por individuo)Pina Ing.NORTE-CENTRO</v>
      </c>
      <c r="B5607" s="19">
        <v>0</v>
      </c>
      <c r="C5607" s="19">
        <v>0</v>
      </c>
      <c r="D5607" s="19" t="s">
        <v>7</v>
      </c>
      <c r="E5607" s="20">
        <v>3.4223241437957644E-2</v>
      </c>
      <c r="F5607" s="20">
        <v>1.7637505627870875E-2</v>
      </c>
      <c r="G5607" s="20">
        <v>2.8405515206238043E-2</v>
      </c>
      <c r="H5607" s="20">
        <v>3.4324303122202901E-2</v>
      </c>
      <c r="I5607" s="20">
        <v>1.0742622337843528E-2</v>
      </c>
      <c r="J5607" s="20">
        <v>8.8967795755509442E-3</v>
      </c>
      <c r="K5607" s="20">
        <v>9.5336495315389586E-3</v>
      </c>
      <c r="L5607" s="20">
        <v>1.0621469651323895E-3</v>
      </c>
      <c r="M5607" s="55">
        <v>1.5007634067352619E-2</v>
      </c>
    </row>
    <row r="5608" spans="1:13" x14ac:dyDescent="0.35">
      <c r="A5608" s="19" t="str">
        <f>B4353&amp;C5600&amp;D5608</f>
        <v>CONSUMO PER CAPITA (kg ó litros por individuo)Pina Ing.NOROESTE</v>
      </c>
      <c r="B5608" s="19">
        <v>0</v>
      </c>
      <c r="C5608" s="19">
        <v>0</v>
      </c>
      <c r="D5608" s="19" t="s">
        <v>8</v>
      </c>
      <c r="E5608" s="20">
        <v>3.6468447725992999E-3</v>
      </c>
      <c r="F5608" s="20">
        <v>1.8580789395924756E-3</v>
      </c>
      <c r="G5608" s="20">
        <v>9.05831044228954E-3</v>
      </c>
      <c r="H5608" s="20">
        <v>1.3629978368568061E-2</v>
      </c>
      <c r="I5608" s="20">
        <v>1.6681360365928023E-2</v>
      </c>
      <c r="J5608" s="20">
        <v>1.2810156411975188E-2</v>
      </c>
      <c r="K5608" s="20">
        <v>1.9997252679796122E-2</v>
      </c>
      <c r="L5608" s="20">
        <v>5.332034863397111E-3</v>
      </c>
      <c r="M5608" s="55">
        <v>1.2081173377629218E-2</v>
      </c>
    </row>
    <row r="5609" spans="1:13" x14ac:dyDescent="0.35">
      <c r="A5609" s="19" t="str">
        <f>B4353&amp;C5600&amp;D5609</f>
        <v>CONSUMO PER CAPITA (kg ó litros por individuo)Pina Ing.&lt;2MIL</v>
      </c>
      <c r="B5609" s="19">
        <v>0</v>
      </c>
      <c r="C5609" s="19">
        <v>0</v>
      </c>
      <c r="D5609" s="19" t="s">
        <v>9</v>
      </c>
      <c r="E5609" s="20">
        <v>1.0793688338795127E-2</v>
      </c>
      <c r="F5609" s="20">
        <v>8.4425991398051695E-3</v>
      </c>
      <c r="G5609" s="20" t="s">
        <v>278</v>
      </c>
      <c r="H5609" s="20">
        <v>1.5830976161119132E-2</v>
      </c>
      <c r="I5609" s="20">
        <v>1.8405573688326484E-2</v>
      </c>
      <c r="J5609" s="20">
        <v>2.6849142137306495E-3</v>
      </c>
      <c r="K5609" s="20">
        <v>2.1215090109854166E-2</v>
      </c>
      <c r="L5609" s="20">
        <v>1.6998089537494189E-2</v>
      </c>
      <c r="M5609" s="55">
        <v>1.0800621086616304E-2</v>
      </c>
    </row>
    <row r="5610" spans="1:13" x14ac:dyDescent="0.35">
      <c r="A5610" s="19" t="str">
        <f>B4353&amp;C5600&amp;D5610</f>
        <v>CONSUMO PER CAPITA (kg ó litros por individuo)Pina Ing.2-5MIL</v>
      </c>
      <c r="B5610" s="19">
        <v>0</v>
      </c>
      <c r="C5610" s="19">
        <v>0</v>
      </c>
      <c r="D5610" s="19" t="s">
        <v>10</v>
      </c>
      <c r="E5610" s="20">
        <v>6.3701101824935515E-3</v>
      </c>
      <c r="F5610" s="20">
        <v>2.6292943153708042E-2</v>
      </c>
      <c r="G5610" s="20">
        <v>4.644031787083106E-3</v>
      </c>
      <c r="H5610" s="20">
        <v>7.7656008266398773E-3</v>
      </c>
      <c r="I5610" s="20">
        <v>1.5838223864283157E-2</v>
      </c>
      <c r="J5610" s="20">
        <v>3.9319235256014863E-3</v>
      </c>
      <c r="K5610" s="20">
        <v>6.8258203342583916E-3</v>
      </c>
      <c r="L5610" s="20" t="s">
        <v>278</v>
      </c>
      <c r="M5610" s="55">
        <v>1.6315875973897512E-2</v>
      </c>
    </row>
    <row r="5611" spans="1:13" x14ac:dyDescent="0.35">
      <c r="A5611" s="19" t="str">
        <f>B4353&amp;C5600&amp;D5611</f>
        <v>CONSUMO PER CAPITA (kg ó litros por individuo)Pina Ing.5-10MIL</v>
      </c>
      <c r="B5611" s="19">
        <v>0</v>
      </c>
      <c r="C5611" s="19">
        <v>0</v>
      </c>
      <c r="D5611" s="19" t="s">
        <v>11</v>
      </c>
      <c r="E5611" s="20">
        <v>3.921112122774381E-3</v>
      </c>
      <c r="F5611" s="20">
        <v>1.989237829414419E-2</v>
      </c>
      <c r="G5611" s="20">
        <v>1.4031968350843681E-2</v>
      </c>
      <c r="H5611" s="20">
        <v>4.7174369843313918E-3</v>
      </c>
      <c r="I5611" s="20">
        <v>4.3060393178286967E-3</v>
      </c>
      <c r="J5611" s="20">
        <v>1.1164984579808777E-2</v>
      </c>
      <c r="K5611" s="20">
        <v>9.7088249362243147E-3</v>
      </c>
      <c r="L5611" s="20">
        <v>3.2973043473510885E-3</v>
      </c>
      <c r="M5611" s="55">
        <v>8.37424778403146E-4</v>
      </c>
    </row>
    <row r="5612" spans="1:13" x14ac:dyDescent="0.35">
      <c r="A5612" s="19" t="str">
        <f>B4353&amp;C5600&amp;D5612</f>
        <v>CONSUMO PER CAPITA (kg ó litros por individuo)Pina Ing.10-30MIL</v>
      </c>
      <c r="B5612" s="19">
        <v>0</v>
      </c>
      <c r="C5612" s="19">
        <v>0</v>
      </c>
      <c r="D5612" s="19" t="s">
        <v>12</v>
      </c>
      <c r="E5612" s="20">
        <v>3.3001231060534285E-2</v>
      </c>
      <c r="F5612" s="20">
        <v>3.5246753068129036E-2</v>
      </c>
      <c r="G5612" s="20">
        <v>3.0844703347465523E-2</v>
      </c>
      <c r="H5612" s="20">
        <v>2.6151934607093034E-2</v>
      </c>
      <c r="I5612" s="20">
        <v>1.6635190653487168E-2</v>
      </c>
      <c r="J5612" s="20">
        <v>1.9471096398328343E-2</v>
      </c>
      <c r="K5612" s="20">
        <v>1.1908242081614782E-2</v>
      </c>
      <c r="L5612" s="20">
        <v>8.6726040267282173E-3</v>
      </c>
      <c r="M5612" s="55">
        <v>1.12633822383858E-2</v>
      </c>
    </row>
    <row r="5613" spans="1:13" x14ac:dyDescent="0.35">
      <c r="A5613" s="19" t="str">
        <f>B4353&amp;C5600&amp;D5613</f>
        <v>CONSUMO PER CAPITA (kg ó litros por individuo)Pina Ing.30-100MIL</v>
      </c>
      <c r="B5613" s="19">
        <v>0</v>
      </c>
      <c r="C5613" s="19">
        <v>0</v>
      </c>
      <c r="D5613" s="19" t="s">
        <v>13</v>
      </c>
      <c r="E5613" s="20">
        <v>9.3250721692117681E-3</v>
      </c>
      <c r="F5613" s="20">
        <v>1.1247727484719056E-2</v>
      </c>
      <c r="G5613" s="20">
        <v>1.2140996092565108E-2</v>
      </c>
      <c r="H5613" s="20">
        <v>7.1730611808949558E-3</v>
      </c>
      <c r="I5613" s="20">
        <v>8.8566102487884421E-3</v>
      </c>
      <c r="J5613" s="20">
        <v>1.3882163075087271E-2</v>
      </c>
      <c r="K5613" s="20">
        <v>1.2186907646908112E-2</v>
      </c>
      <c r="L5613" s="20">
        <v>7.5018908805167903E-3</v>
      </c>
      <c r="M5613" s="55">
        <v>7.7586893108756404E-3</v>
      </c>
    </row>
    <row r="5614" spans="1:13" x14ac:dyDescent="0.35">
      <c r="A5614" s="19" t="str">
        <f>B4353&amp;C5600&amp;D5614</f>
        <v>CONSUMO PER CAPITA (kg ó litros por individuo)Pina Ing.100-200MIL</v>
      </c>
      <c r="B5614" s="19">
        <v>0</v>
      </c>
      <c r="C5614" s="19">
        <v>0</v>
      </c>
      <c r="D5614" s="19" t="s">
        <v>14</v>
      </c>
      <c r="E5614" s="20">
        <v>2.9819938746799671E-2</v>
      </c>
      <c r="F5614" s="20">
        <v>1.4229840423501172E-2</v>
      </c>
      <c r="G5614" s="20">
        <v>9.9541249086147494E-3</v>
      </c>
      <c r="H5614" s="20">
        <v>1.2402062765704828E-2</v>
      </c>
      <c r="I5614" s="20">
        <v>1.5402316547977333E-2</v>
      </c>
      <c r="J5614" s="20">
        <v>4.6990264006541299E-3</v>
      </c>
      <c r="K5614" s="20">
        <v>1.8432276557987484E-2</v>
      </c>
      <c r="L5614" s="20">
        <v>1.1791336833702527E-2</v>
      </c>
      <c r="M5614" s="55">
        <v>1.7750971045607151E-2</v>
      </c>
    </row>
    <row r="5615" spans="1:13" x14ac:dyDescent="0.35">
      <c r="A5615" s="19" t="str">
        <f>B4353&amp;C5600&amp;D5615</f>
        <v>CONSUMO PER CAPITA (kg ó litros por individuo)Pina Ing.200-500MIL</v>
      </c>
      <c r="B5615" s="19">
        <v>0</v>
      </c>
      <c r="C5615" s="19">
        <v>0</v>
      </c>
      <c r="D5615" s="19" t="s">
        <v>15</v>
      </c>
      <c r="E5615" s="20">
        <v>1.0383226596385893E-2</v>
      </c>
      <c r="F5615" s="20">
        <v>1.7745257677060942E-2</v>
      </c>
      <c r="G5615" s="20">
        <v>1.3758586018675486E-2</v>
      </c>
      <c r="H5615" s="20">
        <v>1.8447957897839797E-2</v>
      </c>
      <c r="I5615" s="20">
        <v>1.3926381690047049E-2</v>
      </c>
      <c r="J5615" s="20">
        <v>1.3970579905728302E-2</v>
      </c>
      <c r="K5615" s="20">
        <v>1.3589795236696612E-2</v>
      </c>
      <c r="L5615" s="20">
        <v>1.9106965433601204E-2</v>
      </c>
      <c r="M5615" s="55">
        <v>1.3560887722660264E-2</v>
      </c>
    </row>
    <row r="5616" spans="1:13" x14ac:dyDescent="0.35">
      <c r="A5616" s="19" t="str">
        <f>B4353&amp;C5600&amp;D5616</f>
        <v>CONSUMO PER CAPITA (kg ó litros por individuo)Pina Ing.&gt;500MIL</v>
      </c>
      <c r="B5616" s="19">
        <v>0</v>
      </c>
      <c r="C5616" s="19">
        <v>0</v>
      </c>
      <c r="D5616" s="19" t="s">
        <v>16</v>
      </c>
      <c r="E5616" s="20">
        <v>1.3234142053786835E-2</v>
      </c>
      <c r="F5616" s="20">
        <v>2.4310251032427319E-2</v>
      </c>
      <c r="G5616" s="20">
        <v>1.6910195283958145E-2</v>
      </c>
      <c r="H5616" s="20">
        <v>1.3560606802989541E-2</v>
      </c>
      <c r="I5616" s="20">
        <v>1.038027914227882E-2</v>
      </c>
      <c r="J5616" s="20">
        <v>3.2648046188705079E-2</v>
      </c>
      <c r="K5616" s="20">
        <v>1.2849234260648176E-2</v>
      </c>
      <c r="L5616" s="20">
        <v>1.4425832636168191E-2</v>
      </c>
      <c r="M5616" s="55">
        <v>1.696200634366762E-2</v>
      </c>
    </row>
    <row r="5617" spans="1:13" x14ac:dyDescent="0.35">
      <c r="A5617" s="19" t="str">
        <f>B4353&amp;C5600&amp;D5617</f>
        <v>CONSUMO PER CAPITA (kg ó litros por individuo)Pina Ing.DE 15 A 19 AÑOS</v>
      </c>
      <c r="B5617" s="19">
        <v>0</v>
      </c>
      <c r="C5617" s="19">
        <v>0</v>
      </c>
      <c r="D5617" s="19" t="s">
        <v>39</v>
      </c>
      <c r="E5617" s="20" t="s">
        <v>278</v>
      </c>
      <c r="F5617" s="20" t="s">
        <v>278</v>
      </c>
      <c r="G5617" s="20">
        <v>1.219835522990319E-2</v>
      </c>
      <c r="H5617" s="20" t="s">
        <v>278</v>
      </c>
      <c r="I5617" s="20" t="s">
        <v>278</v>
      </c>
      <c r="J5617" s="20" t="s">
        <v>278</v>
      </c>
      <c r="K5617" s="20" t="s">
        <v>278</v>
      </c>
      <c r="L5617" s="20">
        <v>1.5293081570296081E-2</v>
      </c>
      <c r="M5617" s="55" t="s">
        <v>278</v>
      </c>
    </row>
    <row r="5618" spans="1:13" x14ac:dyDescent="0.35">
      <c r="A5618" s="19" t="str">
        <f>B4353&amp;C5600&amp;D5618</f>
        <v>CONSUMO PER CAPITA (kg ó litros por individuo)Pina Ing.DE 20 A 24 AÑOS</v>
      </c>
      <c r="B5618" s="19">
        <v>0</v>
      </c>
      <c r="C5618" s="19">
        <v>0</v>
      </c>
      <c r="D5618" s="19" t="s">
        <v>40</v>
      </c>
      <c r="E5618" s="20">
        <v>4.5920280147704232E-2</v>
      </c>
      <c r="F5618" s="20">
        <v>2.1026266766194363E-2</v>
      </c>
      <c r="G5618" s="20">
        <v>8.7910194819702733E-3</v>
      </c>
      <c r="H5618" s="20">
        <v>2.4254762004415554E-2</v>
      </c>
      <c r="I5618" s="20">
        <v>6.3086069130407893E-3</v>
      </c>
      <c r="J5618" s="20">
        <v>8.8120939616096062E-3</v>
      </c>
      <c r="K5618" s="20">
        <v>6.6912698532820532E-3</v>
      </c>
      <c r="L5618" s="20">
        <v>0</v>
      </c>
      <c r="M5618" s="55">
        <v>2.4772551878047889E-3</v>
      </c>
    </row>
    <row r="5619" spans="1:13" x14ac:dyDescent="0.35">
      <c r="A5619" s="19" t="str">
        <f>B4353&amp;C5600&amp;D5619</f>
        <v>CONSUMO PER CAPITA (kg ó litros por individuo)Pina Ing.DE 25 A 34 AÑOS</v>
      </c>
      <c r="B5619" s="19">
        <v>0</v>
      </c>
      <c r="C5619" s="19">
        <v>0</v>
      </c>
      <c r="D5619" s="19" t="s">
        <v>41</v>
      </c>
      <c r="E5619" s="20">
        <v>4.8832293267028161E-3</v>
      </c>
      <c r="F5619" s="20">
        <v>1.0868902947501027E-2</v>
      </c>
      <c r="G5619" s="20">
        <v>6.9311325350931577E-3</v>
      </c>
      <c r="H5619" s="20">
        <v>8.7857673475091134E-3</v>
      </c>
      <c r="I5619" s="20">
        <v>6.0122095752773112E-3</v>
      </c>
      <c r="J5619" s="20">
        <v>9.6789879342157655E-3</v>
      </c>
      <c r="K5619" s="20">
        <v>5.6691528982639504E-3</v>
      </c>
      <c r="L5619" s="20">
        <v>1.5779981170977356E-2</v>
      </c>
      <c r="M5619" s="55">
        <v>1.3232497029515487E-2</v>
      </c>
    </row>
    <row r="5620" spans="1:13" x14ac:dyDescent="0.35">
      <c r="A5620" s="19" t="str">
        <f>B4353&amp;C5600&amp;D5620</f>
        <v>CONSUMO PER CAPITA (kg ó litros por individuo)Pina Ing.DE 35 A 49 AÑOS</v>
      </c>
      <c r="B5620" s="19">
        <v>0</v>
      </c>
      <c r="C5620" s="19">
        <v>0</v>
      </c>
      <c r="D5620" s="19" t="s">
        <v>42</v>
      </c>
      <c r="E5620" s="20">
        <v>9.6442513587965423E-3</v>
      </c>
      <c r="F5620" s="20">
        <v>1.4978301660078928E-2</v>
      </c>
      <c r="G5620" s="20">
        <v>8.5244897020263308E-3</v>
      </c>
      <c r="H5620" s="20">
        <v>6.5625577883837959E-3</v>
      </c>
      <c r="I5620" s="20">
        <v>1.312726789563474E-2</v>
      </c>
      <c r="J5620" s="20">
        <v>5.753030943593136E-3</v>
      </c>
      <c r="K5620" s="20">
        <v>9.3462080182219534E-3</v>
      </c>
      <c r="L5620" s="20">
        <v>6.4950754247382874E-3</v>
      </c>
      <c r="M5620" s="55">
        <v>8.4318087616263131E-3</v>
      </c>
    </row>
    <row r="5621" spans="1:13" x14ac:dyDescent="0.35">
      <c r="A5621" s="19" t="str">
        <f>B4353&amp;C5600&amp;D5621</f>
        <v>CONSUMO PER CAPITA (kg ó litros por individuo)Pina Ing.DE 50 A 59 AÑOS</v>
      </c>
      <c r="B5621" s="19">
        <v>0</v>
      </c>
      <c r="C5621" s="19">
        <v>0</v>
      </c>
      <c r="D5621" s="19" t="s">
        <v>43</v>
      </c>
      <c r="E5621" s="20">
        <v>2.9960754570675981E-2</v>
      </c>
      <c r="F5621" s="20">
        <v>2.8682223629070636E-2</v>
      </c>
      <c r="G5621" s="20">
        <v>2.2317778113888149E-2</v>
      </c>
      <c r="H5621" s="20">
        <v>2.1134519466308298E-2</v>
      </c>
      <c r="I5621" s="20">
        <v>2.2830422904160048E-2</v>
      </c>
      <c r="J5621" s="20">
        <v>2.4501513597405822E-2</v>
      </c>
      <c r="K5621" s="20">
        <v>2.7083474798521707E-2</v>
      </c>
      <c r="L5621" s="20">
        <v>1.8338613195158678E-2</v>
      </c>
      <c r="M5621" s="55">
        <v>2.7270532847306114E-2</v>
      </c>
    </row>
    <row r="5622" spans="1:13" x14ac:dyDescent="0.35">
      <c r="A5622" s="19" t="str">
        <f>B4353&amp;C5600&amp;D5622</f>
        <v>CONSUMO PER CAPITA (kg ó litros por individuo)Pina Ing.DE 60 A 75 AÑOS</v>
      </c>
      <c r="B5622" s="19">
        <v>0</v>
      </c>
      <c r="C5622" s="19">
        <v>0</v>
      </c>
      <c r="D5622" s="19" t="s">
        <v>44</v>
      </c>
      <c r="E5622" s="20">
        <v>1.5924903287033571E-2</v>
      </c>
      <c r="F5622" s="20">
        <v>3.389174772617224E-2</v>
      </c>
      <c r="G5622" s="20">
        <v>2.6767322402821338E-2</v>
      </c>
      <c r="H5622" s="20">
        <v>2.1719179303257258E-2</v>
      </c>
      <c r="I5622" s="20">
        <v>1.2274546060751722E-2</v>
      </c>
      <c r="J5622" s="20">
        <v>3.1119969527701984E-2</v>
      </c>
      <c r="K5622" s="20">
        <v>1.5113364186967028E-2</v>
      </c>
      <c r="L5622" s="20">
        <v>6.2931781087830659E-3</v>
      </c>
      <c r="M5622" s="55">
        <v>9.0149065959374691E-3</v>
      </c>
    </row>
    <row r="5623" spans="1:13" x14ac:dyDescent="0.35">
      <c r="A5623" s="19" t="str">
        <f>B4353&amp;C5600&amp;D5623</f>
        <v>CONSUMO PER CAPITA (kg ó litros por individuo)Pina Ing.ALTA Y MEDIA ALTA</v>
      </c>
      <c r="B5623" s="19">
        <v>0</v>
      </c>
      <c r="C5623" s="19">
        <v>0</v>
      </c>
      <c r="D5623" s="19" t="s">
        <v>17</v>
      </c>
      <c r="E5623" s="20">
        <v>2.8226510167990736E-2</v>
      </c>
      <c r="F5623" s="20">
        <v>3.3625219994046066E-2</v>
      </c>
      <c r="G5623" s="20">
        <v>3.3143780150404888E-2</v>
      </c>
      <c r="H5623" s="20">
        <v>3.0761348526888291E-2</v>
      </c>
      <c r="I5623" s="20">
        <v>2.4122471209386296E-2</v>
      </c>
      <c r="J5623" s="20">
        <v>2.059458027605034E-2</v>
      </c>
      <c r="K5623" s="20">
        <v>2.1156429890410184E-2</v>
      </c>
      <c r="L5623" s="20">
        <v>9.9302568594648276E-3</v>
      </c>
      <c r="M5623" s="55">
        <v>1.4890023139542082E-2</v>
      </c>
    </row>
    <row r="5624" spans="1:13" x14ac:dyDescent="0.35">
      <c r="A5624" s="19" t="str">
        <f>B4353&amp;C5600&amp;D5624</f>
        <v>CONSUMO PER CAPITA (kg ó litros por individuo)Pina Ing.MEDIA</v>
      </c>
      <c r="B5624" s="19">
        <v>0</v>
      </c>
      <c r="C5624" s="19">
        <v>0</v>
      </c>
      <c r="D5624" s="19" t="s">
        <v>18</v>
      </c>
      <c r="E5624" s="20">
        <v>7.8696262624865839E-3</v>
      </c>
      <c r="F5624" s="20">
        <v>2.0164374429651005E-2</v>
      </c>
      <c r="G5624" s="20">
        <v>1.4180025253029456E-2</v>
      </c>
      <c r="H5624" s="20">
        <v>1.2687329347160327E-2</v>
      </c>
      <c r="I5624" s="20">
        <v>7.3420010092598333E-3</v>
      </c>
      <c r="J5624" s="20">
        <v>1.9627911648195977E-2</v>
      </c>
      <c r="K5624" s="20">
        <v>5.8633962553965033E-3</v>
      </c>
      <c r="L5624" s="20">
        <v>8.4197624013030176E-3</v>
      </c>
      <c r="M5624" s="55">
        <v>6.0188932960335379E-3</v>
      </c>
    </row>
    <row r="5625" spans="1:13" x14ac:dyDescent="0.35">
      <c r="A5625" s="19" t="str">
        <f>B4353&amp;C5600&amp;D5625</f>
        <v>CONSUMO PER CAPITA (kg ó litros por individuo)Pina Ing.MEDIA BAJA</v>
      </c>
      <c r="B5625" s="19">
        <v>0</v>
      </c>
      <c r="C5625" s="19">
        <v>0</v>
      </c>
      <c r="D5625" s="19" t="s">
        <v>19</v>
      </c>
      <c r="E5625" s="20">
        <v>2.044275656163029E-2</v>
      </c>
      <c r="F5625" s="20">
        <v>1.4077501081420132E-2</v>
      </c>
      <c r="G5625" s="20">
        <v>7.8304093286964433E-3</v>
      </c>
      <c r="H5625" s="20">
        <v>8.8379797444119394E-3</v>
      </c>
      <c r="I5625" s="20">
        <v>1.261107211331803E-2</v>
      </c>
      <c r="J5625" s="20">
        <v>1.3229189249144907E-2</v>
      </c>
      <c r="K5625" s="20">
        <v>1.2526228471528686E-2</v>
      </c>
      <c r="L5625" s="20">
        <v>1.1886662510051296E-2</v>
      </c>
      <c r="M5625" s="55">
        <v>1.4217850411513551E-2</v>
      </c>
    </row>
    <row r="5626" spans="1:13" x14ac:dyDescent="0.35">
      <c r="A5626" s="19" t="str">
        <f>B4353&amp;C5600&amp;D5626</f>
        <v>CONSUMO PER CAPITA (kg ó litros por individuo)Pina Ing.BAJA</v>
      </c>
      <c r="B5626" s="19">
        <v>0</v>
      </c>
      <c r="C5626" s="19">
        <v>0</v>
      </c>
      <c r="D5626" s="19" t="s">
        <v>20</v>
      </c>
      <c r="E5626" s="20">
        <v>1.066924800112959E-2</v>
      </c>
      <c r="F5626" s="20">
        <v>1.6528709437948857E-2</v>
      </c>
      <c r="G5626" s="20">
        <v>7.9948689535491255E-3</v>
      </c>
      <c r="H5626" s="20">
        <v>4.5632705621189793E-3</v>
      </c>
      <c r="I5626" s="20">
        <v>8.3660080575982711E-3</v>
      </c>
      <c r="J5626" s="20">
        <v>6.7176498573935442E-3</v>
      </c>
      <c r="K5626" s="20">
        <v>1.6023976056375164E-2</v>
      </c>
      <c r="L5626" s="20">
        <v>1.1801259129185154E-2</v>
      </c>
      <c r="M5626" s="55">
        <v>1.6133166050716369E-2</v>
      </c>
    </row>
    <row r="5627" spans="1:13" x14ac:dyDescent="0.35">
      <c r="A5627" s="19" t="str">
        <f>B4353&amp;C5600&amp;D5627</f>
        <v>CONSUMO PER CAPITA (kg ó litros por individuo)Pina Ing.HOMBRE</v>
      </c>
      <c r="B5627" s="19">
        <v>0</v>
      </c>
      <c r="C5627" s="19">
        <v>0</v>
      </c>
      <c r="D5627" s="19" t="s">
        <v>21</v>
      </c>
      <c r="E5627" s="20">
        <v>1.4452157706445591E-2</v>
      </c>
      <c r="F5627" s="20">
        <v>1.4514242308284072E-2</v>
      </c>
      <c r="G5627" s="20">
        <v>1.4970917411703939E-2</v>
      </c>
      <c r="H5627" s="20">
        <v>1.1314085751263284E-2</v>
      </c>
      <c r="I5627" s="20">
        <v>1.0402913217366586E-2</v>
      </c>
      <c r="J5627" s="20">
        <v>1.8055276227998362E-2</v>
      </c>
      <c r="K5627" s="20">
        <v>1.2480997804870496E-2</v>
      </c>
      <c r="L5627" s="20">
        <v>1.1663283726811313E-2</v>
      </c>
      <c r="M5627" s="55">
        <v>9.6515355610988837E-3</v>
      </c>
    </row>
    <row r="5628" spans="1:13" x14ac:dyDescent="0.35">
      <c r="A5628" s="19" t="str">
        <f>B4353&amp;C5600&amp;D5628</f>
        <v>CONSUMO PER CAPITA (kg ó litros por individuo)Pina Ing.MUJER</v>
      </c>
      <c r="B5628" s="19">
        <v>0</v>
      </c>
      <c r="C5628" s="19">
        <v>0</v>
      </c>
      <c r="D5628" s="19" t="s">
        <v>22</v>
      </c>
      <c r="E5628" s="20">
        <v>1.7692514003512447E-2</v>
      </c>
      <c r="F5628" s="20">
        <v>2.686693276357157E-2</v>
      </c>
      <c r="G5628" s="20">
        <v>1.5784178571197561E-2</v>
      </c>
      <c r="H5628" s="20">
        <v>1.6568491207119822E-2</v>
      </c>
      <c r="I5628" s="20">
        <v>1.4576936475866784E-2</v>
      </c>
      <c r="J5628" s="20">
        <v>1.3289962427051116E-2</v>
      </c>
      <c r="K5628" s="20">
        <v>1.3222887260313529E-2</v>
      </c>
      <c r="L5628" s="20">
        <v>8.9725140714612076E-3</v>
      </c>
      <c r="M5628" s="55">
        <v>1.4339799618515307E-2</v>
      </c>
    </row>
    <row r="5629" spans="1:13" x14ac:dyDescent="0.35">
      <c r="A5629" s="19" t="str">
        <f>B4353&amp;C5629&amp;D5629</f>
        <v>CONSUMO PER CAPITA (kg ó litros por individuo)Resto frutas Ing.T.ESPAÑA</v>
      </c>
      <c r="B5629" s="19">
        <v>0</v>
      </c>
      <c r="C5629" s="19" t="s">
        <v>158</v>
      </c>
      <c r="D5629" s="19" t="s">
        <v>36</v>
      </c>
      <c r="E5629" s="20">
        <v>4.4527274894357059E-2</v>
      </c>
      <c r="F5629" s="20">
        <v>4.1090862030583188E-2</v>
      </c>
      <c r="G5629" s="20">
        <v>4.1425368379646027E-2</v>
      </c>
      <c r="H5629" s="20">
        <v>2.1556936256128922E-2</v>
      </c>
      <c r="I5629" s="20">
        <v>3.1870632873163829E-2</v>
      </c>
      <c r="J5629" s="20">
        <v>6.2865694574775768E-2</v>
      </c>
      <c r="K5629" s="20">
        <v>2.4407680134125493E-2</v>
      </c>
      <c r="L5629" s="20">
        <v>2.8602147209683165E-2</v>
      </c>
      <c r="M5629" s="55">
        <v>2.5811309158173396E-2</v>
      </c>
    </row>
    <row r="5630" spans="1:13" x14ac:dyDescent="0.35">
      <c r="A5630" s="19" t="str">
        <f>B4353&amp;C5629&amp;D5630</f>
        <v>CONSUMO PER CAPITA (kg ó litros por individuo)Resto frutas Ing.BCN AM</v>
      </c>
      <c r="B5630" s="19">
        <v>0</v>
      </c>
      <c r="C5630" s="19">
        <v>0</v>
      </c>
      <c r="D5630" s="19" t="s">
        <v>1</v>
      </c>
      <c r="E5630" s="20">
        <v>1.6630245052773471E-2</v>
      </c>
      <c r="F5630" s="20">
        <v>4.9936559498700031E-2</v>
      </c>
      <c r="G5630" s="20">
        <v>8.2910545333822513E-2</v>
      </c>
      <c r="H5630" s="20">
        <v>1.8640231078587269E-2</v>
      </c>
      <c r="I5630" s="20">
        <v>3.0619326742012957E-2</v>
      </c>
      <c r="J5630" s="20">
        <v>1.1041357780337139E-3</v>
      </c>
      <c r="K5630" s="20">
        <v>7.7857275565891013E-3</v>
      </c>
      <c r="L5630" s="20">
        <v>1.4260798760835349E-2</v>
      </c>
      <c r="M5630" s="55">
        <v>1.6537274829912026E-2</v>
      </c>
    </row>
    <row r="5631" spans="1:13" x14ac:dyDescent="0.35">
      <c r="A5631" s="19" t="str">
        <f>B4353&amp;C5629&amp;D5631</f>
        <v>CONSUMO PER CAPITA (kg ó litros por individuo)Resto frutas Ing.REST.CAT ARAGON</v>
      </c>
      <c r="B5631" s="19">
        <v>0</v>
      </c>
      <c r="C5631" s="19">
        <v>0</v>
      </c>
      <c r="D5631" s="19" t="s">
        <v>2</v>
      </c>
      <c r="E5631" s="20">
        <v>2.6117403193252377E-2</v>
      </c>
      <c r="F5631" s="20">
        <v>4.7506428860201781E-2</v>
      </c>
      <c r="G5631" s="20">
        <v>1.7813634148303958E-2</v>
      </c>
      <c r="H5631" s="20">
        <v>2.1397623555520339E-2</v>
      </c>
      <c r="I5631" s="20">
        <v>2.1480948118549888E-2</v>
      </c>
      <c r="J5631" s="20">
        <v>3.200472922862152E-2</v>
      </c>
      <c r="K5631" s="20">
        <v>2.4258950272076509E-2</v>
      </c>
      <c r="L5631" s="20">
        <v>2.738225762112554E-2</v>
      </c>
      <c r="M5631" s="55">
        <v>1.1615719324516128E-2</v>
      </c>
    </row>
    <row r="5632" spans="1:13" x14ac:dyDescent="0.35">
      <c r="A5632" s="19" t="str">
        <f>B4353&amp;C5629&amp;D5632</f>
        <v>CONSUMO PER CAPITA (kg ó litros por individuo)Resto frutas Ing.LEVANTE</v>
      </c>
      <c r="B5632" s="19">
        <v>0</v>
      </c>
      <c r="C5632" s="19">
        <v>0</v>
      </c>
      <c r="D5632" s="19" t="s">
        <v>3</v>
      </c>
      <c r="E5632" s="20">
        <v>3.3661763075618516E-2</v>
      </c>
      <c r="F5632" s="20">
        <v>2.363996719672478E-2</v>
      </c>
      <c r="G5632" s="20">
        <v>2.1341779181481446E-2</v>
      </c>
      <c r="H5632" s="20">
        <v>1.0451522508793202E-2</v>
      </c>
      <c r="I5632" s="20">
        <v>2.4194679705709245E-2</v>
      </c>
      <c r="J5632" s="20">
        <v>3.1375507304589823E-2</v>
      </c>
      <c r="K5632" s="20">
        <v>7.1848012995619163E-3</v>
      </c>
      <c r="L5632" s="20">
        <v>1.9656694325571641E-2</v>
      </c>
      <c r="M5632" s="55">
        <v>2.7633318307753191E-2</v>
      </c>
    </row>
    <row r="5633" spans="1:13" x14ac:dyDescent="0.35">
      <c r="A5633" s="19" t="str">
        <f>B4353&amp;C5629&amp;D5633</f>
        <v>CONSUMO PER CAPITA (kg ó litros por individuo)Resto frutas Ing.ANDALUCIA</v>
      </c>
      <c r="B5633" s="19">
        <v>0</v>
      </c>
      <c r="C5633" s="19">
        <v>0</v>
      </c>
      <c r="D5633" s="19" t="s">
        <v>4</v>
      </c>
      <c r="E5633" s="20">
        <v>4.5014276182613533E-3</v>
      </c>
      <c r="F5633" s="20">
        <v>1.5314679577811985E-2</v>
      </c>
      <c r="G5633" s="20">
        <v>3.2758687082665456E-3</v>
      </c>
      <c r="H5633" s="20">
        <v>8.1530131643575837E-3</v>
      </c>
      <c r="I5633" s="20">
        <v>1.4552602694573322E-2</v>
      </c>
      <c r="J5633" s="20">
        <v>6.529051744060882E-2</v>
      </c>
      <c r="K5633" s="20">
        <v>3.7047437762863067E-2</v>
      </c>
      <c r="L5633" s="20">
        <v>1.0053564046061357E-2</v>
      </c>
      <c r="M5633" s="55">
        <v>1.7193444278534233E-2</v>
      </c>
    </row>
    <row r="5634" spans="1:13" x14ac:dyDescent="0.35">
      <c r="A5634" s="19" t="str">
        <f>B4353&amp;C5629&amp;D5634</f>
        <v>CONSUMO PER CAPITA (kg ó litros por individuo)Resto frutas Ing.MDD AM</v>
      </c>
      <c r="B5634" s="19">
        <v>0</v>
      </c>
      <c r="C5634" s="19">
        <v>0</v>
      </c>
      <c r="D5634" s="19" t="s">
        <v>5</v>
      </c>
      <c r="E5634" s="20">
        <v>4.3473790556902529E-3</v>
      </c>
      <c r="F5634" s="20">
        <v>4.9326864023404804E-2</v>
      </c>
      <c r="G5634" s="20">
        <v>1.397561063272448E-2</v>
      </c>
      <c r="H5634" s="20">
        <v>1.7784467258678219E-2</v>
      </c>
      <c r="I5634" s="20">
        <v>1.7470754722906195E-2</v>
      </c>
      <c r="J5634" s="20">
        <v>4.6160809816844089E-2</v>
      </c>
      <c r="K5634" s="20">
        <v>1.1065676713068788E-2</v>
      </c>
      <c r="L5634" s="20">
        <v>8.2914252829565573E-3</v>
      </c>
      <c r="M5634" s="55">
        <v>2.9235812714515693E-2</v>
      </c>
    </row>
    <row r="5635" spans="1:13" x14ac:dyDescent="0.35">
      <c r="A5635" s="19" t="str">
        <f>B4353&amp;C5629&amp;D5635</f>
        <v>CONSUMO PER CAPITA (kg ó litros por individuo)Resto frutas Ing.RTO CENTRO</v>
      </c>
      <c r="B5635" s="19">
        <v>0</v>
      </c>
      <c r="C5635" s="19">
        <v>0</v>
      </c>
      <c r="D5635" s="19" t="s">
        <v>6</v>
      </c>
      <c r="E5635" s="20">
        <v>7.5795961388439095E-2</v>
      </c>
      <c r="F5635" s="20">
        <v>0.10942494398324046</v>
      </c>
      <c r="G5635" s="20">
        <v>8.827807749243316E-2</v>
      </c>
      <c r="H5635" s="20">
        <v>3.7468204512460454E-2</v>
      </c>
      <c r="I5635" s="20">
        <v>4.5216981535071428E-2</v>
      </c>
      <c r="J5635" s="20">
        <v>3.5694549036565305E-2</v>
      </c>
      <c r="K5635" s="20">
        <v>2.9863964410506653E-2</v>
      </c>
      <c r="L5635" s="20">
        <v>6.0630768662839687E-2</v>
      </c>
      <c r="M5635" s="55">
        <v>8.7991004535408219E-3</v>
      </c>
    </row>
    <row r="5636" spans="1:13" x14ac:dyDescent="0.35">
      <c r="A5636" s="19" t="str">
        <f>B4353&amp;C5629&amp;D5636</f>
        <v>CONSUMO PER CAPITA (kg ó litros por individuo)Resto frutas Ing.NORTE-CENTRO</v>
      </c>
      <c r="B5636" s="19">
        <v>0</v>
      </c>
      <c r="C5636" s="19">
        <v>0</v>
      </c>
      <c r="D5636" s="19" t="s">
        <v>7</v>
      </c>
      <c r="E5636" s="20">
        <v>0.25325573176501126</v>
      </c>
      <c r="F5636" s="20">
        <v>3.6969956107309555E-2</v>
      </c>
      <c r="G5636" s="20">
        <v>0.15468469919133579</v>
      </c>
      <c r="H5636" s="20">
        <v>5.2506973327632517E-2</v>
      </c>
      <c r="I5636" s="20">
        <v>7.936038674946215E-2</v>
      </c>
      <c r="J5636" s="20">
        <v>0.20837106750419518</v>
      </c>
      <c r="K5636" s="20">
        <v>5.5029984872003064E-2</v>
      </c>
      <c r="L5636" s="20">
        <v>9.0411727684334031E-2</v>
      </c>
      <c r="M5636" s="55">
        <v>2.1622375306209932E-2</v>
      </c>
    </row>
    <row r="5637" spans="1:13" x14ac:dyDescent="0.35">
      <c r="A5637" s="19" t="str">
        <f>B4353&amp;C5629&amp;D5637</f>
        <v>CONSUMO PER CAPITA (kg ó litros por individuo)Resto frutas Ing.NOROESTE</v>
      </c>
      <c r="B5637" s="19">
        <v>0</v>
      </c>
      <c r="C5637" s="19">
        <v>0</v>
      </c>
      <c r="D5637" s="19" t="s">
        <v>8</v>
      </c>
      <c r="E5637" s="20">
        <v>2.1593089482172204E-2</v>
      </c>
      <c r="F5637" s="20">
        <v>3.1918570999641842E-2</v>
      </c>
      <c r="G5637" s="20">
        <v>2.8986893595233751E-2</v>
      </c>
      <c r="H5637" s="20">
        <v>3.0944286648625995E-2</v>
      </c>
      <c r="I5637" s="20">
        <v>5.8668693059721964E-2</v>
      </c>
      <c r="J5637" s="20">
        <v>0.12244095318014228</v>
      </c>
      <c r="K5637" s="20">
        <v>2.5313901770974413E-2</v>
      </c>
      <c r="L5637" s="20">
        <v>3.5780530845314275E-2</v>
      </c>
      <c r="M5637" s="55">
        <v>8.9662591796265373E-2</v>
      </c>
    </row>
    <row r="5638" spans="1:13" x14ac:dyDescent="0.35">
      <c r="A5638" s="19" t="str">
        <f>B4353&amp;C5629&amp;D5638</f>
        <v>CONSUMO PER CAPITA (kg ó litros por individuo)Resto frutas Ing.&lt;2MIL</v>
      </c>
      <c r="B5638" s="19">
        <v>0</v>
      </c>
      <c r="C5638" s="19">
        <v>0</v>
      </c>
      <c r="D5638" s="19" t="s">
        <v>9</v>
      </c>
      <c r="E5638" s="20">
        <v>7.4730988188377191E-3</v>
      </c>
      <c r="F5638" s="20">
        <v>3.0566948288470078E-2</v>
      </c>
      <c r="G5638" s="20">
        <v>9.3032504558666525E-3</v>
      </c>
      <c r="H5638" s="20">
        <v>3.6664528462484582E-3</v>
      </c>
      <c r="I5638" s="20">
        <v>6.2247575801340785E-2</v>
      </c>
      <c r="J5638" s="20">
        <v>3.9545993098301029E-2</v>
      </c>
      <c r="K5638" s="20">
        <v>7.2107708390172524E-3</v>
      </c>
      <c r="L5638" s="20">
        <v>5.1710062197988571E-2</v>
      </c>
      <c r="M5638" s="55">
        <v>2.3490812737923992E-3</v>
      </c>
    </row>
    <row r="5639" spans="1:13" x14ac:dyDescent="0.35">
      <c r="A5639" s="19" t="str">
        <f>B4353&amp;C5629&amp;D5639</f>
        <v>CONSUMO PER CAPITA (kg ó litros por individuo)Resto frutas Ing.2-5MIL</v>
      </c>
      <c r="B5639" s="19">
        <v>0</v>
      </c>
      <c r="C5639" s="19">
        <v>0</v>
      </c>
      <c r="D5639" s="19" t="s">
        <v>10</v>
      </c>
      <c r="E5639" s="20">
        <v>7.8434740782633461E-2</v>
      </c>
      <c r="F5639" s="20">
        <v>0.11851963421233058</v>
      </c>
      <c r="G5639" s="20">
        <v>6.1938751111803109E-2</v>
      </c>
      <c r="H5639" s="20">
        <v>2.3823445653111845E-2</v>
      </c>
      <c r="I5639" s="20">
        <v>4.7997543658534279E-2</v>
      </c>
      <c r="J5639" s="20">
        <v>2.8953306464841885E-2</v>
      </c>
      <c r="K5639" s="20">
        <v>2.1984411841889564E-2</v>
      </c>
      <c r="L5639" s="20">
        <v>5.0446296749685066E-3</v>
      </c>
      <c r="M5639" s="55">
        <v>1.9525707439052201E-2</v>
      </c>
    </row>
    <row r="5640" spans="1:13" x14ac:dyDescent="0.35">
      <c r="A5640" s="19" t="str">
        <f>B4353&amp;C5629&amp;D5640</f>
        <v>CONSUMO PER CAPITA (kg ó litros por individuo)Resto frutas Ing.5-10MIL</v>
      </c>
      <c r="B5640" s="19">
        <v>0</v>
      </c>
      <c r="C5640" s="19">
        <v>0</v>
      </c>
      <c r="D5640" s="19" t="s">
        <v>11</v>
      </c>
      <c r="E5640" s="20">
        <v>2.3990281993693654E-2</v>
      </c>
      <c r="F5640" s="20">
        <v>2.7763982424279542E-2</v>
      </c>
      <c r="G5640" s="20">
        <v>1.2758252546796288E-2</v>
      </c>
      <c r="H5640" s="20">
        <v>3.5725468351663056E-2</v>
      </c>
      <c r="I5640" s="20">
        <v>6.9037481306808104E-2</v>
      </c>
      <c r="J5640" s="20">
        <v>0.20510611010320653</v>
      </c>
      <c r="K5640" s="20">
        <v>4.3170302886645147E-2</v>
      </c>
      <c r="L5640" s="20">
        <v>1.2390548726535999E-2</v>
      </c>
      <c r="M5640" s="55">
        <v>2.0948322448388474E-2</v>
      </c>
    </row>
    <row r="5641" spans="1:13" x14ac:dyDescent="0.35">
      <c r="A5641" s="19" t="str">
        <f>B4353&amp;C5629&amp;D5641</f>
        <v>CONSUMO PER CAPITA (kg ó litros por individuo)Resto frutas Ing.10-30MIL</v>
      </c>
      <c r="B5641" s="19">
        <v>0</v>
      </c>
      <c r="C5641" s="19">
        <v>0</v>
      </c>
      <c r="D5641" s="19" t="s">
        <v>12</v>
      </c>
      <c r="E5641" s="20">
        <v>6.8199762580451236E-3</v>
      </c>
      <c r="F5641" s="20">
        <v>2.6937225500468075E-2</v>
      </c>
      <c r="G5641" s="20">
        <v>4.1039171131604539E-2</v>
      </c>
      <c r="H5641" s="20">
        <v>2.7596514986753015E-2</v>
      </c>
      <c r="I5641" s="20">
        <v>2.5228118700047333E-2</v>
      </c>
      <c r="J5641" s="20">
        <v>0.11627889382202675</v>
      </c>
      <c r="K5641" s="20">
        <v>3.3413509709628288E-2</v>
      </c>
      <c r="L5641" s="20">
        <v>6.2404701821138497E-2</v>
      </c>
      <c r="M5641" s="55">
        <v>3.599875394098128E-2</v>
      </c>
    </row>
    <row r="5642" spans="1:13" x14ac:dyDescent="0.35">
      <c r="A5642" s="19" t="str">
        <f>B4353&amp;C5629&amp;D5642</f>
        <v>CONSUMO PER CAPITA (kg ó litros por individuo)Resto frutas Ing.30-100MIL</v>
      </c>
      <c r="B5642" s="19">
        <v>0</v>
      </c>
      <c r="C5642" s="19">
        <v>0</v>
      </c>
      <c r="D5642" s="19" t="s">
        <v>13</v>
      </c>
      <c r="E5642" s="20">
        <v>0.14190460811741987</v>
      </c>
      <c r="F5642" s="20">
        <v>5.5748058405245028E-2</v>
      </c>
      <c r="G5642" s="20">
        <v>8.4474687883896185E-2</v>
      </c>
      <c r="H5642" s="20">
        <v>3.6554089820721988E-2</v>
      </c>
      <c r="I5642" s="20">
        <v>3.4260788602246253E-2</v>
      </c>
      <c r="J5642" s="20">
        <v>2.9283152303939027E-2</v>
      </c>
      <c r="K5642" s="20">
        <v>3.0299275329937286E-2</v>
      </c>
      <c r="L5642" s="20">
        <v>1.590445174936566E-2</v>
      </c>
      <c r="M5642" s="55">
        <v>2.3227517859081691E-2</v>
      </c>
    </row>
    <row r="5643" spans="1:13" x14ac:dyDescent="0.35">
      <c r="A5643" s="19" t="str">
        <f>B4353&amp;C5629&amp;D5643</f>
        <v>CONSUMO PER CAPITA (kg ó litros por individuo)Resto frutas Ing.100-200MIL</v>
      </c>
      <c r="B5643" s="19">
        <v>0</v>
      </c>
      <c r="C5643" s="19">
        <v>0</v>
      </c>
      <c r="D5643" s="19" t="s">
        <v>14</v>
      </c>
      <c r="E5643" s="20">
        <v>2.6581714836437394E-2</v>
      </c>
      <c r="F5643" s="20">
        <v>3.1064972170996182E-2</v>
      </c>
      <c r="G5643" s="20">
        <v>3.3053833467870233E-2</v>
      </c>
      <c r="H5643" s="20">
        <v>5.998030816008049E-3</v>
      </c>
      <c r="I5643" s="20">
        <v>3.3607861882824858E-2</v>
      </c>
      <c r="J5643" s="20">
        <v>2.6939365827253085E-2</v>
      </c>
      <c r="K5643" s="20">
        <v>9.6205627128732162E-3</v>
      </c>
      <c r="L5643" s="20">
        <v>3.1761086211869122E-3</v>
      </c>
      <c r="M5643" s="55">
        <v>2.1103287030384343E-2</v>
      </c>
    </row>
    <row r="5644" spans="1:13" x14ac:dyDescent="0.35">
      <c r="A5644" s="19" t="str">
        <f>B4353&amp;C5629&amp;D5644</f>
        <v>CONSUMO PER CAPITA (kg ó litros por individuo)Resto frutas Ing.200-500MIL</v>
      </c>
      <c r="B5644" s="19">
        <v>0</v>
      </c>
      <c r="C5644" s="19">
        <v>0</v>
      </c>
      <c r="D5644" s="19" t="s">
        <v>15</v>
      </c>
      <c r="E5644" s="20">
        <v>7.6172430061493485E-3</v>
      </c>
      <c r="F5644" s="20">
        <v>9.3248296622114868E-3</v>
      </c>
      <c r="G5644" s="20">
        <v>1.6423293632766386E-2</v>
      </c>
      <c r="H5644" s="20">
        <v>8.9658571665328871E-3</v>
      </c>
      <c r="I5644" s="20">
        <v>1.1730262621033976E-2</v>
      </c>
      <c r="J5644" s="20">
        <v>3.2550582966571831E-2</v>
      </c>
      <c r="K5644" s="20">
        <v>1.145235347840313E-2</v>
      </c>
      <c r="L5644" s="20">
        <v>5.5469142051686529E-2</v>
      </c>
      <c r="M5644" s="55">
        <v>3.0363083758798221E-2</v>
      </c>
    </row>
    <row r="5645" spans="1:13" x14ac:dyDescent="0.35">
      <c r="A5645" s="19" t="str">
        <f>B4353&amp;C5629&amp;D5645</f>
        <v>CONSUMO PER CAPITA (kg ó litros por individuo)Resto frutas Ing.&gt;500MIL</v>
      </c>
      <c r="B5645" s="19">
        <v>0</v>
      </c>
      <c r="C5645" s="19">
        <v>0</v>
      </c>
      <c r="D5645" s="19" t="s">
        <v>16</v>
      </c>
      <c r="E5645" s="20">
        <v>1.6855676749012619E-2</v>
      </c>
      <c r="F5645" s="20">
        <v>4.6059893123882145E-2</v>
      </c>
      <c r="G5645" s="20">
        <v>2.9783630646354097E-2</v>
      </c>
      <c r="H5645" s="20">
        <v>1.314697594670834E-2</v>
      </c>
      <c r="I5645" s="20">
        <v>1.6055012275871614E-2</v>
      </c>
      <c r="J5645" s="20">
        <v>4.3629324339885804E-2</v>
      </c>
      <c r="K5645" s="20">
        <v>2.3126984783489971E-2</v>
      </c>
      <c r="L5645" s="20">
        <v>1.57613496877511E-2</v>
      </c>
      <c r="M5645" s="55">
        <v>2.9470558559298504E-2</v>
      </c>
    </row>
    <row r="5646" spans="1:13" x14ac:dyDescent="0.35">
      <c r="A5646" s="19" t="str">
        <f>B4353&amp;C5629&amp;D5646</f>
        <v>CONSUMO PER CAPITA (kg ó litros por individuo)Resto frutas Ing.DE 15 A 19 AÑOS</v>
      </c>
      <c r="B5646" s="19">
        <v>0</v>
      </c>
      <c r="C5646" s="19">
        <v>0</v>
      </c>
      <c r="D5646" s="19" t="s">
        <v>39</v>
      </c>
      <c r="E5646" s="20" t="s">
        <v>278</v>
      </c>
      <c r="F5646" s="20" t="s">
        <v>278</v>
      </c>
      <c r="G5646" s="20">
        <v>2.132254680137699E-2</v>
      </c>
      <c r="H5646" s="20">
        <v>2.1459692606136942E-2</v>
      </c>
      <c r="I5646" s="20" t="s">
        <v>278</v>
      </c>
      <c r="J5646" s="20" t="s">
        <v>278</v>
      </c>
      <c r="K5646" s="20">
        <v>3.7157976852881702E-3</v>
      </c>
      <c r="L5646" s="20">
        <v>6.2580927479072207E-2</v>
      </c>
      <c r="M5646" s="55" t="s">
        <v>278</v>
      </c>
    </row>
    <row r="5647" spans="1:13" x14ac:dyDescent="0.35">
      <c r="A5647" s="19" t="str">
        <f>B4353&amp;C5629&amp;D5647</f>
        <v>CONSUMO PER CAPITA (kg ó litros por individuo)Resto frutas Ing.DE 20 A 24 AÑOS</v>
      </c>
      <c r="B5647" s="19">
        <v>0</v>
      </c>
      <c r="C5647" s="19">
        <v>0</v>
      </c>
      <c r="D5647" s="19" t="s">
        <v>40</v>
      </c>
      <c r="E5647" s="20">
        <v>1.2139498555002664E-2</v>
      </c>
      <c r="F5647" s="20">
        <v>1.6556300034705013E-2</v>
      </c>
      <c r="G5647" s="20">
        <v>3.1157746143759237E-2</v>
      </c>
      <c r="H5647" s="20">
        <v>2.6582822911918942E-2</v>
      </c>
      <c r="I5647" s="20">
        <v>6.2595174236075293E-3</v>
      </c>
      <c r="J5647" s="20">
        <v>4.681648076820164E-3</v>
      </c>
      <c r="K5647" s="20">
        <v>5.1045145919502079E-2</v>
      </c>
      <c r="L5647" s="20">
        <v>1.3236325715414013E-2</v>
      </c>
      <c r="M5647" s="55">
        <v>5.0522590081733057E-3</v>
      </c>
    </row>
    <row r="5648" spans="1:13" x14ac:dyDescent="0.35">
      <c r="A5648" s="19" t="str">
        <f>B4353&amp;C5629&amp;D5648</f>
        <v>CONSUMO PER CAPITA (kg ó litros por individuo)Resto frutas Ing.DE 25 A 34 AÑOS</v>
      </c>
      <c r="B5648" s="19">
        <v>0</v>
      </c>
      <c r="C5648" s="19">
        <v>0</v>
      </c>
      <c r="D5648" s="19" t="s">
        <v>41</v>
      </c>
      <c r="E5648" s="20">
        <v>2.1801557640477202E-2</v>
      </c>
      <c r="F5648" s="20">
        <v>2.3565957797773478E-2</v>
      </c>
      <c r="G5648" s="20">
        <v>1.4454214662001658E-2</v>
      </c>
      <c r="H5648" s="20">
        <v>1.0519102602057795E-2</v>
      </c>
      <c r="I5648" s="20">
        <v>8.2384578956685248E-3</v>
      </c>
      <c r="J5648" s="20">
        <v>0.15806262083441</v>
      </c>
      <c r="K5648" s="20">
        <v>2.756884218001841E-2</v>
      </c>
      <c r="L5648" s="20">
        <v>6.3159086955410476E-2</v>
      </c>
      <c r="M5648" s="55">
        <v>2.0190455679096327E-2</v>
      </c>
    </row>
    <row r="5649" spans="1:13" x14ac:dyDescent="0.35">
      <c r="A5649" s="19" t="str">
        <f>B4353&amp;C5629&amp;D5649</f>
        <v>CONSUMO PER CAPITA (kg ó litros por individuo)Resto frutas Ing.DE 35 A 49 AÑOS</v>
      </c>
      <c r="B5649" s="19">
        <v>0</v>
      </c>
      <c r="C5649" s="19">
        <v>0</v>
      </c>
      <c r="D5649" s="19" t="s">
        <v>42</v>
      </c>
      <c r="E5649" s="20">
        <v>1.117450716622978E-2</v>
      </c>
      <c r="F5649" s="20">
        <v>1.9907174557485387E-2</v>
      </c>
      <c r="G5649" s="20">
        <v>1.3914525192767089E-2</v>
      </c>
      <c r="H5649" s="20">
        <v>1.1113382662280829E-2</v>
      </c>
      <c r="I5649" s="20">
        <v>2.9996173261934263E-2</v>
      </c>
      <c r="J5649" s="20">
        <v>5.0119666540884081E-2</v>
      </c>
      <c r="K5649" s="20">
        <v>2.512945066373334E-2</v>
      </c>
      <c r="L5649" s="20">
        <v>1.1557307663975282E-2</v>
      </c>
      <c r="M5649" s="55">
        <v>1.685487948332319E-2</v>
      </c>
    </row>
    <row r="5650" spans="1:13" x14ac:dyDescent="0.35">
      <c r="A5650" s="19" t="str">
        <f>B4353&amp;C5629&amp;D5650</f>
        <v>CONSUMO PER CAPITA (kg ó litros por individuo)Resto frutas Ing.DE 50 A 59 AÑOS</v>
      </c>
      <c r="B5650" s="19">
        <v>0</v>
      </c>
      <c r="C5650" s="19">
        <v>0</v>
      </c>
      <c r="D5650" s="19" t="s">
        <v>43</v>
      </c>
      <c r="E5650" s="20">
        <v>6.1066640146002334E-2</v>
      </c>
      <c r="F5650" s="20">
        <v>0.11273036797048934</v>
      </c>
      <c r="G5650" s="20">
        <v>6.1493744868479548E-2</v>
      </c>
      <c r="H5650" s="20">
        <v>3.5105126420431267E-2</v>
      </c>
      <c r="I5650" s="20">
        <v>4.7043053317136728E-2</v>
      </c>
      <c r="J5650" s="20">
        <v>8.2965809592763326E-2</v>
      </c>
      <c r="K5650" s="20">
        <v>3.6463116398650797E-2</v>
      </c>
      <c r="L5650" s="20">
        <v>3.0306973069620876E-2</v>
      </c>
      <c r="M5650" s="55">
        <v>5.7791024386096242E-2</v>
      </c>
    </row>
    <row r="5651" spans="1:13" x14ac:dyDescent="0.35">
      <c r="A5651" s="19" t="str">
        <f>B4353&amp;C5629&amp;D5651</f>
        <v>CONSUMO PER CAPITA (kg ó litros por individuo)Resto frutas Ing.DE 60 A 75 AÑOS</v>
      </c>
      <c r="B5651" s="19">
        <v>0</v>
      </c>
      <c r="C5651" s="19">
        <v>0</v>
      </c>
      <c r="D5651" s="19" t="s">
        <v>44</v>
      </c>
      <c r="E5651" s="20">
        <v>0.11188201716872327</v>
      </c>
      <c r="F5651" s="20">
        <v>3.768506845305953E-2</v>
      </c>
      <c r="G5651" s="20">
        <v>8.6946792872289874E-2</v>
      </c>
      <c r="H5651" s="20">
        <v>2.8746526389639961E-2</v>
      </c>
      <c r="I5651" s="20">
        <v>5.2576825654853943E-2</v>
      </c>
      <c r="J5651" s="20">
        <v>3.8539497462908509E-2</v>
      </c>
      <c r="K5651" s="20">
        <v>9.6174229470980949E-3</v>
      </c>
      <c r="L5651" s="20">
        <v>2.130949427093785E-2</v>
      </c>
      <c r="M5651" s="55">
        <v>2.682503575435595E-2</v>
      </c>
    </row>
    <row r="5652" spans="1:13" x14ac:dyDescent="0.35">
      <c r="A5652" s="19" t="str">
        <f>B4353&amp;C5629&amp;D5652</f>
        <v>CONSUMO PER CAPITA (kg ó litros por individuo)Resto frutas Ing.ALTA Y MEDIA ALTA</v>
      </c>
      <c r="B5652" s="19">
        <v>0</v>
      </c>
      <c r="C5652" s="19">
        <v>0</v>
      </c>
      <c r="D5652" s="19" t="s">
        <v>17</v>
      </c>
      <c r="E5652" s="20">
        <v>8.5416596970654853E-3</v>
      </c>
      <c r="F5652" s="20">
        <v>3.608664016286281E-2</v>
      </c>
      <c r="G5652" s="20">
        <v>3.173518218084101E-2</v>
      </c>
      <c r="H5652" s="20">
        <v>2.3971554412075005E-2</v>
      </c>
      <c r="I5652" s="20">
        <v>3.4976286762911889E-2</v>
      </c>
      <c r="J5652" s="20">
        <v>3.1658157871323381E-2</v>
      </c>
      <c r="K5652" s="20">
        <v>1.4986321530293358E-2</v>
      </c>
      <c r="L5652" s="20">
        <v>1.4976114695846456E-2</v>
      </c>
      <c r="M5652" s="55">
        <v>1.4497810217375806E-2</v>
      </c>
    </row>
    <row r="5653" spans="1:13" x14ac:dyDescent="0.35">
      <c r="A5653" s="19" t="str">
        <f>B4353&amp;C5629&amp;D5653</f>
        <v>CONSUMO PER CAPITA (kg ó litros por individuo)Resto frutas Ing.MEDIA</v>
      </c>
      <c r="B5653" s="19">
        <v>0</v>
      </c>
      <c r="C5653" s="19">
        <v>0</v>
      </c>
      <c r="D5653" s="19" t="s">
        <v>18</v>
      </c>
      <c r="E5653" s="20">
        <v>1.8654313065195646E-2</v>
      </c>
      <c r="F5653" s="20">
        <v>2.7294454419511227E-2</v>
      </c>
      <c r="G5653" s="20">
        <v>2.87094520921659E-2</v>
      </c>
      <c r="H5653" s="20">
        <v>1.678358861412434E-2</v>
      </c>
      <c r="I5653" s="20">
        <v>2.88130774600786E-2</v>
      </c>
      <c r="J5653" s="20">
        <v>4.3899792702872989E-2</v>
      </c>
      <c r="K5653" s="20">
        <v>3.34230195472726E-2</v>
      </c>
      <c r="L5653" s="20">
        <v>3.2689288111759821E-2</v>
      </c>
      <c r="M5653" s="55">
        <v>2.2448947346220258E-2</v>
      </c>
    </row>
    <row r="5654" spans="1:13" x14ac:dyDescent="0.35">
      <c r="A5654" s="19" t="str">
        <f>B4353&amp;C5629&amp;D5654</f>
        <v>CONSUMO PER CAPITA (kg ó litros por individuo)Resto frutas Ing.MEDIA BAJA</v>
      </c>
      <c r="B5654" s="19">
        <v>0</v>
      </c>
      <c r="C5654" s="19">
        <v>0</v>
      </c>
      <c r="D5654" s="19" t="s">
        <v>19</v>
      </c>
      <c r="E5654" s="20">
        <v>0.11243715303104553</v>
      </c>
      <c r="F5654" s="20">
        <v>3.7513831043333432E-2</v>
      </c>
      <c r="G5654" s="20">
        <v>6.6849851960271572E-2</v>
      </c>
      <c r="H5654" s="20">
        <v>2.6598786102316467E-2</v>
      </c>
      <c r="I5654" s="20">
        <v>1.2547219476696273E-2</v>
      </c>
      <c r="J5654" s="20">
        <v>3.702155408257711E-2</v>
      </c>
      <c r="K5654" s="20">
        <v>1.4767660822258832E-2</v>
      </c>
      <c r="L5654" s="20">
        <v>1.9345074923502303E-2</v>
      </c>
      <c r="M5654" s="55">
        <v>2.8791082979087536E-2</v>
      </c>
    </row>
    <row r="5655" spans="1:13" x14ac:dyDescent="0.35">
      <c r="A5655" s="19" t="str">
        <f>B4353&amp;C5629&amp;D5655</f>
        <v>CONSUMO PER CAPITA (kg ó litros por individuo)Resto frutas Ing.BAJA</v>
      </c>
      <c r="B5655" s="19">
        <v>0</v>
      </c>
      <c r="C5655" s="19">
        <v>0</v>
      </c>
      <c r="D5655" s="19" t="s">
        <v>20</v>
      </c>
      <c r="E5655" s="20">
        <v>3.7390589294130291E-2</v>
      </c>
      <c r="F5655" s="20">
        <v>7.5003082327980156E-2</v>
      </c>
      <c r="G5655" s="20">
        <v>3.9309610084186201E-2</v>
      </c>
      <c r="H5655" s="20">
        <v>2.0187672935977216E-2</v>
      </c>
      <c r="I5655" s="20">
        <v>5.9481081258658614E-2</v>
      </c>
      <c r="J5655" s="20">
        <v>0.16418615397745584</v>
      </c>
      <c r="K5655" s="20">
        <v>3.2534171179248526E-2</v>
      </c>
      <c r="L5655" s="20">
        <v>4.9301783569358403E-2</v>
      </c>
      <c r="M5655" s="55">
        <v>4.0074480124052549E-2</v>
      </c>
    </row>
    <row r="5656" spans="1:13" x14ac:dyDescent="0.35">
      <c r="A5656" s="19" t="str">
        <f>B4353&amp;C5629&amp;D5656</f>
        <v>CONSUMO PER CAPITA (kg ó litros por individuo)Resto frutas Ing.HOMBRE</v>
      </c>
      <c r="B5656" s="19">
        <v>0</v>
      </c>
      <c r="C5656" s="19">
        <v>0</v>
      </c>
      <c r="D5656" s="19" t="s">
        <v>21</v>
      </c>
      <c r="E5656" s="20">
        <v>5.7237245226096606E-2</v>
      </c>
      <c r="F5656" s="20">
        <v>2.2211191641134293E-2</v>
      </c>
      <c r="G5656" s="20">
        <v>4.2657394161994183E-2</v>
      </c>
      <c r="H5656" s="20">
        <v>1.7479664218029805E-2</v>
      </c>
      <c r="I5656" s="20">
        <v>2.7231105236794145E-2</v>
      </c>
      <c r="J5656" s="20">
        <v>4.9092249807992663E-2</v>
      </c>
      <c r="K5656" s="20">
        <v>1.488800257894363E-2</v>
      </c>
      <c r="L5656" s="20">
        <v>1.6393836425058119E-2</v>
      </c>
      <c r="M5656" s="55">
        <v>2.0080684317007082E-2</v>
      </c>
    </row>
    <row r="5657" spans="1:13" x14ac:dyDescent="0.35">
      <c r="A5657" s="19" t="str">
        <f>B4353&amp;C5629&amp;D5657</f>
        <v>CONSUMO PER CAPITA (kg ó litros por individuo)Resto frutas Ing.MUJER</v>
      </c>
      <c r="B5657" s="19">
        <v>0</v>
      </c>
      <c r="C5657" s="19">
        <v>0</v>
      </c>
      <c r="D5657" s="19" t="s">
        <v>22</v>
      </c>
      <c r="E5657" s="20">
        <v>3.2002141031766775E-2</v>
      </c>
      <c r="F5657" s="20">
        <v>5.9695851526642821E-2</v>
      </c>
      <c r="G5657" s="20">
        <v>4.0211225977737741E-2</v>
      </c>
      <c r="H5657" s="20">
        <v>2.5574868150908276E-2</v>
      </c>
      <c r="I5657" s="20">
        <v>3.6442680279430636E-2</v>
      </c>
      <c r="J5657" s="20">
        <v>7.6438762136265548E-2</v>
      </c>
      <c r="K5657" s="20">
        <v>3.3830977524123847E-2</v>
      </c>
      <c r="L5657" s="20">
        <v>4.0616953072703986E-2</v>
      </c>
      <c r="M5657" s="55">
        <v>3.1451137954234147E-2</v>
      </c>
    </row>
    <row r="5658" spans="1:13" x14ac:dyDescent="0.35">
      <c r="A5658" s="19" t="str">
        <f>B4353&amp;C5658&amp;D5658</f>
        <v>CONSUMO PER CAPITA (kg ó litros por individuo)Mermeladas Ing.T.ESPAÑA</v>
      </c>
      <c r="B5658" s="19">
        <v>0</v>
      </c>
      <c r="C5658" s="19" t="s">
        <v>188</v>
      </c>
      <c r="D5658" s="19" t="s">
        <v>36</v>
      </c>
      <c r="E5658" s="20">
        <v>4.4116495843617449E-3</v>
      </c>
      <c r="F5658" s="20">
        <v>8.2385382167676734E-3</v>
      </c>
      <c r="G5658" s="20">
        <v>7.2840913591493113E-3</v>
      </c>
      <c r="H5658" s="20">
        <v>7.0691967868163758E-3</v>
      </c>
      <c r="I5658" s="20">
        <v>6.6628606303344501E-3</v>
      </c>
      <c r="J5658" s="20">
        <v>9.5669184492296073E-3</v>
      </c>
      <c r="K5658" s="20">
        <v>6.2515636092654306E-3</v>
      </c>
      <c r="L5658" s="20">
        <v>6.3803805781616502E-3</v>
      </c>
      <c r="M5658" s="55">
        <v>4.9379293176439786E-3</v>
      </c>
    </row>
    <row r="5659" spans="1:13" x14ac:dyDescent="0.35">
      <c r="A5659" s="19" t="str">
        <f>B4353&amp;C5658&amp;D5659</f>
        <v>CONSUMO PER CAPITA (kg ó litros por individuo)Mermeladas Ing.BCN AM</v>
      </c>
      <c r="B5659" s="19">
        <v>0</v>
      </c>
      <c r="C5659" s="19">
        <v>0</v>
      </c>
      <c r="D5659" s="19" t="s">
        <v>1</v>
      </c>
      <c r="E5659" s="20">
        <v>2.6851357732051873E-3</v>
      </c>
      <c r="F5659" s="20">
        <v>2.5019599122683973E-3</v>
      </c>
      <c r="G5659" s="20">
        <v>4.2825078870081393E-3</v>
      </c>
      <c r="H5659" s="20">
        <v>2.2422674109791262E-3</v>
      </c>
      <c r="I5659" s="20">
        <v>1.1198774837722562E-3</v>
      </c>
      <c r="J5659" s="20">
        <v>3.1360403180138614E-3</v>
      </c>
      <c r="K5659" s="20">
        <v>2.1097726626876602E-3</v>
      </c>
      <c r="L5659" s="20">
        <v>4.9338802447526837E-4</v>
      </c>
      <c r="M5659" s="55">
        <v>7.1618945397515033E-4</v>
      </c>
    </row>
    <row r="5660" spans="1:13" x14ac:dyDescent="0.35">
      <c r="A5660" s="19" t="str">
        <f>B4353&amp;C5658&amp;D5660</f>
        <v>CONSUMO PER CAPITA (kg ó litros por individuo)Mermeladas Ing.REST.CAT ARAGON</v>
      </c>
      <c r="B5660" s="19">
        <v>0</v>
      </c>
      <c r="C5660" s="19">
        <v>0</v>
      </c>
      <c r="D5660" s="19" t="s">
        <v>2</v>
      </c>
      <c r="E5660" s="20" t="s">
        <v>278</v>
      </c>
      <c r="F5660" s="20">
        <v>9.0911151410774638E-4</v>
      </c>
      <c r="G5660" s="20">
        <v>7.3021464763433947E-4</v>
      </c>
      <c r="H5660" s="20">
        <v>1.8842540787169615E-3</v>
      </c>
      <c r="I5660" s="20">
        <v>1.7419874487948223E-4</v>
      </c>
      <c r="J5660" s="20">
        <v>3.6285884333762874E-3</v>
      </c>
      <c r="K5660" s="20">
        <v>5.3845046463740743E-4</v>
      </c>
      <c r="L5660" s="20">
        <v>1.034595665328883E-3</v>
      </c>
      <c r="M5660" s="55">
        <v>1.3433042960745557E-3</v>
      </c>
    </row>
    <row r="5661" spans="1:13" x14ac:dyDescent="0.35">
      <c r="A5661" s="19" t="str">
        <f>B4353&amp;C5658&amp;D5661</f>
        <v>CONSUMO PER CAPITA (kg ó litros por individuo)Mermeladas Ing.LEVANTE</v>
      </c>
      <c r="B5661" s="19">
        <v>0</v>
      </c>
      <c r="C5661" s="19">
        <v>0</v>
      </c>
      <c r="D5661" s="19" t="s">
        <v>3</v>
      </c>
      <c r="E5661" s="20">
        <v>5.2876912840617097E-3</v>
      </c>
      <c r="F5661" s="20">
        <v>1.0202342574676965E-2</v>
      </c>
      <c r="G5661" s="20">
        <v>1.2971318157652382E-2</v>
      </c>
      <c r="H5661" s="20">
        <v>8.7806540532140154E-3</v>
      </c>
      <c r="I5661" s="20">
        <v>9.8301642094246848E-3</v>
      </c>
      <c r="J5661" s="20">
        <v>1.5595278616411338E-2</v>
      </c>
      <c r="K5661" s="20">
        <v>9.6863129074598337E-3</v>
      </c>
      <c r="L5661" s="20">
        <v>7.5923101226982202E-3</v>
      </c>
      <c r="M5661" s="55">
        <v>5.8544797716881727E-3</v>
      </c>
    </row>
    <row r="5662" spans="1:13" x14ac:dyDescent="0.35">
      <c r="A5662" s="19" t="str">
        <f>B4353&amp;C5658&amp;D5662</f>
        <v>CONSUMO PER CAPITA (kg ó litros por individuo)Mermeladas Ing.ANDALUCIA</v>
      </c>
      <c r="B5662" s="19">
        <v>0</v>
      </c>
      <c r="C5662" s="19">
        <v>0</v>
      </c>
      <c r="D5662" s="19" t="s">
        <v>4</v>
      </c>
      <c r="E5662" s="20">
        <v>4.861389405667973E-3</v>
      </c>
      <c r="F5662" s="20">
        <v>1.5560320495391786E-2</v>
      </c>
      <c r="G5662" s="20">
        <v>8.900368628912813E-3</v>
      </c>
      <c r="H5662" s="20">
        <v>1.0732580008425455E-2</v>
      </c>
      <c r="I5662" s="20">
        <v>1.2767745672824562E-2</v>
      </c>
      <c r="J5662" s="20">
        <v>1.3655008478050831E-2</v>
      </c>
      <c r="K5662" s="20">
        <v>9.4226523859524732E-3</v>
      </c>
      <c r="L5662" s="20">
        <v>5.6746384624655616E-3</v>
      </c>
      <c r="M5662" s="55">
        <v>6.7683212686516182E-3</v>
      </c>
    </row>
    <row r="5663" spans="1:13" x14ac:dyDescent="0.35">
      <c r="A5663" s="19" t="str">
        <f>B4353&amp;C5658&amp;D5663</f>
        <v>CONSUMO PER CAPITA (kg ó litros por individuo)Mermeladas Ing.MDD AM</v>
      </c>
      <c r="B5663" s="19">
        <v>0</v>
      </c>
      <c r="C5663" s="19">
        <v>0</v>
      </c>
      <c r="D5663" s="19" t="s">
        <v>5</v>
      </c>
      <c r="E5663" s="20">
        <v>3.307427537381195E-3</v>
      </c>
      <c r="F5663" s="20">
        <v>6.5946774177265905E-3</v>
      </c>
      <c r="G5663" s="20">
        <v>6.7772660175888302E-3</v>
      </c>
      <c r="H5663" s="20">
        <v>6.878850310174712E-3</v>
      </c>
      <c r="I5663" s="20">
        <v>3.4067156416684092E-3</v>
      </c>
      <c r="J5663" s="20">
        <v>3.6850323922478778E-3</v>
      </c>
      <c r="K5663" s="20">
        <v>3.1834363202180352E-3</v>
      </c>
      <c r="L5663" s="20">
        <v>4.631808306794544E-3</v>
      </c>
      <c r="M5663" s="55">
        <v>2.694839231440978E-3</v>
      </c>
    </row>
    <row r="5664" spans="1:13" x14ac:dyDescent="0.35">
      <c r="A5664" s="19" t="str">
        <f>B4353&amp;C5658&amp;D5664</f>
        <v>CONSUMO PER CAPITA (kg ó litros por individuo)Mermeladas Ing.RTO CENTRO</v>
      </c>
      <c r="B5664" s="19">
        <v>0</v>
      </c>
      <c r="C5664" s="19">
        <v>0</v>
      </c>
      <c r="D5664" s="19" t="s">
        <v>6</v>
      </c>
      <c r="E5664" s="20">
        <v>2.4956241391831278E-3</v>
      </c>
      <c r="F5664" s="20">
        <v>5.4179307256359372E-3</v>
      </c>
      <c r="G5664" s="20">
        <v>2.0064327423960256E-3</v>
      </c>
      <c r="H5664" s="20">
        <v>5.963709957668894E-3</v>
      </c>
      <c r="I5664" s="20">
        <v>4.676934038546186E-3</v>
      </c>
      <c r="J5664" s="20">
        <v>9.7198493631270848E-3</v>
      </c>
      <c r="K5664" s="20">
        <v>5.4711234717788075E-3</v>
      </c>
      <c r="L5664" s="20">
        <v>1.3951707537689569E-2</v>
      </c>
      <c r="M5664" s="55">
        <v>5.6232005557860796E-3</v>
      </c>
    </row>
    <row r="5665" spans="1:13" x14ac:dyDescent="0.35">
      <c r="A5665" s="19" t="str">
        <f>B4353&amp;C5658&amp;D5665</f>
        <v>CONSUMO PER CAPITA (kg ó litros por individuo)Mermeladas Ing.NORTE-CENTRO</v>
      </c>
      <c r="B5665" s="19">
        <v>0</v>
      </c>
      <c r="C5665" s="19">
        <v>0</v>
      </c>
      <c r="D5665" s="19" t="s">
        <v>7</v>
      </c>
      <c r="E5665" s="20">
        <v>1.5236687032812174E-2</v>
      </c>
      <c r="F5665" s="20">
        <v>1.4753439975870803E-2</v>
      </c>
      <c r="G5665" s="20">
        <v>1.7301599413491044E-2</v>
      </c>
      <c r="H5665" s="20">
        <v>1.5707090593445588E-2</v>
      </c>
      <c r="I5665" s="20">
        <v>1.5227172963984837E-2</v>
      </c>
      <c r="J5665" s="20">
        <v>2.2002240310026705E-2</v>
      </c>
      <c r="K5665" s="20">
        <v>1.4505863904405636E-2</v>
      </c>
      <c r="L5665" s="20">
        <v>1.8396746392148857E-2</v>
      </c>
      <c r="M5665" s="55">
        <v>1.2818660283331668E-2</v>
      </c>
    </row>
    <row r="5666" spans="1:13" x14ac:dyDescent="0.35">
      <c r="A5666" s="19" t="str">
        <f>B4353&amp;C5658&amp;D5666</f>
        <v>CONSUMO PER CAPITA (kg ó litros por individuo)Mermeladas Ing.NOROESTE</v>
      </c>
      <c r="B5666" s="19">
        <v>0</v>
      </c>
      <c r="C5666" s="19">
        <v>0</v>
      </c>
      <c r="D5666" s="19" t="s">
        <v>8</v>
      </c>
      <c r="E5666" s="20">
        <v>2.5325008156767172E-3</v>
      </c>
      <c r="F5666" s="20">
        <v>3.5581491354022272E-3</v>
      </c>
      <c r="G5666" s="20">
        <v>2.4299032261964758E-3</v>
      </c>
      <c r="H5666" s="20">
        <v>9.4149491778936715E-4</v>
      </c>
      <c r="I5666" s="20">
        <v>7.5083287163786399E-4</v>
      </c>
      <c r="J5666" s="20">
        <v>1.1594934502408988E-3</v>
      </c>
      <c r="K5666" s="20">
        <v>2.6908333374861086E-3</v>
      </c>
      <c r="L5666" s="20">
        <v>2.0193652434505778E-3</v>
      </c>
      <c r="M5666" s="55">
        <v>3.3135561658400817E-3</v>
      </c>
    </row>
    <row r="5667" spans="1:13" x14ac:dyDescent="0.35">
      <c r="A5667" s="19" t="str">
        <f>B4353&amp;C5658&amp;D5667</f>
        <v>CONSUMO PER CAPITA (kg ó litros por individuo)Mermeladas Ing.&lt;2MIL</v>
      </c>
      <c r="B5667" s="19">
        <v>0</v>
      </c>
      <c r="C5667" s="19">
        <v>0</v>
      </c>
      <c r="D5667" s="19" t="s">
        <v>9</v>
      </c>
      <c r="E5667" s="20">
        <v>8.0694930814487502E-4</v>
      </c>
      <c r="F5667" s="20">
        <v>1.0860793722307777E-3</v>
      </c>
      <c r="G5667" s="20" t="s">
        <v>278</v>
      </c>
      <c r="H5667" s="20">
        <v>6.1100972903847016E-3</v>
      </c>
      <c r="I5667" s="20">
        <v>9.6783068726622931E-4</v>
      </c>
      <c r="J5667" s="20">
        <v>3.6670325172600258E-3</v>
      </c>
      <c r="K5667" s="20">
        <v>2.7234645939001618E-3</v>
      </c>
      <c r="L5667" s="20">
        <v>4.4784707630843657E-3</v>
      </c>
      <c r="M5667" s="55">
        <v>4.5066282150553802E-4</v>
      </c>
    </row>
    <row r="5668" spans="1:13" x14ac:dyDescent="0.35">
      <c r="A5668" s="19" t="str">
        <f>B4353&amp;C5658&amp;D5668</f>
        <v>CONSUMO PER CAPITA (kg ó litros por individuo)Mermeladas Ing.2-5MIL</v>
      </c>
      <c r="B5668" s="19">
        <v>0</v>
      </c>
      <c r="C5668" s="19">
        <v>0</v>
      </c>
      <c r="D5668" s="19" t="s">
        <v>10</v>
      </c>
      <c r="E5668" s="20">
        <v>1.2525458690114733E-3</v>
      </c>
      <c r="F5668" s="20">
        <v>2.1382051130611457E-3</v>
      </c>
      <c r="G5668" s="20">
        <v>2.3829075227487046E-3</v>
      </c>
      <c r="H5668" s="20">
        <v>4.3233394346724238E-3</v>
      </c>
      <c r="I5668" s="20">
        <v>1.4184325500169129E-2</v>
      </c>
      <c r="J5668" s="20">
        <v>4.863998905559678E-3</v>
      </c>
      <c r="K5668" s="20">
        <v>1.7406405581940538E-3</v>
      </c>
      <c r="L5668" s="20">
        <v>2.9807850026096797E-4</v>
      </c>
      <c r="M5668" s="55" t="s">
        <v>278</v>
      </c>
    </row>
    <row r="5669" spans="1:13" x14ac:dyDescent="0.35">
      <c r="A5669" s="19" t="str">
        <f>B4353&amp;C5658&amp;D5669</f>
        <v>CONSUMO PER CAPITA (kg ó litros por individuo)Mermeladas Ing.5-10MIL</v>
      </c>
      <c r="B5669" s="19">
        <v>0</v>
      </c>
      <c r="C5669" s="19">
        <v>0</v>
      </c>
      <c r="D5669" s="19" t="s">
        <v>11</v>
      </c>
      <c r="E5669" s="20">
        <v>6.0104786600252268E-4</v>
      </c>
      <c r="F5669" s="20">
        <v>2.5467780812743475E-3</v>
      </c>
      <c r="G5669" s="20">
        <v>7.6008827312491556E-3</v>
      </c>
      <c r="H5669" s="20">
        <v>1.6230759324259738E-3</v>
      </c>
      <c r="I5669" s="20">
        <v>4.5905730587522927E-3</v>
      </c>
      <c r="J5669" s="20">
        <v>5.4967076084346386E-3</v>
      </c>
      <c r="K5669" s="20">
        <v>3.01001786730971E-3</v>
      </c>
      <c r="L5669" s="20">
        <v>3.4885445741034745E-4</v>
      </c>
      <c r="M5669" s="55">
        <v>7.2001030081934457E-4</v>
      </c>
    </row>
    <row r="5670" spans="1:13" x14ac:dyDescent="0.35">
      <c r="A5670" s="19" t="str">
        <f>B4353&amp;C5658&amp;D5670</f>
        <v>CONSUMO PER CAPITA (kg ó litros por individuo)Mermeladas Ing.10-30MIL</v>
      </c>
      <c r="B5670" s="19">
        <v>0</v>
      </c>
      <c r="C5670" s="19">
        <v>0</v>
      </c>
      <c r="D5670" s="19" t="s">
        <v>12</v>
      </c>
      <c r="E5670" s="20">
        <v>5.9223694482604759E-3</v>
      </c>
      <c r="F5670" s="20">
        <v>1.0586596586235406E-2</v>
      </c>
      <c r="G5670" s="20">
        <v>7.0457481457058806E-3</v>
      </c>
      <c r="H5670" s="20">
        <v>7.7330598410550316E-3</v>
      </c>
      <c r="I5670" s="20">
        <v>6.4589294113214504E-3</v>
      </c>
      <c r="J5670" s="20">
        <v>5.7658289824137786E-3</v>
      </c>
      <c r="K5670" s="20">
        <v>6.0099760123849596E-3</v>
      </c>
      <c r="L5670" s="20">
        <v>5.7669730142399763E-3</v>
      </c>
      <c r="M5670" s="55">
        <v>4.6309768333034048E-3</v>
      </c>
    </row>
    <row r="5671" spans="1:13" x14ac:dyDescent="0.35">
      <c r="A5671" s="19" t="str">
        <f>B4353&amp;C5658&amp;D5671</f>
        <v>CONSUMO PER CAPITA (kg ó litros por individuo)Mermeladas Ing.30-100MIL</v>
      </c>
      <c r="B5671" s="19">
        <v>0</v>
      </c>
      <c r="C5671" s="19">
        <v>0</v>
      </c>
      <c r="D5671" s="19" t="s">
        <v>13</v>
      </c>
      <c r="E5671" s="20">
        <v>3.1513075504568467E-3</v>
      </c>
      <c r="F5671" s="20">
        <v>8.2820377535822252E-3</v>
      </c>
      <c r="G5671" s="20">
        <v>3.8211390641114565E-3</v>
      </c>
      <c r="H5671" s="20">
        <v>5.5801748402431531E-3</v>
      </c>
      <c r="I5671" s="20">
        <v>4.5530733331493479E-3</v>
      </c>
      <c r="J5671" s="20">
        <v>9.9716468734867576E-3</v>
      </c>
      <c r="K5671" s="20">
        <v>5.2746037014258489E-3</v>
      </c>
      <c r="L5671" s="20">
        <v>8.76301650618975E-3</v>
      </c>
      <c r="M5671" s="55">
        <v>5.777698166545461E-3</v>
      </c>
    </row>
    <row r="5672" spans="1:13" x14ac:dyDescent="0.35">
      <c r="A5672" s="19" t="str">
        <f>B4353&amp;C5658&amp;D5672</f>
        <v>CONSUMO PER CAPITA (kg ó litros por individuo)Mermeladas Ing.100-200MIL</v>
      </c>
      <c r="B5672" s="19">
        <v>0</v>
      </c>
      <c r="C5672" s="19">
        <v>0</v>
      </c>
      <c r="D5672" s="19" t="s">
        <v>14</v>
      </c>
      <c r="E5672" s="20">
        <v>6.3038204576326548E-3</v>
      </c>
      <c r="F5672" s="20">
        <v>2.1091885836165024E-2</v>
      </c>
      <c r="G5672" s="20">
        <v>1.3724140279900685E-2</v>
      </c>
      <c r="H5672" s="20">
        <v>1.9122274773545379E-2</v>
      </c>
      <c r="I5672" s="20">
        <v>1.2758542996431676E-2</v>
      </c>
      <c r="J5672" s="20">
        <v>2.5524326548991529E-2</v>
      </c>
      <c r="K5672" s="20">
        <v>1.927193076203192E-2</v>
      </c>
      <c r="L5672" s="20">
        <v>1.7038041015515749E-2</v>
      </c>
      <c r="M5672" s="55">
        <v>1.4705146523973436E-2</v>
      </c>
    </row>
    <row r="5673" spans="1:13" x14ac:dyDescent="0.35">
      <c r="A5673" s="19" t="str">
        <f>B4353&amp;C5658&amp;D5673</f>
        <v>CONSUMO PER CAPITA (kg ó litros por individuo)Mermeladas Ing.200-500MIL</v>
      </c>
      <c r="B5673" s="19">
        <v>0</v>
      </c>
      <c r="C5673" s="19">
        <v>0</v>
      </c>
      <c r="D5673" s="19" t="s">
        <v>15</v>
      </c>
      <c r="E5673" s="20">
        <v>8.6687373350546985E-3</v>
      </c>
      <c r="F5673" s="20">
        <v>1.0705413657037949E-2</v>
      </c>
      <c r="G5673" s="20">
        <v>1.1278807685643467E-2</v>
      </c>
      <c r="H5673" s="20">
        <v>6.7507083806429002E-3</v>
      </c>
      <c r="I5673" s="20">
        <v>6.6169811972193598E-3</v>
      </c>
      <c r="J5673" s="20">
        <v>1.3514543375677562E-2</v>
      </c>
      <c r="K5673" s="20">
        <v>6.1677674037573533E-3</v>
      </c>
      <c r="L5673" s="20">
        <v>6.5743591017807107E-3</v>
      </c>
      <c r="M5673" s="55">
        <v>3.6540576484455816E-3</v>
      </c>
    </row>
    <row r="5674" spans="1:13" x14ac:dyDescent="0.35">
      <c r="A5674" s="19" t="str">
        <f>B4353&amp;C5658&amp;D5674</f>
        <v>CONSUMO PER CAPITA (kg ó litros por individuo)Mermeladas Ing.&gt;500MIL</v>
      </c>
      <c r="B5674" s="19">
        <v>0</v>
      </c>
      <c r="C5674" s="19">
        <v>0</v>
      </c>
      <c r="D5674" s="19" t="s">
        <v>16</v>
      </c>
      <c r="E5674" s="20">
        <v>4.2550379917591129E-3</v>
      </c>
      <c r="F5674" s="20">
        <v>3.6261304072151214E-3</v>
      </c>
      <c r="G5674" s="20">
        <v>9.0276412814950906E-3</v>
      </c>
      <c r="H5674" s="20">
        <v>5.3507977545325866E-3</v>
      </c>
      <c r="I5674" s="20">
        <v>4.8669263246652154E-3</v>
      </c>
      <c r="J5674" s="20">
        <v>6.545621443720508E-3</v>
      </c>
      <c r="K5674" s="20">
        <v>4.5683931703055835E-3</v>
      </c>
      <c r="L5674" s="20">
        <v>4.0118482968810355E-3</v>
      </c>
      <c r="M5674" s="55">
        <v>4.9595492983530469E-3</v>
      </c>
    </row>
    <row r="5675" spans="1:13" x14ac:dyDescent="0.35">
      <c r="A5675" s="19" t="str">
        <f>B4353&amp;C5658&amp;D5675</f>
        <v>CONSUMO PER CAPITA (kg ó litros por individuo)Mermeladas Ing.DE 15 A 19 AÑOS</v>
      </c>
      <c r="B5675" s="19">
        <v>0</v>
      </c>
      <c r="C5675" s="19">
        <v>0</v>
      </c>
      <c r="D5675" s="19" t="s">
        <v>39</v>
      </c>
      <c r="E5675" s="20">
        <v>7.0073877525546882E-3</v>
      </c>
      <c r="F5675" s="20" t="s">
        <v>278</v>
      </c>
      <c r="G5675" s="20" t="s">
        <v>278</v>
      </c>
      <c r="H5675" s="20" t="s">
        <v>278</v>
      </c>
      <c r="I5675" s="20">
        <v>1.0025685939317364E-3</v>
      </c>
      <c r="J5675" s="20">
        <v>3.9416251952717266E-3</v>
      </c>
      <c r="K5675" s="20" t="s">
        <v>278</v>
      </c>
      <c r="L5675" s="20" t="s">
        <v>278</v>
      </c>
      <c r="M5675" s="55" t="s">
        <v>278</v>
      </c>
    </row>
    <row r="5676" spans="1:13" x14ac:dyDescent="0.35">
      <c r="A5676" s="19" t="str">
        <f>B4353&amp;C5658&amp;D5676</f>
        <v>CONSUMO PER CAPITA (kg ó litros por individuo)Mermeladas Ing.DE 20 A 24 AÑOS</v>
      </c>
      <c r="B5676" s="19">
        <v>0</v>
      </c>
      <c r="C5676" s="19">
        <v>0</v>
      </c>
      <c r="D5676" s="19" t="s">
        <v>40</v>
      </c>
      <c r="E5676" s="20">
        <v>1.0914759739201548E-4</v>
      </c>
      <c r="F5676" s="20">
        <v>6.5209024736090381E-4</v>
      </c>
      <c r="G5676" s="20" t="s">
        <v>278</v>
      </c>
      <c r="H5676" s="20" t="s">
        <v>278</v>
      </c>
      <c r="I5676" s="20">
        <v>3.5344013804046719E-4</v>
      </c>
      <c r="J5676" s="20" t="s">
        <v>278</v>
      </c>
      <c r="K5676" s="20">
        <v>1.3086307518046179E-4</v>
      </c>
      <c r="L5676" s="20">
        <v>2.2513595176123316E-3</v>
      </c>
      <c r="M5676" s="55" t="s">
        <v>278</v>
      </c>
    </row>
    <row r="5677" spans="1:13" x14ac:dyDescent="0.35">
      <c r="A5677" s="19" t="str">
        <f>B4353&amp;C5658&amp;D5677</f>
        <v>CONSUMO PER CAPITA (kg ó litros por individuo)Mermeladas Ing.DE 25 A 34 AÑOS</v>
      </c>
      <c r="B5677" s="19">
        <v>0</v>
      </c>
      <c r="C5677" s="19">
        <v>0</v>
      </c>
      <c r="D5677" s="19" t="s">
        <v>41</v>
      </c>
      <c r="E5677" s="20">
        <v>1.2480001724796501E-3</v>
      </c>
      <c r="F5677" s="20">
        <v>2.5045158977555337E-3</v>
      </c>
      <c r="G5677" s="20">
        <v>2.3989644096037541E-3</v>
      </c>
      <c r="H5677" s="20">
        <v>1.669797692924476E-3</v>
      </c>
      <c r="I5677" s="20">
        <v>1.6458969186097007E-3</v>
      </c>
      <c r="J5677" s="20">
        <v>1.4868981848005286E-3</v>
      </c>
      <c r="K5677" s="20">
        <v>1.7927000013344895E-3</v>
      </c>
      <c r="L5677" s="20">
        <v>1.3445599183697721E-3</v>
      </c>
      <c r="M5677" s="55">
        <v>8.3669041442475391E-4</v>
      </c>
    </row>
    <row r="5678" spans="1:13" x14ac:dyDescent="0.35">
      <c r="A5678" s="19" t="str">
        <f>B4353&amp;C5658&amp;D5678</f>
        <v>CONSUMO PER CAPITA (kg ó litros por individuo)Mermeladas Ing.DE 35 A 49 AÑOS</v>
      </c>
      <c r="B5678" s="19">
        <v>0</v>
      </c>
      <c r="C5678" s="19">
        <v>0</v>
      </c>
      <c r="D5678" s="19" t="s">
        <v>42</v>
      </c>
      <c r="E5678" s="20">
        <v>2.5987827810638156E-3</v>
      </c>
      <c r="F5678" s="20">
        <v>5.7073261595978466E-3</v>
      </c>
      <c r="G5678" s="20">
        <v>3.6716860658411606E-3</v>
      </c>
      <c r="H5678" s="20">
        <v>5.0588841018073616E-3</v>
      </c>
      <c r="I5678" s="20">
        <v>3.5258010908822196E-3</v>
      </c>
      <c r="J5678" s="20">
        <v>4.2413893084532169E-3</v>
      </c>
      <c r="K5678" s="20">
        <v>3.9310527725862666E-3</v>
      </c>
      <c r="L5678" s="20">
        <v>3.8437253016854085E-3</v>
      </c>
      <c r="M5678" s="55">
        <v>3.3265795571311599E-3</v>
      </c>
    </row>
    <row r="5679" spans="1:13" x14ac:dyDescent="0.35">
      <c r="A5679" s="19" t="str">
        <f>B4353&amp;C5658&amp;D5679</f>
        <v>CONSUMO PER CAPITA (kg ó litros por individuo)Mermeladas Ing.DE 50 A 59 AÑOS</v>
      </c>
      <c r="B5679" s="19">
        <v>0</v>
      </c>
      <c r="C5679" s="19">
        <v>0</v>
      </c>
      <c r="D5679" s="19" t="s">
        <v>43</v>
      </c>
      <c r="E5679" s="20">
        <v>6.9743619455898574E-3</v>
      </c>
      <c r="F5679" s="20">
        <v>1.3744639904429774E-2</v>
      </c>
      <c r="G5679" s="20">
        <v>1.5528696341626042E-2</v>
      </c>
      <c r="H5679" s="20">
        <v>1.5611145761182601E-2</v>
      </c>
      <c r="I5679" s="20">
        <v>1.3667411302761162E-2</v>
      </c>
      <c r="J5679" s="20">
        <v>2.4930854656997334E-2</v>
      </c>
      <c r="K5679" s="20">
        <v>1.467214690954457E-2</v>
      </c>
      <c r="L5679" s="20">
        <v>1.3080433282185572E-2</v>
      </c>
      <c r="M5679" s="55">
        <v>1.1481536045954388E-2</v>
      </c>
    </row>
    <row r="5680" spans="1:13" x14ac:dyDescent="0.35">
      <c r="A5680" s="19" t="str">
        <f>B4353&amp;C5658&amp;D5680</f>
        <v>CONSUMO PER CAPITA (kg ó litros por individuo)Mermeladas Ing.DE 60 A 75 AÑOS</v>
      </c>
      <c r="B5680" s="19">
        <v>0</v>
      </c>
      <c r="C5680" s="19">
        <v>0</v>
      </c>
      <c r="D5680" s="19" t="s">
        <v>44</v>
      </c>
      <c r="E5680" s="20">
        <v>7.1030907553397858E-3</v>
      </c>
      <c r="F5680" s="20">
        <v>1.5134546903160748E-2</v>
      </c>
      <c r="G5680" s="20">
        <v>1.2339447499306612E-2</v>
      </c>
      <c r="H5680" s="20">
        <v>9.7434984949676968E-3</v>
      </c>
      <c r="I5680" s="20">
        <v>1.1250029822710764E-2</v>
      </c>
      <c r="J5680" s="20">
        <v>1.2569236143779002E-2</v>
      </c>
      <c r="K5680" s="20">
        <v>8.3388682027386134E-3</v>
      </c>
      <c r="L5680" s="20">
        <v>1.0042737383409011E-2</v>
      </c>
      <c r="M5680" s="55">
        <v>6.7992571094707332E-3</v>
      </c>
    </row>
    <row r="5681" spans="1:13" x14ac:dyDescent="0.35">
      <c r="A5681" s="19" t="str">
        <f>B4353&amp;C5658&amp;D5681</f>
        <v>CONSUMO PER CAPITA (kg ó litros por individuo)Mermeladas Ing.ALTA Y MEDIA ALTA</v>
      </c>
      <c r="B5681" s="19">
        <v>0</v>
      </c>
      <c r="C5681" s="19">
        <v>0</v>
      </c>
      <c r="D5681" s="19" t="s">
        <v>17</v>
      </c>
      <c r="E5681" s="20">
        <v>6.2341138426679037E-3</v>
      </c>
      <c r="F5681" s="20">
        <v>1.350534843514734E-2</v>
      </c>
      <c r="G5681" s="20">
        <v>1.10179131318016E-2</v>
      </c>
      <c r="H5681" s="20">
        <v>8.676669661280138E-3</v>
      </c>
      <c r="I5681" s="20">
        <v>8.6646833758291866E-3</v>
      </c>
      <c r="J5681" s="20">
        <v>9.8169348041608311E-3</v>
      </c>
      <c r="K5681" s="20">
        <v>6.3720492278917761E-3</v>
      </c>
      <c r="L5681" s="20">
        <v>1.0949783863643035E-2</v>
      </c>
      <c r="M5681" s="55">
        <v>6.6119595099099144E-3</v>
      </c>
    </row>
    <row r="5682" spans="1:13" x14ac:dyDescent="0.35">
      <c r="A5682" s="19" t="str">
        <f>B4353&amp;C5658&amp;D5682</f>
        <v>CONSUMO PER CAPITA (kg ó litros por individuo)Mermeladas Ing.MEDIA</v>
      </c>
      <c r="B5682" s="19">
        <v>0</v>
      </c>
      <c r="C5682" s="19">
        <v>0</v>
      </c>
      <c r="D5682" s="19" t="s">
        <v>18</v>
      </c>
      <c r="E5682" s="20">
        <v>3.1005030172924965E-3</v>
      </c>
      <c r="F5682" s="20">
        <v>5.6378917831553035E-3</v>
      </c>
      <c r="G5682" s="20">
        <v>3.8849507036305751E-3</v>
      </c>
      <c r="H5682" s="20">
        <v>4.4262917318737705E-3</v>
      </c>
      <c r="I5682" s="20">
        <v>3.6678567079410085E-3</v>
      </c>
      <c r="J5682" s="20">
        <v>9.15146142386415E-3</v>
      </c>
      <c r="K5682" s="20">
        <v>5.630800470369463E-3</v>
      </c>
      <c r="L5682" s="20">
        <v>4.2274649302975397E-3</v>
      </c>
      <c r="M5682" s="55">
        <v>2.9024771843463937E-3</v>
      </c>
    </row>
    <row r="5683" spans="1:13" x14ac:dyDescent="0.35">
      <c r="A5683" s="19" t="str">
        <f>B4353&amp;C5658&amp;D5683</f>
        <v>CONSUMO PER CAPITA (kg ó litros por individuo)Mermeladas Ing.MEDIA BAJA</v>
      </c>
      <c r="B5683" s="19">
        <v>0</v>
      </c>
      <c r="C5683" s="19">
        <v>0</v>
      </c>
      <c r="D5683" s="19" t="s">
        <v>19</v>
      </c>
      <c r="E5683" s="20">
        <v>3.8494509852558634E-3</v>
      </c>
      <c r="F5683" s="20">
        <v>7.8721461060132242E-3</v>
      </c>
      <c r="G5683" s="20">
        <v>7.1384560165468425E-3</v>
      </c>
      <c r="H5683" s="20">
        <v>7.3303440570765916E-3</v>
      </c>
      <c r="I5683" s="20">
        <v>5.0876241158159235E-3</v>
      </c>
      <c r="J5683" s="20">
        <v>9.6856247678711836E-3</v>
      </c>
      <c r="K5683" s="20">
        <v>6.2161079359633522E-3</v>
      </c>
      <c r="L5683" s="20">
        <v>6.7396406213964463E-3</v>
      </c>
      <c r="M5683" s="55">
        <v>5.7891739045445121E-3</v>
      </c>
    </row>
    <row r="5684" spans="1:13" x14ac:dyDescent="0.35">
      <c r="A5684" s="19" t="str">
        <f>B4353&amp;C5658&amp;D5684</f>
        <v>CONSUMO PER CAPITA (kg ó litros por individuo)Mermeladas Ing.BAJA</v>
      </c>
      <c r="B5684" s="19">
        <v>0</v>
      </c>
      <c r="C5684" s="19">
        <v>0</v>
      </c>
      <c r="D5684" s="19" t="s">
        <v>20</v>
      </c>
      <c r="E5684" s="20">
        <v>5.3608057963830521E-3</v>
      </c>
      <c r="F5684" s="20">
        <v>7.3547742420404603E-3</v>
      </c>
      <c r="G5684" s="20">
        <v>9.1384601024254875E-3</v>
      </c>
      <c r="H5684" s="20">
        <v>9.4141653400747708E-3</v>
      </c>
      <c r="I5684" s="20">
        <v>1.1636846852224318E-2</v>
      </c>
      <c r="J5684" s="20">
        <v>9.838467678181877E-3</v>
      </c>
      <c r="K5684" s="20">
        <v>7.2258240170815294E-3</v>
      </c>
      <c r="L5684" s="20">
        <v>4.5000603605648152E-3</v>
      </c>
      <c r="M5684" s="55">
        <v>5.4217539689960506E-3</v>
      </c>
    </row>
    <row r="5685" spans="1:13" x14ac:dyDescent="0.35">
      <c r="A5685" s="19" t="str">
        <f>B4353&amp;C5658&amp;D5685</f>
        <v>CONSUMO PER CAPITA (kg ó litros por individuo)Mermeladas Ing.HOMBRE</v>
      </c>
      <c r="B5685" s="19">
        <v>0</v>
      </c>
      <c r="C5685" s="19">
        <v>0</v>
      </c>
      <c r="D5685" s="19" t="s">
        <v>21</v>
      </c>
      <c r="E5685" s="20">
        <v>5.589628101980975E-3</v>
      </c>
      <c r="F5685" s="20">
        <v>1.1521757579396025E-2</v>
      </c>
      <c r="G5685" s="20">
        <v>9.6808643222090103E-3</v>
      </c>
      <c r="H5685" s="20">
        <v>7.0346647974015349E-3</v>
      </c>
      <c r="I5685" s="20">
        <v>6.6878220213345109E-3</v>
      </c>
      <c r="J5685" s="20">
        <v>9.7248654518947483E-3</v>
      </c>
      <c r="K5685" s="20">
        <v>6.4520169370431051E-3</v>
      </c>
      <c r="L5685" s="20">
        <v>6.4793649338780309E-3</v>
      </c>
      <c r="M5685" s="55">
        <v>5.3960973144976179E-3</v>
      </c>
    </row>
    <row r="5686" spans="1:13" x14ac:dyDescent="0.35">
      <c r="A5686" s="19" t="str">
        <f>B4353&amp;C5658&amp;D5686</f>
        <v>CONSUMO PER CAPITA (kg ó litros por individuo)Mermeladas Ing.MUJER</v>
      </c>
      <c r="B5686" s="19">
        <v>0</v>
      </c>
      <c r="C5686" s="19">
        <v>0</v>
      </c>
      <c r="D5686" s="19" t="s">
        <v>22</v>
      </c>
      <c r="E5686" s="20">
        <v>3.2508025530442628E-3</v>
      </c>
      <c r="F5686" s="20">
        <v>5.0030814195912337E-3</v>
      </c>
      <c r="G5686" s="20">
        <v>4.9221653325260562E-3</v>
      </c>
      <c r="H5686" s="20">
        <v>7.1032312222480149E-3</v>
      </c>
      <c r="I5686" s="20">
        <v>6.6382635126381092E-3</v>
      </c>
      <c r="J5686" s="20">
        <v>9.4112694753283651E-3</v>
      </c>
      <c r="K5686" s="20">
        <v>6.0531410932883603E-3</v>
      </c>
      <c r="L5686" s="20">
        <v>6.2829654200910546E-3</v>
      </c>
      <c r="M5686" s="55">
        <v>4.4870251726318849E-3</v>
      </c>
    </row>
    <row r="5687" spans="1:13" x14ac:dyDescent="0.35">
      <c r="A5687" s="19" t="str">
        <f>B4353&amp;C5687&amp;D5687</f>
        <v>CONSUMO PER CAPITA (kg ó litros por individuo).Hortalizas/Verdur.IngT.ESPAÑA</v>
      </c>
      <c r="B5687" s="19">
        <v>0</v>
      </c>
      <c r="C5687" s="19" t="s">
        <v>189</v>
      </c>
      <c r="D5687" s="19" t="s">
        <v>36</v>
      </c>
      <c r="E5687" s="20">
        <v>2.782655781009082</v>
      </c>
      <c r="F5687" s="20">
        <v>4.15921339730418</v>
      </c>
      <c r="G5687" s="20">
        <v>2.8833321001534808</v>
      </c>
      <c r="H5687" s="20">
        <v>2.7167926225480485</v>
      </c>
      <c r="I5687" s="20">
        <v>2.9428293016981169</v>
      </c>
      <c r="J5687" s="20">
        <v>3.9766548899228997</v>
      </c>
      <c r="K5687" s="20">
        <v>2.8912463065816505</v>
      </c>
      <c r="L5687" s="20">
        <v>2.6800556174015009</v>
      </c>
      <c r="M5687" s="55">
        <v>2.8505895584306646</v>
      </c>
    </row>
    <row r="5688" spans="1:13" x14ac:dyDescent="0.35">
      <c r="A5688" s="19" t="str">
        <f>B4353&amp;C5687&amp;D5688</f>
        <v>CONSUMO PER CAPITA (kg ó litros por individuo).Hortalizas/Verdur.IngBCN AM</v>
      </c>
      <c r="B5688" s="19">
        <v>0</v>
      </c>
      <c r="C5688" s="19">
        <v>0</v>
      </c>
      <c r="D5688" s="19" t="s">
        <v>1</v>
      </c>
      <c r="E5688" s="20">
        <v>2.4813048578879</v>
      </c>
      <c r="F5688" s="20">
        <v>3.5024355108200012</v>
      </c>
      <c r="G5688" s="20">
        <v>2.3282642172350729</v>
      </c>
      <c r="H5688" s="20">
        <v>2.1703351768236856</v>
      </c>
      <c r="I5688" s="20">
        <v>2.5245243873950582</v>
      </c>
      <c r="J5688" s="20">
        <v>3.6260538571733516</v>
      </c>
      <c r="K5688" s="20">
        <v>2.2353993249816679</v>
      </c>
      <c r="L5688" s="20">
        <v>2.2233139252631471</v>
      </c>
      <c r="M5688" s="55">
        <v>2.4505315874750404</v>
      </c>
    </row>
    <row r="5689" spans="1:13" x14ac:dyDescent="0.35">
      <c r="A5689" s="19" t="str">
        <f>B4353&amp;C5687&amp;D5689</f>
        <v>CONSUMO PER CAPITA (kg ó litros por individuo).Hortalizas/Verdur.IngREST.CAT ARAGON</v>
      </c>
      <c r="B5689" s="19">
        <v>0</v>
      </c>
      <c r="C5689" s="19">
        <v>0</v>
      </c>
      <c r="D5689" s="19" t="s">
        <v>2</v>
      </c>
      <c r="E5689" s="20">
        <v>2.1338149965745639</v>
      </c>
      <c r="F5689" s="20">
        <v>3.9032195610381755</v>
      </c>
      <c r="G5689" s="20">
        <v>2.5864301967748875</v>
      </c>
      <c r="H5689" s="20">
        <v>2.0857021493589558</v>
      </c>
      <c r="I5689" s="20">
        <v>2.2892768237183403</v>
      </c>
      <c r="J5689" s="20">
        <v>3.1181958792214113</v>
      </c>
      <c r="K5689" s="20">
        <v>2.3828768212627858</v>
      </c>
      <c r="L5689" s="20">
        <v>2.1398909438934433</v>
      </c>
      <c r="M5689" s="55">
        <v>2.6311963508370737</v>
      </c>
    </row>
    <row r="5690" spans="1:13" x14ac:dyDescent="0.35">
      <c r="A5690" s="19" t="str">
        <f>B4353&amp;C5687&amp;D5690</f>
        <v>CONSUMO PER CAPITA (kg ó litros por individuo).Hortalizas/Verdur.IngLEVANTE</v>
      </c>
      <c r="B5690" s="19">
        <v>0</v>
      </c>
      <c r="C5690" s="19">
        <v>0</v>
      </c>
      <c r="D5690" s="19" t="s">
        <v>3</v>
      </c>
      <c r="E5690" s="20">
        <v>2.8530059725468226</v>
      </c>
      <c r="F5690" s="20">
        <v>4.5619238601625236</v>
      </c>
      <c r="G5690" s="20">
        <v>2.7045853534274213</v>
      </c>
      <c r="H5690" s="20">
        <v>2.6250927175491756</v>
      </c>
      <c r="I5690" s="20">
        <v>3.2079855538170694</v>
      </c>
      <c r="J5690" s="20">
        <v>4.0968884067730036</v>
      </c>
      <c r="K5690" s="20">
        <v>2.8760152170397331</v>
      </c>
      <c r="L5690" s="20">
        <v>2.5980572389986554</v>
      </c>
      <c r="M5690" s="55">
        <v>2.7300443468026612</v>
      </c>
    </row>
    <row r="5691" spans="1:13" x14ac:dyDescent="0.35">
      <c r="A5691" s="19" t="str">
        <f>B4353&amp;C5687&amp;D5691</f>
        <v>CONSUMO PER CAPITA (kg ó litros por individuo).Hortalizas/Verdur.IngANDALUCIA</v>
      </c>
      <c r="B5691" s="19">
        <v>0</v>
      </c>
      <c r="C5691" s="19">
        <v>0</v>
      </c>
      <c r="D5691" s="19" t="s">
        <v>4</v>
      </c>
      <c r="E5691" s="20">
        <v>2.8094853491665552</v>
      </c>
      <c r="F5691" s="20">
        <v>4.0389325559205087</v>
      </c>
      <c r="G5691" s="20">
        <v>2.7122315732460422</v>
      </c>
      <c r="H5691" s="20">
        <v>2.6249316841180601</v>
      </c>
      <c r="I5691" s="20">
        <v>2.8285304289340685</v>
      </c>
      <c r="J5691" s="20">
        <v>3.5577974274565589</v>
      </c>
      <c r="K5691" s="20">
        <v>2.83315409209948</v>
      </c>
      <c r="L5691" s="20">
        <v>2.5524480129113636</v>
      </c>
      <c r="M5691" s="55">
        <v>2.7085018331436777</v>
      </c>
    </row>
    <row r="5692" spans="1:13" x14ac:dyDescent="0.35">
      <c r="A5692" s="19" t="str">
        <f>B4353&amp;C5687&amp;D5692</f>
        <v>CONSUMO PER CAPITA (kg ó litros por individuo).Hortalizas/Verdur.IngMDD AM</v>
      </c>
      <c r="B5692" s="19">
        <v>0</v>
      </c>
      <c r="C5692" s="19">
        <v>0</v>
      </c>
      <c r="D5692" s="19" t="s">
        <v>5</v>
      </c>
      <c r="E5692" s="20">
        <v>4.115144692503593</v>
      </c>
      <c r="F5692" s="20">
        <v>5.8994781072387736</v>
      </c>
      <c r="G5692" s="20">
        <v>4.4296619109552955</v>
      </c>
      <c r="H5692" s="20">
        <v>4.378561875541136</v>
      </c>
      <c r="I5692" s="20">
        <v>4.3080347148655322</v>
      </c>
      <c r="J5692" s="20">
        <v>6.2995883797222909</v>
      </c>
      <c r="K5692" s="20">
        <v>4.6558554747476002</v>
      </c>
      <c r="L5692" s="20">
        <v>3.952004934525239</v>
      </c>
      <c r="M5692" s="55">
        <v>4.129546763420394</v>
      </c>
    </row>
    <row r="5693" spans="1:13" x14ac:dyDescent="0.35">
      <c r="A5693" s="19" t="str">
        <f>B4353&amp;C5687&amp;D5693</f>
        <v>CONSUMO PER CAPITA (kg ó litros por individuo).Hortalizas/Verdur.IngRTO CENTRO</v>
      </c>
      <c r="B5693" s="19">
        <v>0</v>
      </c>
      <c r="C5693" s="19">
        <v>0</v>
      </c>
      <c r="D5693" s="19" t="s">
        <v>6</v>
      </c>
      <c r="E5693" s="20">
        <v>2.448348835026549</v>
      </c>
      <c r="F5693" s="20">
        <v>3.8886466408269333</v>
      </c>
      <c r="G5693" s="20">
        <v>2.983926027626123</v>
      </c>
      <c r="H5693" s="20">
        <v>2.5312941786175065</v>
      </c>
      <c r="I5693" s="20">
        <v>2.6268737258841712</v>
      </c>
      <c r="J5693" s="20">
        <v>3.5076995152943282</v>
      </c>
      <c r="K5693" s="20">
        <v>2.5008724798746771</v>
      </c>
      <c r="L5693" s="20">
        <v>2.6918636485783662</v>
      </c>
      <c r="M5693" s="55">
        <v>2.8549118887871865</v>
      </c>
    </row>
    <row r="5694" spans="1:13" x14ac:dyDescent="0.35">
      <c r="A5694" s="19" t="str">
        <f>B4353&amp;C5687&amp;D5694</f>
        <v>CONSUMO PER CAPITA (kg ó litros por individuo).Hortalizas/Verdur.IngNORTE-CENTRO</v>
      </c>
      <c r="B5694" s="19">
        <v>0</v>
      </c>
      <c r="C5694" s="19">
        <v>0</v>
      </c>
      <c r="D5694" s="19" t="s">
        <v>7</v>
      </c>
      <c r="E5694" s="20">
        <v>3.3928177369693095</v>
      </c>
      <c r="F5694" s="20">
        <v>3.7112796374139196</v>
      </c>
      <c r="G5694" s="20">
        <v>3.1909575716300966</v>
      </c>
      <c r="H5694" s="20">
        <v>2.5296558007498247</v>
      </c>
      <c r="I5694" s="20">
        <v>2.717962402755941</v>
      </c>
      <c r="J5694" s="20">
        <v>3.7101980402730805</v>
      </c>
      <c r="K5694" s="20">
        <v>2.5891125786336437</v>
      </c>
      <c r="L5694" s="20">
        <v>2.7061808229165862</v>
      </c>
      <c r="M5694" s="55">
        <v>2.1341457585945229</v>
      </c>
    </row>
    <row r="5695" spans="1:13" x14ac:dyDescent="0.35">
      <c r="A5695" s="19" t="str">
        <f>B4353&amp;C5687&amp;D5695</f>
        <v>CONSUMO PER CAPITA (kg ó litros por individuo).Hortalizas/Verdur.IngNOROESTE</v>
      </c>
      <c r="B5695" s="19">
        <v>0</v>
      </c>
      <c r="C5695" s="19">
        <v>0</v>
      </c>
      <c r="D5695" s="19" t="s">
        <v>8</v>
      </c>
      <c r="E5695" s="20">
        <v>1.5787356147882401</v>
      </c>
      <c r="F5695" s="20">
        <v>2.935976762914414</v>
      </c>
      <c r="G5695" s="20">
        <v>1.8445029397017116</v>
      </c>
      <c r="H5695" s="20">
        <v>2.4618936766592556</v>
      </c>
      <c r="I5695" s="20">
        <v>2.6492046743718394</v>
      </c>
      <c r="J5695" s="20">
        <v>3.6143874612290121</v>
      </c>
      <c r="K5695" s="20">
        <v>2.5460224105047113</v>
      </c>
      <c r="L5695" s="20">
        <v>2.430364196165772</v>
      </c>
      <c r="M5695" s="55">
        <v>2.9372170353579419</v>
      </c>
    </row>
    <row r="5696" spans="1:13" x14ac:dyDescent="0.35">
      <c r="A5696" s="19" t="str">
        <f>B4353&amp;C5687&amp;D5696</f>
        <v>CONSUMO PER CAPITA (kg ó litros por individuo).Hortalizas/Verdur.Ing&lt;2MIL</v>
      </c>
      <c r="B5696" s="19">
        <v>0</v>
      </c>
      <c r="C5696" s="19">
        <v>0</v>
      </c>
      <c r="D5696" s="19" t="s">
        <v>9</v>
      </c>
      <c r="E5696" s="20">
        <v>1.3710138231851889</v>
      </c>
      <c r="F5696" s="20">
        <v>2.0624481080027475</v>
      </c>
      <c r="G5696" s="20">
        <v>1.5355469262245252</v>
      </c>
      <c r="H5696" s="20">
        <v>1.661906394474548</v>
      </c>
      <c r="I5696" s="20">
        <v>1.6589543913933003</v>
      </c>
      <c r="J5696" s="20">
        <v>2.5387916876052308</v>
      </c>
      <c r="K5696" s="20">
        <v>1.768226260242902</v>
      </c>
      <c r="L5696" s="20">
        <v>2.0115143098696695</v>
      </c>
      <c r="M5696" s="55">
        <v>1.9172350079665672</v>
      </c>
    </row>
    <row r="5697" spans="1:13" x14ac:dyDescent="0.35">
      <c r="A5697" s="19" t="str">
        <f>B4353&amp;C5687&amp;D5697</f>
        <v>CONSUMO PER CAPITA (kg ó litros por individuo).Hortalizas/Verdur.Ing2-5MIL</v>
      </c>
      <c r="B5697" s="19">
        <v>0</v>
      </c>
      <c r="C5697" s="19">
        <v>0</v>
      </c>
      <c r="D5697" s="19" t="s">
        <v>10</v>
      </c>
      <c r="E5697" s="20">
        <v>2.595703568147842</v>
      </c>
      <c r="F5697" s="20">
        <v>3.5925869746829893</v>
      </c>
      <c r="G5697" s="20">
        <v>2.3164442068020676</v>
      </c>
      <c r="H5697" s="20">
        <v>2.2214343937581043</v>
      </c>
      <c r="I5697" s="20">
        <v>2.4395661711267427</v>
      </c>
      <c r="J5697" s="20">
        <v>3.0624023269539591</v>
      </c>
      <c r="K5697" s="20">
        <v>2.9506830694460384</v>
      </c>
      <c r="L5697" s="20">
        <v>2.2969995174143598</v>
      </c>
      <c r="M5697" s="55">
        <v>1.9670274603103308</v>
      </c>
    </row>
    <row r="5698" spans="1:13" x14ac:dyDescent="0.35">
      <c r="A5698" s="19" t="str">
        <f>B4353&amp;C5687&amp;D5698</f>
        <v>CONSUMO PER CAPITA (kg ó litros por individuo).Hortalizas/Verdur.Ing5-10MIL</v>
      </c>
      <c r="B5698" s="19">
        <v>0</v>
      </c>
      <c r="C5698" s="19">
        <v>0</v>
      </c>
      <c r="D5698" s="19" t="s">
        <v>11</v>
      </c>
      <c r="E5698" s="20">
        <v>2.5480226451293277</v>
      </c>
      <c r="F5698" s="20">
        <v>4.5280473090774942</v>
      </c>
      <c r="G5698" s="20">
        <v>2.5384187046449864</v>
      </c>
      <c r="H5698" s="20">
        <v>2.2986845862908174</v>
      </c>
      <c r="I5698" s="20">
        <v>2.2613057625346324</v>
      </c>
      <c r="J5698" s="20">
        <v>3.4453916989737103</v>
      </c>
      <c r="K5698" s="20">
        <v>2.3033548707375102</v>
      </c>
      <c r="L5698" s="20">
        <v>2.5150398360754123</v>
      </c>
      <c r="M5698" s="55">
        <v>2.8522640590463433</v>
      </c>
    </row>
    <row r="5699" spans="1:13" x14ac:dyDescent="0.35">
      <c r="A5699" s="19" t="str">
        <f>B4353&amp;C5687&amp;D5699</f>
        <v>CONSUMO PER CAPITA (kg ó litros por individuo).Hortalizas/Verdur.Ing10-30MIL</v>
      </c>
      <c r="B5699" s="19">
        <v>0</v>
      </c>
      <c r="C5699" s="19">
        <v>0</v>
      </c>
      <c r="D5699" s="19" t="s">
        <v>12</v>
      </c>
      <c r="E5699" s="20">
        <v>2.3597232220644306</v>
      </c>
      <c r="F5699" s="20">
        <v>4.184999260310069</v>
      </c>
      <c r="G5699" s="20">
        <v>2.8496869367311684</v>
      </c>
      <c r="H5699" s="20">
        <v>2.303620819887755</v>
      </c>
      <c r="I5699" s="20">
        <v>2.38072046383855</v>
      </c>
      <c r="J5699" s="20">
        <v>3.0070113951171327</v>
      </c>
      <c r="K5699" s="20">
        <v>2.2807735554640267</v>
      </c>
      <c r="L5699" s="20">
        <v>2.2867064810191855</v>
      </c>
      <c r="M5699" s="55">
        <v>2.7374857852242291</v>
      </c>
    </row>
    <row r="5700" spans="1:13" x14ac:dyDescent="0.35">
      <c r="A5700" s="19" t="str">
        <f>B4353&amp;C5687&amp;D5700</f>
        <v>CONSUMO PER CAPITA (kg ó litros por individuo).Hortalizas/Verdur.Ing30-100MIL</v>
      </c>
      <c r="B5700" s="19">
        <v>0</v>
      </c>
      <c r="C5700" s="19">
        <v>0</v>
      </c>
      <c r="D5700" s="19" t="s">
        <v>13</v>
      </c>
      <c r="E5700" s="20">
        <v>2.8875244443355754</v>
      </c>
      <c r="F5700" s="20">
        <v>4.2858193326524976</v>
      </c>
      <c r="G5700" s="20">
        <v>3.0188124193649433</v>
      </c>
      <c r="H5700" s="20">
        <v>2.8547570519599121</v>
      </c>
      <c r="I5700" s="20">
        <v>3.4190324021066831</v>
      </c>
      <c r="J5700" s="20">
        <v>4.4308061742488976</v>
      </c>
      <c r="K5700" s="20">
        <v>3.3305994342896996</v>
      </c>
      <c r="L5700" s="20">
        <v>2.82186083125473</v>
      </c>
      <c r="M5700" s="55">
        <v>2.9317553571373383</v>
      </c>
    </row>
    <row r="5701" spans="1:13" x14ac:dyDescent="0.35">
      <c r="A5701" s="19" t="str">
        <f>B4353&amp;C5687&amp;D5701</f>
        <v>CONSUMO PER CAPITA (kg ó litros por individuo).Hortalizas/Verdur.Ing100-200MIL</v>
      </c>
      <c r="B5701" s="19">
        <v>0</v>
      </c>
      <c r="C5701" s="19">
        <v>0</v>
      </c>
      <c r="D5701" s="19" t="s">
        <v>14</v>
      </c>
      <c r="E5701" s="20">
        <v>2.5401977987544018</v>
      </c>
      <c r="F5701" s="20">
        <v>3.935457036458097</v>
      </c>
      <c r="G5701" s="20">
        <v>2.6714460293545854</v>
      </c>
      <c r="H5701" s="20">
        <v>2.5937314926208295</v>
      </c>
      <c r="I5701" s="20">
        <v>2.8739242316025968</v>
      </c>
      <c r="J5701" s="20">
        <v>4.0654842397060609</v>
      </c>
      <c r="K5701" s="20">
        <v>2.5587096850185063</v>
      </c>
      <c r="L5701" s="20">
        <v>2.5204230989206162</v>
      </c>
      <c r="M5701" s="55">
        <v>2.5446024615665639</v>
      </c>
    </row>
    <row r="5702" spans="1:13" x14ac:dyDescent="0.35">
      <c r="A5702" s="19" t="str">
        <f>B4353&amp;C5687&amp;D5702</f>
        <v>CONSUMO PER CAPITA (kg ó litros por individuo).Hortalizas/Verdur.Ing200-500MIL</v>
      </c>
      <c r="B5702" s="19">
        <v>0</v>
      </c>
      <c r="C5702" s="19">
        <v>0</v>
      </c>
      <c r="D5702" s="19" t="s">
        <v>15</v>
      </c>
      <c r="E5702" s="20">
        <v>3.3112980017547344</v>
      </c>
      <c r="F5702" s="20">
        <v>4.588356916805358</v>
      </c>
      <c r="G5702" s="20">
        <v>3.1143967750599861</v>
      </c>
      <c r="H5702" s="20">
        <v>3.2341568966755383</v>
      </c>
      <c r="I5702" s="20">
        <v>3.9623128900543207</v>
      </c>
      <c r="J5702" s="20">
        <v>4.9498116831506715</v>
      </c>
      <c r="K5702" s="20">
        <v>3.1930701918729696</v>
      </c>
      <c r="L5702" s="20">
        <v>3.125463243661319</v>
      </c>
      <c r="M5702" s="55">
        <v>3.4019305840632015</v>
      </c>
    </row>
    <row r="5703" spans="1:13" x14ac:dyDescent="0.35">
      <c r="A5703" s="19" t="str">
        <f>B4353&amp;C5687&amp;D5703</f>
        <v>CONSUMO PER CAPITA (kg ó litros por individuo).Hortalizas/Verdur.Ing&gt;500MIL</v>
      </c>
      <c r="B5703" s="19">
        <v>0</v>
      </c>
      <c r="C5703" s="19">
        <v>0</v>
      </c>
      <c r="D5703" s="19" t="s">
        <v>16</v>
      </c>
      <c r="E5703" s="20">
        <v>3.5039871676198215</v>
      </c>
      <c r="F5703" s="20">
        <v>4.5388576273815646</v>
      </c>
      <c r="G5703" s="20">
        <v>3.5417795585926699</v>
      </c>
      <c r="H5703" s="20">
        <v>3.406021372076689</v>
      </c>
      <c r="I5703" s="20">
        <v>3.1973009562120462</v>
      </c>
      <c r="J5703" s="20">
        <v>4.7944259310279476</v>
      </c>
      <c r="K5703" s="20">
        <v>3.560202000598784</v>
      </c>
      <c r="L5703" s="20">
        <v>3.1374504615093954</v>
      </c>
      <c r="M5703" s="55">
        <v>3.3244593396536626</v>
      </c>
    </row>
    <row r="5704" spans="1:13" x14ac:dyDescent="0.35">
      <c r="A5704" s="19" t="str">
        <f>B4353&amp;C5687&amp;D5704</f>
        <v>CONSUMO PER CAPITA (kg ó litros por individuo).Hortalizas/Verdur.IngDE 15 A 19 AÑOS</v>
      </c>
      <c r="B5704" s="19">
        <v>0</v>
      </c>
      <c r="C5704" s="19">
        <v>0</v>
      </c>
      <c r="D5704" s="19" t="s">
        <v>39</v>
      </c>
      <c r="E5704" s="20">
        <v>1.2531213332575482</v>
      </c>
      <c r="F5704" s="20">
        <v>1.1658469871380142</v>
      </c>
      <c r="G5704" s="20">
        <v>0.79135941206997107</v>
      </c>
      <c r="H5704" s="20">
        <v>0.87131895787813107</v>
      </c>
      <c r="I5704" s="20">
        <v>1.0579709211457253</v>
      </c>
      <c r="J5704" s="20">
        <v>1.2300971161446517</v>
      </c>
      <c r="K5704" s="20">
        <v>0.84671538128926105</v>
      </c>
      <c r="L5704" s="20">
        <v>1.0242934866420272</v>
      </c>
      <c r="M5704" s="55">
        <v>1.4398227778569448</v>
      </c>
    </row>
    <row r="5705" spans="1:13" x14ac:dyDescent="0.35">
      <c r="A5705" s="19" t="str">
        <f>B4353&amp;C5687&amp;D5705</f>
        <v>CONSUMO PER CAPITA (kg ó litros por individuo).Hortalizas/Verdur.IngDE 20 A 24 AÑOS</v>
      </c>
      <c r="B5705" s="19">
        <v>0</v>
      </c>
      <c r="C5705" s="19">
        <v>0</v>
      </c>
      <c r="D5705" s="19" t="s">
        <v>40</v>
      </c>
      <c r="E5705" s="20">
        <v>1.4485926046731172</v>
      </c>
      <c r="F5705" s="20">
        <v>1.9329328981584208</v>
      </c>
      <c r="G5705" s="20">
        <v>1.5626178928514003</v>
      </c>
      <c r="H5705" s="20">
        <v>1.8916271239606268</v>
      </c>
      <c r="I5705" s="20">
        <v>1.2238543791645016</v>
      </c>
      <c r="J5705" s="20">
        <v>1.8672168909689311</v>
      </c>
      <c r="K5705" s="20">
        <v>1.2442690545581656</v>
      </c>
      <c r="L5705" s="20">
        <v>1.4711631086774597</v>
      </c>
      <c r="M5705" s="55">
        <v>0.95410554333223563</v>
      </c>
    </row>
    <row r="5706" spans="1:13" x14ac:dyDescent="0.35">
      <c r="A5706" s="19" t="str">
        <f>B4353&amp;C5687&amp;D5706</f>
        <v>CONSUMO PER CAPITA (kg ó litros por individuo).Hortalizas/Verdur.IngDE 25 A 34 AÑOS</v>
      </c>
      <c r="B5706" s="19">
        <v>0</v>
      </c>
      <c r="C5706" s="19">
        <v>0</v>
      </c>
      <c r="D5706" s="19" t="s">
        <v>41</v>
      </c>
      <c r="E5706" s="20">
        <v>2.1201686632794896</v>
      </c>
      <c r="F5706" s="20">
        <v>3.1696927976660469</v>
      </c>
      <c r="G5706" s="20">
        <v>2.6393030245582958</v>
      </c>
      <c r="H5706" s="20">
        <v>2.4180735772751607</v>
      </c>
      <c r="I5706" s="20">
        <v>2.1643873932618067</v>
      </c>
      <c r="J5706" s="20">
        <v>3.1303776307629709</v>
      </c>
      <c r="K5706" s="20">
        <v>2.7713472610156686</v>
      </c>
      <c r="L5706" s="20">
        <v>2.2181837607377872</v>
      </c>
      <c r="M5706" s="55">
        <v>2.2153866544800351</v>
      </c>
    </row>
    <row r="5707" spans="1:13" x14ac:dyDescent="0.35">
      <c r="A5707" s="19" t="str">
        <f>B4353&amp;C5687&amp;D5707</f>
        <v>CONSUMO PER CAPITA (kg ó litros por individuo).Hortalizas/Verdur.IngDE 35 A 49 AÑOS</v>
      </c>
      <c r="B5707" s="19">
        <v>0</v>
      </c>
      <c r="C5707" s="19">
        <v>0</v>
      </c>
      <c r="D5707" s="19" t="s">
        <v>42</v>
      </c>
      <c r="E5707" s="20">
        <v>2.771053039017775</v>
      </c>
      <c r="F5707" s="20">
        <v>3.8962000004032968</v>
      </c>
      <c r="G5707" s="20">
        <v>2.9224879631750538</v>
      </c>
      <c r="H5707" s="20">
        <v>2.6008064301496545</v>
      </c>
      <c r="I5707" s="20">
        <v>3.0154787862772356</v>
      </c>
      <c r="J5707" s="20">
        <v>3.960030610600608</v>
      </c>
      <c r="K5707" s="20">
        <v>2.9609820770853301</v>
      </c>
      <c r="L5707" s="20">
        <v>2.4994031757982578</v>
      </c>
      <c r="M5707" s="55">
        <v>2.7369737415268558</v>
      </c>
    </row>
    <row r="5708" spans="1:13" x14ac:dyDescent="0.35">
      <c r="A5708" s="19" t="str">
        <f>B4353&amp;C5687&amp;D5708</f>
        <v>CONSUMO PER CAPITA (kg ó litros por individuo).Hortalizas/Verdur.IngDE 50 A 59 AÑOS</v>
      </c>
      <c r="B5708" s="19">
        <v>0</v>
      </c>
      <c r="C5708" s="19">
        <v>0</v>
      </c>
      <c r="D5708" s="19" t="s">
        <v>43</v>
      </c>
      <c r="E5708" s="20">
        <v>3.6296352870317423</v>
      </c>
      <c r="F5708" s="20">
        <v>5.7458246600413423</v>
      </c>
      <c r="G5708" s="20">
        <v>3.8121424968816093</v>
      </c>
      <c r="H5708" s="20">
        <v>3.1987738818766251</v>
      </c>
      <c r="I5708" s="20">
        <v>3.7465950431232478</v>
      </c>
      <c r="J5708" s="20">
        <v>5.1229434237590219</v>
      </c>
      <c r="K5708" s="20">
        <v>3.6157309485730909</v>
      </c>
      <c r="L5708" s="20">
        <v>3.607835428428368</v>
      </c>
      <c r="M5708" s="55">
        <v>3.8161068736228394</v>
      </c>
    </row>
    <row r="5709" spans="1:13" x14ac:dyDescent="0.35">
      <c r="A5709" s="19" t="str">
        <f>B4353&amp;C5687&amp;D5709</f>
        <v>CONSUMO PER CAPITA (kg ó litros por individuo).Hortalizas/Verdur.IngDE 60 A 75 AÑOS</v>
      </c>
      <c r="B5709" s="19">
        <v>0</v>
      </c>
      <c r="C5709" s="19">
        <v>0</v>
      </c>
      <c r="D5709" s="19" t="s">
        <v>44</v>
      </c>
      <c r="E5709" s="20">
        <v>3.3238437131187419</v>
      </c>
      <c r="F5709" s="20">
        <v>5.2950794903307923</v>
      </c>
      <c r="G5709" s="20">
        <v>3.1820656174964626</v>
      </c>
      <c r="H5709" s="20">
        <v>3.4197870225584523</v>
      </c>
      <c r="I5709" s="20">
        <v>3.6870687218897897</v>
      </c>
      <c r="J5709" s="20">
        <v>4.9503553648063248</v>
      </c>
      <c r="K5709" s="20">
        <v>3.3282423793861136</v>
      </c>
      <c r="L5709" s="20">
        <v>3.2491266643035663</v>
      </c>
      <c r="M5709" s="55">
        <v>3.5357703015760169</v>
      </c>
    </row>
    <row r="5710" spans="1:13" x14ac:dyDescent="0.35">
      <c r="A5710" s="19" t="str">
        <f>B4353&amp;C5687&amp;D5710</f>
        <v>CONSUMO PER CAPITA (kg ó litros por individuo).Hortalizas/Verdur.IngALTA Y MEDIA ALTA</v>
      </c>
      <c r="B5710" s="19">
        <v>0</v>
      </c>
      <c r="C5710" s="19">
        <v>0</v>
      </c>
      <c r="D5710" s="19" t="s">
        <v>17</v>
      </c>
      <c r="E5710" s="20">
        <v>3.9982177030574855</v>
      </c>
      <c r="F5710" s="20">
        <v>6.3753878945712863</v>
      </c>
      <c r="G5710" s="20">
        <v>4.1735523796692329</v>
      </c>
      <c r="H5710" s="20">
        <v>4.2321735608896898</v>
      </c>
      <c r="I5710" s="20">
        <v>4.1793192697145791</v>
      </c>
      <c r="J5710" s="20">
        <v>5.6966209185628678</v>
      </c>
      <c r="K5710" s="20">
        <v>3.8777369249080329</v>
      </c>
      <c r="L5710" s="20">
        <v>3.5496855038408848</v>
      </c>
      <c r="M5710" s="55">
        <v>3.7267132196046546</v>
      </c>
    </row>
    <row r="5711" spans="1:13" x14ac:dyDescent="0.35">
      <c r="A5711" s="19" t="str">
        <f>B4353&amp;C5687&amp;D5711</f>
        <v>CONSUMO PER CAPITA (kg ó litros por individuo).Hortalizas/Verdur.IngMEDIA</v>
      </c>
      <c r="B5711" s="19">
        <v>0</v>
      </c>
      <c r="C5711" s="19">
        <v>0</v>
      </c>
      <c r="D5711" s="19" t="s">
        <v>18</v>
      </c>
      <c r="E5711" s="20">
        <v>2.4701096689351432</v>
      </c>
      <c r="F5711" s="20">
        <v>3.6442199497527348</v>
      </c>
      <c r="G5711" s="20">
        <v>2.459181198255199</v>
      </c>
      <c r="H5711" s="20">
        <v>2.2658774695505484</v>
      </c>
      <c r="I5711" s="20">
        <v>2.7994977417995384</v>
      </c>
      <c r="J5711" s="20">
        <v>3.5929757259514661</v>
      </c>
      <c r="K5711" s="20">
        <v>2.6602082494200068</v>
      </c>
      <c r="L5711" s="20">
        <v>2.6215364665439882</v>
      </c>
      <c r="M5711" s="55">
        <v>2.6555634961969203</v>
      </c>
    </row>
    <row r="5712" spans="1:13" x14ac:dyDescent="0.35">
      <c r="A5712" s="19" t="str">
        <f>B4353&amp;C5687&amp;D5712</f>
        <v>CONSUMO PER CAPITA (kg ó litros por individuo).Hortalizas/Verdur.IngMEDIA BAJA</v>
      </c>
      <c r="B5712" s="19">
        <v>0</v>
      </c>
      <c r="C5712" s="19">
        <v>0</v>
      </c>
      <c r="D5712" s="19" t="s">
        <v>19</v>
      </c>
      <c r="E5712" s="20">
        <v>2.51165648895162</v>
      </c>
      <c r="F5712" s="20">
        <v>3.7114790525615819</v>
      </c>
      <c r="G5712" s="20">
        <v>2.7388031291232036</v>
      </c>
      <c r="H5712" s="20">
        <v>2.264628084803423</v>
      </c>
      <c r="I5712" s="20">
        <v>2.4238090633904603</v>
      </c>
      <c r="J5712" s="20">
        <v>3.3002273000250377</v>
      </c>
      <c r="K5712" s="20">
        <v>2.4100184987368349</v>
      </c>
      <c r="L5712" s="20">
        <v>2.2715930836416112</v>
      </c>
      <c r="M5712" s="55">
        <v>2.643154636023842</v>
      </c>
    </row>
    <row r="5713" spans="1:13" x14ac:dyDescent="0.35">
      <c r="A5713" s="19" t="str">
        <f>B4353&amp;C5687&amp;D5713</f>
        <v>CONSUMO PER CAPITA (kg ó litros por individuo).Hortalizas/Verdur.IngBAJA</v>
      </c>
      <c r="B5713" s="19">
        <v>0</v>
      </c>
      <c r="C5713" s="19">
        <v>0</v>
      </c>
      <c r="D5713" s="19" t="s">
        <v>20</v>
      </c>
      <c r="E5713" s="20">
        <v>2.3242726640054925</v>
      </c>
      <c r="F5713" s="20">
        <v>3.1987121091561046</v>
      </c>
      <c r="G5713" s="20">
        <v>2.372747054855719</v>
      </c>
      <c r="H5713" s="20">
        <v>2.4229294929421923</v>
      </c>
      <c r="I5713" s="20">
        <v>2.5254644651279601</v>
      </c>
      <c r="J5713" s="20">
        <v>3.6427240470287576</v>
      </c>
      <c r="K5713" s="20">
        <v>2.8439303251357559</v>
      </c>
      <c r="L5713" s="20">
        <v>2.3702233945935269</v>
      </c>
      <c r="M5713" s="55">
        <v>2.497660420235595</v>
      </c>
    </row>
    <row r="5714" spans="1:13" x14ac:dyDescent="0.35">
      <c r="A5714" s="19" t="str">
        <f>B4353&amp;C5687&amp;D5714</f>
        <v>CONSUMO PER CAPITA (kg ó litros por individuo).Hortalizas/Verdur.IngHOMBRE</v>
      </c>
      <c r="B5714" s="19">
        <v>0</v>
      </c>
      <c r="C5714" s="19">
        <v>0</v>
      </c>
      <c r="D5714" s="19" t="s">
        <v>21</v>
      </c>
      <c r="E5714" s="20">
        <v>2.5664602962523539</v>
      </c>
      <c r="F5714" s="20">
        <v>4.1877331870965468</v>
      </c>
      <c r="G5714" s="20">
        <v>2.8673746942950946</v>
      </c>
      <c r="H5714" s="20">
        <v>2.7179876557018114</v>
      </c>
      <c r="I5714" s="20">
        <v>2.9650426504735914</v>
      </c>
      <c r="J5714" s="20">
        <v>3.789768665346068</v>
      </c>
      <c r="K5714" s="20">
        <v>2.7828218624505152</v>
      </c>
      <c r="L5714" s="20">
        <v>2.6756607858510777</v>
      </c>
      <c r="M5714" s="55">
        <v>3.0749225551434964</v>
      </c>
    </row>
    <row r="5715" spans="1:13" x14ac:dyDescent="0.35">
      <c r="A5715" s="19" t="str">
        <f>B4353&amp;C5687&amp;D5715</f>
        <v>CONSUMO PER CAPITA (kg ó litros por individuo).Hortalizas/Verdur.IngMUJER</v>
      </c>
      <c r="B5715" s="19">
        <v>0</v>
      </c>
      <c r="C5715" s="19">
        <v>0</v>
      </c>
      <c r="D5715" s="19" t="s">
        <v>22</v>
      </c>
      <c r="E5715" s="20">
        <v>2.9957068253762391</v>
      </c>
      <c r="F5715" s="20">
        <v>4.1311099771795483</v>
      </c>
      <c r="G5715" s="20">
        <v>2.8990556384469031</v>
      </c>
      <c r="H5715" s="20">
        <v>2.7156138171750057</v>
      </c>
      <c r="I5715" s="20">
        <v>2.9209382747019328</v>
      </c>
      <c r="J5715" s="20">
        <v>4.1608187772740397</v>
      </c>
      <c r="K5715" s="20">
        <v>2.9985734161091928</v>
      </c>
      <c r="L5715" s="20">
        <v>2.6843801857507006</v>
      </c>
      <c r="M5715" s="55">
        <v>2.6298131397055413</v>
      </c>
    </row>
    <row r="5716" spans="1:13" x14ac:dyDescent="0.35">
      <c r="A5716" s="19" t="str">
        <f>B4353&amp;C5716&amp;D5716</f>
        <v>CONSUMO PER CAPITA (kg ó litros por individuo)Tomates Ing.T.ESPAÑA</v>
      </c>
      <c r="B5716" s="19">
        <v>0</v>
      </c>
      <c r="C5716" s="19" t="s">
        <v>159</v>
      </c>
      <c r="D5716" s="19" t="s">
        <v>36</v>
      </c>
      <c r="E5716" s="20">
        <v>0.24234835348599526</v>
      </c>
      <c r="F5716" s="20">
        <v>0.36381986208323369</v>
      </c>
      <c r="G5716" s="20">
        <v>0.21567605930490524</v>
      </c>
      <c r="H5716" s="20">
        <v>0.21176260004766129</v>
      </c>
      <c r="I5716" s="20">
        <v>0.22964958354846801</v>
      </c>
      <c r="J5716" s="20">
        <v>0.33085377669264066</v>
      </c>
      <c r="K5716" s="20">
        <v>0.2210364751912996</v>
      </c>
      <c r="L5716" s="20">
        <v>0.21836927859268113</v>
      </c>
      <c r="M5716" s="55">
        <v>0.22752882569161645</v>
      </c>
    </row>
    <row r="5717" spans="1:13" x14ac:dyDescent="0.35">
      <c r="A5717" s="19" t="str">
        <f>B4353&amp;C5716&amp;D5717</f>
        <v>CONSUMO PER CAPITA (kg ó litros por individuo)Tomates Ing.BCN AM</v>
      </c>
      <c r="B5717" s="19">
        <v>0</v>
      </c>
      <c r="C5717" s="19">
        <v>0</v>
      </c>
      <c r="D5717" s="19" t="s">
        <v>1</v>
      </c>
      <c r="E5717" s="20">
        <v>0.20121918045235107</v>
      </c>
      <c r="F5717" s="20">
        <v>0.27705422028827886</v>
      </c>
      <c r="G5717" s="20">
        <v>0.17363847372299213</v>
      </c>
      <c r="H5717" s="20">
        <v>0.14967506003410447</v>
      </c>
      <c r="I5717" s="20">
        <v>0.15146106811098692</v>
      </c>
      <c r="J5717" s="20">
        <v>0.23772406280263539</v>
      </c>
      <c r="K5717" s="20">
        <v>0.11324340375569261</v>
      </c>
      <c r="L5717" s="20">
        <v>0.17424966191448749</v>
      </c>
      <c r="M5717" s="55">
        <v>0.16167563984808506</v>
      </c>
    </row>
    <row r="5718" spans="1:13" x14ac:dyDescent="0.35">
      <c r="A5718" s="19" t="str">
        <f>B4353&amp;C5716&amp;D5718</f>
        <v>CONSUMO PER CAPITA (kg ó litros por individuo)Tomates Ing.REST.CAT ARAGON</v>
      </c>
      <c r="B5718" s="19">
        <v>0</v>
      </c>
      <c r="C5718" s="19">
        <v>0</v>
      </c>
      <c r="D5718" s="19" t="s">
        <v>2</v>
      </c>
      <c r="E5718" s="20">
        <v>0.14187377598906922</v>
      </c>
      <c r="F5718" s="20">
        <v>0.29336781260851663</v>
      </c>
      <c r="G5718" s="20">
        <v>0.15286690505998624</v>
      </c>
      <c r="H5718" s="20">
        <v>9.5739541998836136E-2</v>
      </c>
      <c r="I5718" s="20">
        <v>0.11736207887131092</v>
      </c>
      <c r="J5718" s="20">
        <v>0.16658966699362737</v>
      </c>
      <c r="K5718" s="20">
        <v>0.16445559347882963</v>
      </c>
      <c r="L5718" s="20">
        <v>0.13909932884524601</v>
      </c>
      <c r="M5718" s="55">
        <v>0.16580490556253585</v>
      </c>
    </row>
    <row r="5719" spans="1:13" x14ac:dyDescent="0.35">
      <c r="A5719" s="19" t="str">
        <f>B4353&amp;C5716&amp;D5719</f>
        <v>CONSUMO PER CAPITA (kg ó litros por individuo)Tomates Ing.LEVANTE</v>
      </c>
      <c r="B5719" s="19">
        <v>0</v>
      </c>
      <c r="C5719" s="19">
        <v>0</v>
      </c>
      <c r="D5719" s="19" t="s">
        <v>3</v>
      </c>
      <c r="E5719" s="20">
        <v>0.29044073226352313</v>
      </c>
      <c r="F5719" s="20">
        <v>0.45123307904499094</v>
      </c>
      <c r="G5719" s="20">
        <v>0.25036081516276903</v>
      </c>
      <c r="H5719" s="20">
        <v>0.26194474015817426</v>
      </c>
      <c r="I5719" s="20">
        <v>0.33265826915586372</v>
      </c>
      <c r="J5719" s="20">
        <v>0.43490279034924528</v>
      </c>
      <c r="K5719" s="20">
        <v>0.27639011438437316</v>
      </c>
      <c r="L5719" s="20">
        <v>0.25784852333274366</v>
      </c>
      <c r="M5719" s="55">
        <v>0.27677291511893348</v>
      </c>
    </row>
    <row r="5720" spans="1:13" x14ac:dyDescent="0.35">
      <c r="A5720" s="19" t="str">
        <f>B4353&amp;C5716&amp;D5720</f>
        <v>CONSUMO PER CAPITA (kg ó litros por individuo)Tomates Ing.ANDALUCIA</v>
      </c>
      <c r="B5720" s="19">
        <v>0</v>
      </c>
      <c r="C5720" s="19">
        <v>0</v>
      </c>
      <c r="D5720" s="19" t="s">
        <v>4</v>
      </c>
      <c r="E5720" s="20">
        <v>0.27216999610797171</v>
      </c>
      <c r="F5720" s="20">
        <v>0.47278971659019103</v>
      </c>
      <c r="G5720" s="20">
        <v>0.23171464703583747</v>
      </c>
      <c r="H5720" s="20">
        <v>0.24002318742965098</v>
      </c>
      <c r="I5720" s="20">
        <v>0.24894200312159312</v>
      </c>
      <c r="J5720" s="20">
        <v>0.32182792880818428</v>
      </c>
      <c r="K5720" s="20">
        <v>0.25152573868610345</v>
      </c>
      <c r="L5720" s="20">
        <v>0.24273467486119546</v>
      </c>
      <c r="M5720" s="55">
        <v>0.25794232990175664</v>
      </c>
    </row>
    <row r="5721" spans="1:13" x14ac:dyDescent="0.35">
      <c r="A5721" s="19" t="str">
        <f>B4353&amp;C5716&amp;D5721</f>
        <v>CONSUMO PER CAPITA (kg ó litros por individuo)Tomates Ing.MDD AM</v>
      </c>
      <c r="B5721" s="19">
        <v>0</v>
      </c>
      <c r="C5721" s="19">
        <v>0</v>
      </c>
      <c r="D5721" s="19" t="s">
        <v>5</v>
      </c>
      <c r="E5721" s="20">
        <v>0.36494687638084489</v>
      </c>
      <c r="F5721" s="20">
        <v>0.48820058157048762</v>
      </c>
      <c r="G5721" s="20">
        <v>0.33142843756560192</v>
      </c>
      <c r="H5721" s="20">
        <v>0.352917243194874</v>
      </c>
      <c r="I5721" s="20">
        <v>0.34405716614733406</v>
      </c>
      <c r="J5721" s="20">
        <v>0.57226804231324047</v>
      </c>
      <c r="K5721" s="20">
        <v>0.36679434160493596</v>
      </c>
      <c r="L5721" s="20">
        <v>0.32982551381756753</v>
      </c>
      <c r="M5721" s="55">
        <v>0.32307796594748117</v>
      </c>
    </row>
    <row r="5722" spans="1:13" x14ac:dyDescent="0.35">
      <c r="A5722" s="19" t="str">
        <f>B4353&amp;C5716&amp;D5722</f>
        <v>CONSUMO PER CAPITA (kg ó litros por individuo)Tomates Ing.RTO CENTRO</v>
      </c>
      <c r="B5722" s="19">
        <v>0</v>
      </c>
      <c r="C5722" s="19">
        <v>0</v>
      </c>
      <c r="D5722" s="19" t="s">
        <v>6</v>
      </c>
      <c r="E5722" s="20">
        <v>0.23476964555352181</v>
      </c>
      <c r="F5722" s="20">
        <v>0.36150393159782851</v>
      </c>
      <c r="G5722" s="20">
        <v>0.23379006340441616</v>
      </c>
      <c r="H5722" s="20">
        <v>0.23802099595545051</v>
      </c>
      <c r="I5722" s="20">
        <v>0.24481511276244808</v>
      </c>
      <c r="J5722" s="20">
        <v>0.33657712614321128</v>
      </c>
      <c r="K5722" s="20">
        <v>0.23044444049263837</v>
      </c>
      <c r="L5722" s="20">
        <v>0.2599209540615372</v>
      </c>
      <c r="M5722" s="55">
        <v>0.21663475737514537</v>
      </c>
    </row>
    <row r="5723" spans="1:13" x14ac:dyDescent="0.35">
      <c r="A5723" s="19" t="str">
        <f>B4353&amp;C5716&amp;D5723</f>
        <v>CONSUMO PER CAPITA (kg ó litros por individuo)Tomates Ing.NORTE-CENTRO</v>
      </c>
      <c r="B5723" s="19">
        <v>0</v>
      </c>
      <c r="C5723" s="19">
        <v>0</v>
      </c>
      <c r="D5723" s="19" t="s">
        <v>7</v>
      </c>
      <c r="E5723" s="20">
        <v>0.25909666030548617</v>
      </c>
      <c r="F5723" s="20">
        <v>0.21169308596348391</v>
      </c>
      <c r="G5723" s="20">
        <v>0.19022413024580159</v>
      </c>
      <c r="H5723" s="20">
        <v>0.13499739727905657</v>
      </c>
      <c r="I5723" s="20">
        <v>0.15879576018150804</v>
      </c>
      <c r="J5723" s="20">
        <v>0.25836470809758999</v>
      </c>
      <c r="K5723" s="20">
        <v>0.12206255443064741</v>
      </c>
      <c r="L5723" s="20">
        <v>0.13017843243371249</v>
      </c>
      <c r="M5723" s="55">
        <v>0.12766450444578409</v>
      </c>
    </row>
    <row r="5724" spans="1:13" x14ac:dyDescent="0.35">
      <c r="A5724" s="19" t="str">
        <f>B4353&amp;C5716&amp;D5724</f>
        <v>CONSUMO PER CAPITA (kg ó litros por individuo)Tomates Ing.NOROESTE</v>
      </c>
      <c r="B5724" s="19">
        <v>0</v>
      </c>
      <c r="C5724" s="19">
        <v>0</v>
      </c>
      <c r="D5724" s="19" t="s">
        <v>8</v>
      </c>
      <c r="E5724" s="20">
        <v>8.8634930101959095E-2</v>
      </c>
      <c r="F5724" s="20">
        <v>0.13537989392301025</v>
      </c>
      <c r="G5724" s="20">
        <v>8.9512800245318991E-2</v>
      </c>
      <c r="H5724" s="20">
        <v>0.13550187677638073</v>
      </c>
      <c r="I5724" s="20">
        <v>0.1404475065455045</v>
      </c>
      <c r="J5724" s="20">
        <v>0.21613206067358839</v>
      </c>
      <c r="K5724" s="20">
        <v>0.1262480712663788</v>
      </c>
      <c r="L5724" s="20">
        <v>0.13615078381774123</v>
      </c>
      <c r="M5724" s="55">
        <v>0.20287861875581387</v>
      </c>
    </row>
    <row r="5725" spans="1:13" x14ac:dyDescent="0.35">
      <c r="A5725" s="19" t="str">
        <f>B4353&amp;C5716&amp;D5725</f>
        <v>CONSUMO PER CAPITA (kg ó litros por individuo)Tomates Ing.&lt;2MIL</v>
      </c>
      <c r="B5725" s="19">
        <v>0</v>
      </c>
      <c r="C5725" s="19">
        <v>0</v>
      </c>
      <c r="D5725" s="19" t="s">
        <v>9</v>
      </c>
      <c r="E5725" s="20">
        <v>8.7673057762739592E-2</v>
      </c>
      <c r="F5725" s="20">
        <v>0.22046510452954338</v>
      </c>
      <c r="G5725" s="20">
        <v>8.8988290606304463E-2</v>
      </c>
      <c r="H5725" s="20">
        <v>0.1217873042089946</v>
      </c>
      <c r="I5725" s="20">
        <v>7.8640727627085363E-2</v>
      </c>
      <c r="J5725" s="20">
        <v>0.20927175356992639</v>
      </c>
      <c r="K5725" s="20">
        <v>0.13443228149333367</v>
      </c>
      <c r="L5725" s="20">
        <v>0.15155427492426701</v>
      </c>
      <c r="M5725" s="55">
        <v>0.12919066550334282</v>
      </c>
    </row>
    <row r="5726" spans="1:13" x14ac:dyDescent="0.35">
      <c r="A5726" s="19" t="str">
        <f>B4353&amp;C5716&amp;D5726</f>
        <v>CONSUMO PER CAPITA (kg ó litros por individuo)Tomates Ing.2-5MIL</v>
      </c>
      <c r="B5726" s="19">
        <v>0</v>
      </c>
      <c r="C5726" s="19">
        <v>0</v>
      </c>
      <c r="D5726" s="19" t="s">
        <v>10</v>
      </c>
      <c r="E5726" s="20">
        <v>0.1882408382067299</v>
      </c>
      <c r="F5726" s="20">
        <v>0.2858795014890364</v>
      </c>
      <c r="G5726" s="20">
        <v>0.18671432925185361</v>
      </c>
      <c r="H5726" s="20">
        <v>0.20973109051133054</v>
      </c>
      <c r="I5726" s="20">
        <v>0.2577413764461276</v>
      </c>
      <c r="J5726" s="20">
        <v>0.25919465554277149</v>
      </c>
      <c r="K5726" s="20">
        <v>0.23903687873654214</v>
      </c>
      <c r="L5726" s="20">
        <v>0.1886128030534705</v>
      </c>
      <c r="M5726" s="55">
        <v>0.17309806452525722</v>
      </c>
    </row>
    <row r="5727" spans="1:13" x14ac:dyDescent="0.35">
      <c r="A5727" s="19" t="str">
        <f>B4353&amp;C5716&amp;D5727</f>
        <v>CONSUMO PER CAPITA (kg ó litros por individuo)Tomates Ing.5-10MIL</v>
      </c>
      <c r="B5727" s="19">
        <v>0</v>
      </c>
      <c r="C5727" s="19">
        <v>0</v>
      </c>
      <c r="D5727" s="19" t="s">
        <v>11</v>
      </c>
      <c r="E5727" s="20">
        <v>0.32661888914372678</v>
      </c>
      <c r="F5727" s="20">
        <v>0.4626592008487192</v>
      </c>
      <c r="G5727" s="20">
        <v>0.22276973741469192</v>
      </c>
      <c r="H5727" s="20">
        <v>0.16926107540313412</v>
      </c>
      <c r="I5727" s="20">
        <v>0.16748508513825308</v>
      </c>
      <c r="J5727" s="20">
        <v>0.2868084796693397</v>
      </c>
      <c r="K5727" s="20">
        <v>0.22706929397306519</v>
      </c>
      <c r="L5727" s="20">
        <v>0.1691822859138078</v>
      </c>
      <c r="M5727" s="55">
        <v>0.16977940813997408</v>
      </c>
    </row>
    <row r="5728" spans="1:13" x14ac:dyDescent="0.35">
      <c r="A5728" s="19" t="str">
        <f>B4353&amp;C5716&amp;D5728</f>
        <v>CONSUMO PER CAPITA (kg ó litros por individuo)Tomates Ing.10-30MIL</v>
      </c>
      <c r="B5728" s="19">
        <v>0</v>
      </c>
      <c r="C5728" s="19">
        <v>0</v>
      </c>
      <c r="D5728" s="19" t="s">
        <v>12</v>
      </c>
      <c r="E5728" s="20">
        <v>0.21326632515076524</v>
      </c>
      <c r="F5728" s="20">
        <v>0.35927578186947584</v>
      </c>
      <c r="G5728" s="20">
        <v>0.21223068820093119</v>
      </c>
      <c r="H5728" s="20">
        <v>0.18177542158846824</v>
      </c>
      <c r="I5728" s="20">
        <v>0.18828784411814745</v>
      </c>
      <c r="J5728" s="20">
        <v>0.27736154503209703</v>
      </c>
      <c r="K5728" s="20">
        <v>0.19224789642151219</v>
      </c>
      <c r="L5728" s="20">
        <v>0.21525801410294582</v>
      </c>
      <c r="M5728" s="55">
        <v>0.26476284187822141</v>
      </c>
    </row>
    <row r="5729" spans="1:13" x14ac:dyDescent="0.35">
      <c r="A5729" s="19" t="str">
        <f>B4353&amp;C5716&amp;D5729</f>
        <v>CONSUMO PER CAPITA (kg ó litros por individuo)Tomates Ing.30-100MIL</v>
      </c>
      <c r="B5729" s="19">
        <v>0</v>
      </c>
      <c r="C5729" s="19">
        <v>0</v>
      </c>
      <c r="D5729" s="19" t="s">
        <v>13</v>
      </c>
      <c r="E5729" s="20">
        <v>0.23154619976800467</v>
      </c>
      <c r="F5729" s="20">
        <v>0.36218977982064271</v>
      </c>
      <c r="G5729" s="20">
        <v>0.20097281634430791</v>
      </c>
      <c r="H5729" s="20">
        <v>0.22476722860162623</v>
      </c>
      <c r="I5729" s="20">
        <v>0.2911862797365688</v>
      </c>
      <c r="J5729" s="20">
        <v>0.35821127360555932</v>
      </c>
      <c r="K5729" s="20">
        <v>0.28142069608843806</v>
      </c>
      <c r="L5729" s="20">
        <v>0.24244696944303185</v>
      </c>
      <c r="M5729" s="55">
        <v>0.22174821790148069</v>
      </c>
    </row>
    <row r="5730" spans="1:13" x14ac:dyDescent="0.35">
      <c r="A5730" s="19" t="str">
        <f>B4353&amp;C5716&amp;D5730</f>
        <v>CONSUMO PER CAPITA (kg ó litros por individuo)Tomates Ing.100-200MIL</v>
      </c>
      <c r="B5730" s="19">
        <v>0</v>
      </c>
      <c r="C5730" s="19">
        <v>0</v>
      </c>
      <c r="D5730" s="19" t="s">
        <v>14</v>
      </c>
      <c r="E5730" s="20">
        <v>0.26875003986617774</v>
      </c>
      <c r="F5730" s="20">
        <v>0.43486425328061912</v>
      </c>
      <c r="G5730" s="20">
        <v>0.22270633592563627</v>
      </c>
      <c r="H5730" s="20">
        <v>0.1957595973167188</v>
      </c>
      <c r="I5730" s="20">
        <v>0.25144357172285692</v>
      </c>
      <c r="J5730" s="20">
        <v>0.34852437840739819</v>
      </c>
      <c r="K5730" s="20">
        <v>0.15160980358084974</v>
      </c>
      <c r="L5730" s="20">
        <v>0.19922158073161544</v>
      </c>
      <c r="M5730" s="55">
        <v>0.2198363021447752</v>
      </c>
    </row>
    <row r="5731" spans="1:13" x14ac:dyDescent="0.35">
      <c r="A5731" s="19" t="str">
        <f>B4353&amp;C5716&amp;D5731</f>
        <v>CONSUMO PER CAPITA (kg ó litros por individuo)Tomates Ing.200-500MIL</v>
      </c>
      <c r="B5731" s="19">
        <v>0</v>
      </c>
      <c r="C5731" s="19">
        <v>0</v>
      </c>
      <c r="D5731" s="19" t="s">
        <v>15</v>
      </c>
      <c r="E5731" s="20">
        <v>0.23098844723172385</v>
      </c>
      <c r="F5731" s="20">
        <v>0.32437377590455468</v>
      </c>
      <c r="G5731" s="20">
        <v>0.22216803042249028</v>
      </c>
      <c r="H5731" s="20">
        <v>0.22103817259678971</v>
      </c>
      <c r="I5731" s="20">
        <v>0.21474314395169322</v>
      </c>
      <c r="J5731" s="20">
        <v>0.3584619547856272</v>
      </c>
      <c r="K5731" s="20">
        <v>0.18472412588071249</v>
      </c>
      <c r="L5731" s="20">
        <v>0.22585599897061676</v>
      </c>
      <c r="M5731" s="55">
        <v>0.21966361997761336</v>
      </c>
    </row>
    <row r="5732" spans="1:13" x14ac:dyDescent="0.35">
      <c r="A5732" s="19" t="str">
        <f>B4353&amp;C5716&amp;D5732</f>
        <v>CONSUMO PER CAPITA (kg ó litros por individuo)Tomates Ing.&gt;500MIL</v>
      </c>
      <c r="B5732" s="19">
        <v>0</v>
      </c>
      <c r="C5732" s="19">
        <v>0</v>
      </c>
      <c r="D5732" s="19" t="s">
        <v>16</v>
      </c>
      <c r="E5732" s="20">
        <v>0.30891148087273407</v>
      </c>
      <c r="F5732" s="20">
        <v>0.3896942779534463</v>
      </c>
      <c r="G5732" s="20">
        <v>0.27668701307558113</v>
      </c>
      <c r="H5732" s="20">
        <v>0.2762790264219952</v>
      </c>
      <c r="I5732" s="20">
        <v>0.25823226032081065</v>
      </c>
      <c r="J5732" s="20">
        <v>0.41357750499517132</v>
      </c>
      <c r="K5732" s="20">
        <v>0.26120491367422749</v>
      </c>
      <c r="L5732" s="20">
        <v>0.25463506071289932</v>
      </c>
      <c r="M5732" s="55">
        <v>0.28587058139693122</v>
      </c>
    </row>
    <row r="5733" spans="1:13" x14ac:dyDescent="0.35">
      <c r="A5733" s="19" t="str">
        <f>B4353&amp;C5716&amp;D5733</f>
        <v>CONSUMO PER CAPITA (kg ó litros por individuo)Tomates Ing.DE 15 A 19 AÑOS</v>
      </c>
      <c r="B5733" s="19">
        <v>0</v>
      </c>
      <c r="C5733" s="19">
        <v>0</v>
      </c>
      <c r="D5733" s="19" t="s">
        <v>39</v>
      </c>
      <c r="E5733" s="20">
        <v>3.7857610555570624E-2</v>
      </c>
      <c r="F5733" s="20">
        <v>9.4101939601968693E-2</v>
      </c>
      <c r="G5733" s="20">
        <v>6.9220370705706927E-2</v>
      </c>
      <c r="H5733" s="20">
        <v>0.13490354111292438</v>
      </c>
      <c r="I5733" s="20">
        <v>0.14555643702942297</v>
      </c>
      <c r="J5733" s="20">
        <v>9.4717752475043313E-2</v>
      </c>
      <c r="K5733" s="20">
        <v>8.9756304782653423E-2</v>
      </c>
      <c r="L5733" s="20">
        <v>4.693696661280506E-2</v>
      </c>
      <c r="M5733" s="55">
        <v>7.253517301906115E-2</v>
      </c>
    </row>
    <row r="5734" spans="1:13" x14ac:dyDescent="0.35">
      <c r="A5734" s="19" t="str">
        <f>B4353&amp;C5716&amp;D5734</f>
        <v>CONSUMO PER CAPITA (kg ó litros por individuo)Tomates Ing.DE 20 A 24 AÑOS</v>
      </c>
      <c r="B5734" s="19">
        <v>0</v>
      </c>
      <c r="C5734" s="19">
        <v>0</v>
      </c>
      <c r="D5734" s="19" t="s">
        <v>40</v>
      </c>
      <c r="E5734" s="20">
        <v>7.6629468393545869E-2</v>
      </c>
      <c r="F5734" s="20">
        <v>0.18030721222125798</v>
      </c>
      <c r="G5734" s="20">
        <v>0.11014647429745239</v>
      </c>
      <c r="H5734" s="20">
        <v>0.12344636689373885</v>
      </c>
      <c r="I5734" s="20">
        <v>8.2004273655701052E-2</v>
      </c>
      <c r="J5734" s="20">
        <v>0.13910474880656912</v>
      </c>
      <c r="K5734" s="20">
        <v>8.360006261974566E-2</v>
      </c>
      <c r="L5734" s="20">
        <v>7.8381719685145165E-2</v>
      </c>
      <c r="M5734" s="55">
        <v>5.4322278552317083E-2</v>
      </c>
    </row>
    <row r="5735" spans="1:13" x14ac:dyDescent="0.35">
      <c r="A5735" s="19" t="str">
        <f>B4353&amp;C5716&amp;D5735</f>
        <v>CONSUMO PER CAPITA (kg ó litros por individuo)Tomates Ing.DE 25 A 34 AÑOS</v>
      </c>
      <c r="B5735" s="19">
        <v>0</v>
      </c>
      <c r="C5735" s="19">
        <v>0</v>
      </c>
      <c r="D5735" s="19" t="s">
        <v>41</v>
      </c>
      <c r="E5735" s="20">
        <v>0.14844916019877194</v>
      </c>
      <c r="F5735" s="20">
        <v>0.22336223196616153</v>
      </c>
      <c r="G5735" s="20">
        <v>0.18825036458940664</v>
      </c>
      <c r="H5735" s="20">
        <v>0.15322890316980337</v>
      </c>
      <c r="I5735" s="20">
        <v>0.13861449901422096</v>
      </c>
      <c r="J5735" s="20">
        <v>0.21256735444111743</v>
      </c>
      <c r="K5735" s="20">
        <v>0.18249317856069558</v>
      </c>
      <c r="L5735" s="20">
        <v>0.15853071068379432</v>
      </c>
      <c r="M5735" s="55">
        <v>0.15180432361209184</v>
      </c>
    </row>
    <row r="5736" spans="1:13" x14ac:dyDescent="0.35">
      <c r="A5736" s="19" t="str">
        <f>B4353&amp;C5716&amp;D5736</f>
        <v>CONSUMO PER CAPITA (kg ó litros por individuo)Tomates Ing.DE 35 A 49 AÑOS</v>
      </c>
      <c r="B5736" s="19">
        <v>0</v>
      </c>
      <c r="C5736" s="19">
        <v>0</v>
      </c>
      <c r="D5736" s="19" t="s">
        <v>42</v>
      </c>
      <c r="E5736" s="20">
        <v>0.22042416888384919</v>
      </c>
      <c r="F5736" s="20">
        <v>0.30992851647184283</v>
      </c>
      <c r="G5736" s="20">
        <v>0.17534905404192885</v>
      </c>
      <c r="H5736" s="20">
        <v>0.20527037237520615</v>
      </c>
      <c r="I5736" s="20">
        <v>0.21044074738958851</v>
      </c>
      <c r="J5736" s="20">
        <v>0.30378892171543237</v>
      </c>
      <c r="K5736" s="20">
        <v>0.19922470966030711</v>
      </c>
      <c r="L5736" s="20">
        <v>0.17579628631189906</v>
      </c>
      <c r="M5736" s="55">
        <v>0.19754729535623436</v>
      </c>
    </row>
    <row r="5737" spans="1:13" x14ac:dyDescent="0.35">
      <c r="A5737" s="19" t="str">
        <f>B4353&amp;C5716&amp;D5737</f>
        <v>CONSUMO PER CAPITA (kg ó litros por individuo)Tomates Ing.DE 50 A 59 AÑOS</v>
      </c>
      <c r="B5737" s="19">
        <v>0</v>
      </c>
      <c r="C5737" s="19">
        <v>0</v>
      </c>
      <c r="D5737" s="19" t="s">
        <v>43</v>
      </c>
      <c r="E5737" s="20">
        <v>0.32220224194759495</v>
      </c>
      <c r="F5737" s="20">
        <v>0.53508982115071613</v>
      </c>
      <c r="G5737" s="20">
        <v>0.2896232223786317</v>
      </c>
      <c r="H5737" s="20">
        <v>0.24614975918380141</v>
      </c>
      <c r="I5737" s="20">
        <v>0.30162565831267607</v>
      </c>
      <c r="J5737" s="20">
        <v>0.44918238575828123</v>
      </c>
      <c r="K5737" s="20">
        <v>0.29152744737451536</v>
      </c>
      <c r="L5737" s="20">
        <v>0.30487565980236486</v>
      </c>
      <c r="M5737" s="55">
        <v>0.32927404841415514</v>
      </c>
    </row>
    <row r="5738" spans="1:13" x14ac:dyDescent="0.35">
      <c r="A5738" s="19" t="str">
        <f>B4353&amp;C5716&amp;D5738</f>
        <v>CONSUMO PER CAPITA (kg ó litros por individuo)Tomates Ing.DE 60 A 75 AÑOS</v>
      </c>
      <c r="B5738" s="19">
        <v>0</v>
      </c>
      <c r="C5738" s="19">
        <v>0</v>
      </c>
      <c r="D5738" s="19" t="s">
        <v>44</v>
      </c>
      <c r="E5738" s="20">
        <v>0.37072210971867481</v>
      </c>
      <c r="F5738" s="20">
        <v>0.50973088854203374</v>
      </c>
      <c r="G5738" s="20">
        <v>0.29689688724400581</v>
      </c>
      <c r="H5738" s="20">
        <v>0.27472848677600281</v>
      </c>
      <c r="I5738" s="20">
        <v>0.3157227303351739</v>
      </c>
      <c r="J5738" s="20">
        <v>0.46171067389835474</v>
      </c>
      <c r="K5738" s="20">
        <v>0.29054480144161587</v>
      </c>
      <c r="L5738" s="20">
        <v>0.32717304194676644</v>
      </c>
      <c r="M5738" s="55">
        <v>0.32186036791924805</v>
      </c>
    </row>
    <row r="5739" spans="1:13" x14ac:dyDescent="0.35">
      <c r="A5739" s="19" t="str">
        <f>B4353&amp;C5716&amp;D5739</f>
        <v>CONSUMO PER CAPITA (kg ó litros por individuo)Tomates Ing.ALTA Y MEDIA ALTA</v>
      </c>
      <c r="B5739" s="19">
        <v>0</v>
      </c>
      <c r="C5739" s="19">
        <v>0</v>
      </c>
      <c r="D5739" s="19" t="s">
        <v>17</v>
      </c>
      <c r="E5739" s="20">
        <v>0.40293026978425245</v>
      </c>
      <c r="F5739" s="20">
        <v>0.6021323845883827</v>
      </c>
      <c r="G5739" s="20">
        <v>0.35895714441647686</v>
      </c>
      <c r="H5739" s="20">
        <v>0.34072870886706891</v>
      </c>
      <c r="I5739" s="20">
        <v>0.33850113599043136</v>
      </c>
      <c r="J5739" s="20">
        <v>0.49560431610942463</v>
      </c>
      <c r="K5739" s="20">
        <v>0.33073889551248115</v>
      </c>
      <c r="L5739" s="20">
        <v>0.32157417374007002</v>
      </c>
      <c r="M5739" s="55">
        <v>0.33792235631710266</v>
      </c>
    </row>
    <row r="5740" spans="1:13" x14ac:dyDescent="0.35">
      <c r="A5740" s="19" t="str">
        <f>B4353&amp;C5716&amp;D5740</f>
        <v>CONSUMO PER CAPITA (kg ó litros por individuo)Tomates Ing.MEDIA</v>
      </c>
      <c r="B5740" s="19">
        <v>0</v>
      </c>
      <c r="C5740" s="19">
        <v>0</v>
      </c>
      <c r="D5740" s="19" t="s">
        <v>18</v>
      </c>
      <c r="E5740" s="20">
        <v>0.19381053672081647</v>
      </c>
      <c r="F5740" s="20">
        <v>0.31291042256581547</v>
      </c>
      <c r="G5740" s="20">
        <v>0.17675314402056036</v>
      </c>
      <c r="H5740" s="20">
        <v>0.16768783050891858</v>
      </c>
      <c r="I5740" s="20">
        <v>0.21471471407535808</v>
      </c>
      <c r="J5740" s="20">
        <v>0.30218440316168105</v>
      </c>
      <c r="K5740" s="20">
        <v>0.2105664297234047</v>
      </c>
      <c r="L5740" s="20">
        <v>0.19863535110757036</v>
      </c>
      <c r="M5740" s="55">
        <v>0.21832288620250107</v>
      </c>
    </row>
    <row r="5741" spans="1:13" x14ac:dyDescent="0.35">
      <c r="A5741" s="19" t="str">
        <f>B4353&amp;C5716&amp;D5741</f>
        <v>CONSUMO PER CAPITA (kg ó litros por individuo)Tomates Ing.MEDIA BAJA</v>
      </c>
      <c r="B5741" s="19">
        <v>0</v>
      </c>
      <c r="C5741" s="19">
        <v>0</v>
      </c>
      <c r="D5741" s="19" t="s">
        <v>19</v>
      </c>
      <c r="E5741" s="20">
        <v>0.20194493879657865</v>
      </c>
      <c r="F5741" s="20">
        <v>0.28430056438794515</v>
      </c>
      <c r="G5741" s="20">
        <v>0.16408054525396254</v>
      </c>
      <c r="H5741" s="20">
        <v>0.17310309832096266</v>
      </c>
      <c r="I5741" s="20">
        <v>0.18668266440280509</v>
      </c>
      <c r="J5741" s="20">
        <v>0.24924716150568854</v>
      </c>
      <c r="K5741" s="20">
        <v>0.14923427850583865</v>
      </c>
      <c r="L5741" s="20">
        <v>0.18226581916439419</v>
      </c>
      <c r="M5741" s="55">
        <v>0.18600136335346965</v>
      </c>
    </row>
    <row r="5742" spans="1:13" x14ac:dyDescent="0.35">
      <c r="A5742" s="19" t="str">
        <f>B4353&amp;C5716&amp;D5742</f>
        <v>CONSUMO PER CAPITA (kg ó litros por individuo)Tomates Ing.BAJA</v>
      </c>
      <c r="B5742" s="19">
        <v>0</v>
      </c>
      <c r="C5742" s="19">
        <v>0</v>
      </c>
      <c r="D5742" s="19" t="s">
        <v>20</v>
      </c>
      <c r="E5742" s="20">
        <v>0.20024178319508737</v>
      </c>
      <c r="F5742" s="20">
        <v>0.29556431252129683</v>
      </c>
      <c r="G5742" s="20">
        <v>0.1933109520225251</v>
      </c>
      <c r="H5742" s="20">
        <v>0.19660891312842288</v>
      </c>
      <c r="I5742" s="20">
        <v>0.19317771420532556</v>
      </c>
      <c r="J5742" s="20">
        <v>0.30770325684982208</v>
      </c>
      <c r="K5742" s="20">
        <v>0.21457672476004089</v>
      </c>
      <c r="L5742" s="20">
        <v>0.18662752447898134</v>
      </c>
      <c r="M5742" s="55">
        <v>0.17762190326264746</v>
      </c>
    </row>
    <row r="5743" spans="1:13" x14ac:dyDescent="0.35">
      <c r="A5743" s="19" t="str">
        <f>B4353&amp;C5716&amp;D5743</f>
        <v>CONSUMO PER CAPITA (kg ó litros por individuo)Tomates Ing.HOMBRE</v>
      </c>
      <c r="B5743" s="19">
        <v>0</v>
      </c>
      <c r="C5743" s="19">
        <v>0</v>
      </c>
      <c r="D5743" s="19" t="s">
        <v>21</v>
      </c>
      <c r="E5743" s="20">
        <v>0.24355106274750082</v>
      </c>
      <c r="F5743" s="20">
        <v>0.37417308109509784</v>
      </c>
      <c r="G5743" s="20">
        <v>0.2084529255788678</v>
      </c>
      <c r="H5743" s="20">
        <v>0.21566488984359369</v>
      </c>
      <c r="I5743" s="20">
        <v>0.24003423375503158</v>
      </c>
      <c r="J5743" s="20">
        <v>0.31820334035563475</v>
      </c>
      <c r="K5743" s="20">
        <v>0.21813725870258183</v>
      </c>
      <c r="L5743" s="20">
        <v>0.22246881882759803</v>
      </c>
      <c r="M5743" s="55">
        <v>0.24382269134128423</v>
      </c>
    </row>
    <row r="5744" spans="1:13" x14ac:dyDescent="0.35">
      <c r="A5744" s="19" t="str">
        <f>B4353&amp;C5716&amp;D5744</f>
        <v>CONSUMO PER CAPITA (kg ó litros por individuo)Tomates Ing.MUJER</v>
      </c>
      <c r="B5744" s="19">
        <v>0</v>
      </c>
      <c r="C5744" s="19">
        <v>0</v>
      </c>
      <c r="D5744" s="19" t="s">
        <v>22</v>
      </c>
      <c r="E5744" s="20">
        <v>0.2411631841413035</v>
      </c>
      <c r="F5744" s="20">
        <v>0.35361723686146596</v>
      </c>
      <c r="G5744" s="20">
        <v>0.22279424459636837</v>
      </c>
      <c r="H5744" s="20">
        <v>0.20791704597818056</v>
      </c>
      <c r="I5744" s="20">
        <v>0.21941591084325268</v>
      </c>
      <c r="J5744" s="20">
        <v>0.34332027318142733</v>
      </c>
      <c r="K5744" s="20">
        <v>0.22390613402125659</v>
      </c>
      <c r="L5744" s="20">
        <v>0.21433486634441565</v>
      </c>
      <c r="M5744" s="55">
        <v>0.21149320234735469</v>
      </c>
    </row>
    <row r="5745" spans="1:13" x14ac:dyDescent="0.35">
      <c r="A5745" s="19" t="str">
        <f>B4353&amp;C5745&amp;D5745</f>
        <v>CONSUMO PER CAPITA (kg ó litros por individuo)Judías verdes Ing.T.ESPAÑA</v>
      </c>
      <c r="B5745" s="19">
        <v>0</v>
      </c>
      <c r="C5745" s="19" t="s">
        <v>190</v>
      </c>
      <c r="D5745" s="19" t="s">
        <v>36</v>
      </c>
      <c r="E5745" s="20">
        <v>1.7268495456277875E-2</v>
      </c>
      <c r="F5745" s="20">
        <v>3.5297184104885602E-2</v>
      </c>
      <c r="G5745" s="20">
        <v>2.3137611345065423E-2</v>
      </c>
      <c r="H5745" s="20">
        <v>2.218613176314959E-2</v>
      </c>
      <c r="I5745" s="20">
        <v>1.948923584136799E-2</v>
      </c>
      <c r="J5745" s="20">
        <v>3.1147693445471549E-2</v>
      </c>
      <c r="K5745" s="20">
        <v>1.5583028558909608E-2</v>
      </c>
      <c r="L5745" s="20">
        <v>1.4840821782585152E-2</v>
      </c>
      <c r="M5745" s="55">
        <v>1.7038244438011781E-2</v>
      </c>
    </row>
    <row r="5746" spans="1:13" x14ac:dyDescent="0.35">
      <c r="A5746" s="19" t="str">
        <f>B4353&amp;C5745&amp;D5746</f>
        <v>CONSUMO PER CAPITA (kg ó litros por individuo)Judías verdes Ing.BCN AM</v>
      </c>
      <c r="B5746" s="19">
        <v>0</v>
      </c>
      <c r="C5746" s="19">
        <v>0</v>
      </c>
      <c r="D5746" s="19" t="s">
        <v>1</v>
      </c>
      <c r="E5746" s="20">
        <v>4.0817565037346341E-2</v>
      </c>
      <c r="F5746" s="20">
        <v>1.4726506552440738E-2</v>
      </c>
      <c r="G5746" s="20">
        <v>1.628108728311399E-2</v>
      </c>
      <c r="H5746" s="20">
        <v>1.3298352310443762E-2</v>
      </c>
      <c r="I5746" s="20">
        <v>1.0406839359139048E-2</v>
      </c>
      <c r="J5746" s="20">
        <v>4.2549468708840091E-2</v>
      </c>
      <c r="K5746" s="20">
        <v>5.7217929093606812E-3</v>
      </c>
      <c r="L5746" s="20">
        <v>8.3476711508497746E-3</v>
      </c>
      <c r="M5746" s="55">
        <v>3.7184059100960107E-2</v>
      </c>
    </row>
    <row r="5747" spans="1:13" x14ac:dyDescent="0.35">
      <c r="A5747" s="19" t="str">
        <f>B4353&amp;C5745&amp;D5747</f>
        <v>CONSUMO PER CAPITA (kg ó litros por individuo)Judías verdes Ing.REST.CAT ARAGON</v>
      </c>
      <c r="B5747" s="19">
        <v>0</v>
      </c>
      <c r="C5747" s="19">
        <v>0</v>
      </c>
      <c r="D5747" s="19" t="s">
        <v>2</v>
      </c>
      <c r="E5747" s="20">
        <v>1.4497617620835153E-2</v>
      </c>
      <c r="F5747" s="20">
        <v>0.13066365403267721</v>
      </c>
      <c r="G5747" s="20">
        <v>4.9352091739714186E-2</v>
      </c>
      <c r="H5747" s="20">
        <v>1.3057735487530529E-2</v>
      </c>
      <c r="I5747" s="20">
        <v>1.8586630394778109E-2</v>
      </c>
      <c r="J5747" s="20">
        <v>4.3111674063078573E-2</v>
      </c>
      <c r="K5747" s="20">
        <v>4.3618551122263935E-3</v>
      </c>
      <c r="L5747" s="20">
        <v>1.4817666467447123E-2</v>
      </c>
      <c r="M5747" s="55">
        <v>2.8971852162045543E-2</v>
      </c>
    </row>
    <row r="5748" spans="1:13" x14ac:dyDescent="0.35">
      <c r="A5748" s="19" t="str">
        <f>B4353&amp;C5745&amp;D5748</f>
        <v>CONSUMO PER CAPITA (kg ó litros por individuo)Judías verdes Ing.LEVANTE</v>
      </c>
      <c r="B5748" s="19">
        <v>0</v>
      </c>
      <c r="C5748" s="19">
        <v>0</v>
      </c>
      <c r="D5748" s="19" t="s">
        <v>3</v>
      </c>
      <c r="E5748" s="20">
        <v>1.5502836748900756E-2</v>
      </c>
      <c r="F5748" s="20">
        <v>1.7873944423531733E-2</v>
      </c>
      <c r="G5748" s="20">
        <v>1.2717517667724465E-2</v>
      </c>
      <c r="H5748" s="20">
        <v>2.214580708115706E-2</v>
      </c>
      <c r="I5748" s="20">
        <v>3.5158648079080838E-3</v>
      </c>
      <c r="J5748" s="20">
        <v>7.0099266540258366E-3</v>
      </c>
      <c r="K5748" s="20">
        <v>6.9222934745181118E-3</v>
      </c>
      <c r="L5748" s="20">
        <v>2.054002492273314E-2</v>
      </c>
      <c r="M5748" s="55">
        <v>8.1858255545198197E-3</v>
      </c>
    </row>
    <row r="5749" spans="1:13" x14ac:dyDescent="0.35">
      <c r="A5749" s="19" t="str">
        <f>B4353&amp;C5745&amp;D5749</f>
        <v>CONSUMO PER CAPITA (kg ó litros por individuo)Judías verdes Ing.ANDALUCIA</v>
      </c>
      <c r="B5749" s="19">
        <v>0</v>
      </c>
      <c r="C5749" s="19">
        <v>0</v>
      </c>
      <c r="D5749" s="19" t="s">
        <v>4</v>
      </c>
      <c r="E5749" s="20">
        <v>5.8869250785598343E-3</v>
      </c>
      <c r="F5749" s="20">
        <v>3.1268742864656855E-2</v>
      </c>
      <c r="G5749" s="20">
        <v>1.5206942203707411E-2</v>
      </c>
      <c r="H5749" s="20">
        <v>1.9036842754680542E-2</v>
      </c>
      <c r="I5749" s="20">
        <v>2.11118772545099E-2</v>
      </c>
      <c r="J5749" s="20">
        <v>2.3076265345424066E-2</v>
      </c>
      <c r="K5749" s="20">
        <v>7.8879786644056506E-3</v>
      </c>
      <c r="L5749" s="20">
        <v>9.9563145697042135E-3</v>
      </c>
      <c r="M5749" s="55">
        <v>1.2155989647374472E-2</v>
      </c>
    </row>
    <row r="5750" spans="1:13" x14ac:dyDescent="0.35">
      <c r="A5750" s="19" t="str">
        <f>B4353&amp;C5745&amp;D5750</f>
        <v>CONSUMO PER CAPITA (kg ó litros por individuo)Judías verdes Ing.MDD AM</v>
      </c>
      <c r="B5750" s="19">
        <v>0</v>
      </c>
      <c r="C5750" s="19">
        <v>0</v>
      </c>
      <c r="D5750" s="19" t="s">
        <v>5</v>
      </c>
      <c r="E5750" s="20">
        <v>2.2386430116857526E-2</v>
      </c>
      <c r="F5750" s="20">
        <v>1.4494324876107079E-2</v>
      </c>
      <c r="G5750" s="20">
        <v>1.6283621310783564E-2</v>
      </c>
      <c r="H5750" s="20">
        <v>4.4589706687226553E-2</v>
      </c>
      <c r="I5750" s="20">
        <v>3.8060143222860388E-2</v>
      </c>
      <c r="J5750" s="20">
        <v>5.1165380050940693E-2</v>
      </c>
      <c r="K5750" s="20">
        <v>3.7405960947005837E-2</v>
      </c>
      <c r="L5750" s="20">
        <v>2.6929700765024673E-2</v>
      </c>
      <c r="M5750" s="55">
        <v>2.3390081386327102E-2</v>
      </c>
    </row>
    <row r="5751" spans="1:13" x14ac:dyDescent="0.35">
      <c r="A5751" s="19" t="str">
        <f>B4353&amp;C5745&amp;D5751</f>
        <v>CONSUMO PER CAPITA (kg ó litros por individuo)Judías verdes Ing.RTO CENTRO</v>
      </c>
      <c r="B5751" s="19">
        <v>0</v>
      </c>
      <c r="C5751" s="19">
        <v>0</v>
      </c>
      <c r="D5751" s="19" t="s">
        <v>6</v>
      </c>
      <c r="E5751" s="20">
        <v>1.1361412420318254E-2</v>
      </c>
      <c r="F5751" s="20">
        <v>1.4004579528139372E-2</v>
      </c>
      <c r="G5751" s="20">
        <v>1.0398922386020502E-2</v>
      </c>
      <c r="H5751" s="20">
        <v>1.0368192154421241E-2</v>
      </c>
      <c r="I5751" s="20">
        <v>1.5369058820938416E-2</v>
      </c>
      <c r="J5751" s="20">
        <v>2.4504909520187277E-2</v>
      </c>
      <c r="K5751" s="20">
        <v>1.046888808375194E-2</v>
      </c>
      <c r="L5751" s="20">
        <v>7.9109544551983664E-3</v>
      </c>
      <c r="M5751" s="55">
        <v>3.8592065688780532E-3</v>
      </c>
    </row>
    <row r="5752" spans="1:13" x14ac:dyDescent="0.35">
      <c r="A5752" s="19" t="str">
        <f>B4353&amp;C5745&amp;D5752</f>
        <v>CONSUMO PER CAPITA (kg ó litros por individuo)Judías verdes Ing.NORTE-CENTRO</v>
      </c>
      <c r="B5752" s="19">
        <v>0</v>
      </c>
      <c r="C5752" s="19">
        <v>0</v>
      </c>
      <c r="D5752" s="19" t="s">
        <v>7</v>
      </c>
      <c r="E5752" s="20">
        <v>3.4957163342234233E-2</v>
      </c>
      <c r="F5752" s="20">
        <v>2.9649791865313038E-2</v>
      </c>
      <c r="G5752" s="20">
        <v>4.8758170013479069E-2</v>
      </c>
      <c r="H5752" s="20">
        <v>3.0977090180277497E-2</v>
      </c>
      <c r="I5752" s="20">
        <v>3.5108617869587043E-2</v>
      </c>
      <c r="J5752" s="20">
        <v>4.7641369465053825E-2</v>
      </c>
      <c r="K5752" s="20">
        <v>3.4160977169007359E-2</v>
      </c>
      <c r="L5752" s="20">
        <v>1.1121523499345923E-2</v>
      </c>
      <c r="M5752" s="55">
        <v>1.0189240179421809E-2</v>
      </c>
    </row>
    <row r="5753" spans="1:13" x14ac:dyDescent="0.35">
      <c r="A5753" s="19" t="str">
        <f>B4353&amp;C5745&amp;D5753</f>
        <v>CONSUMO PER CAPITA (kg ó litros por individuo)Judías verdes Ing.NOROESTE</v>
      </c>
      <c r="B5753" s="19">
        <v>0</v>
      </c>
      <c r="C5753" s="19">
        <v>0</v>
      </c>
      <c r="D5753" s="19" t="s">
        <v>8</v>
      </c>
      <c r="E5753" s="20">
        <v>6.0034324158354411E-3</v>
      </c>
      <c r="F5753" s="20">
        <v>1.7394501099166345E-2</v>
      </c>
      <c r="G5753" s="20">
        <v>2.5165090561078317E-2</v>
      </c>
      <c r="H5753" s="20">
        <v>2.1548771047536653E-2</v>
      </c>
      <c r="I5753" s="20">
        <v>1.422839335749855E-2</v>
      </c>
      <c r="J5753" s="20">
        <v>2.1478310476094744E-2</v>
      </c>
      <c r="K5753" s="20">
        <v>2.7590749424074072E-2</v>
      </c>
      <c r="L5753" s="20">
        <v>1.5943701068574765E-2</v>
      </c>
      <c r="M5753" s="55">
        <v>1.6654459695424922E-2</v>
      </c>
    </row>
    <row r="5754" spans="1:13" x14ac:dyDescent="0.35">
      <c r="A5754" s="19" t="str">
        <f>B4353&amp;C5745&amp;D5754</f>
        <v>CONSUMO PER CAPITA (kg ó litros por individuo)Judías verdes Ing.&lt;2MIL</v>
      </c>
      <c r="B5754" s="19">
        <v>0</v>
      </c>
      <c r="C5754" s="19">
        <v>0</v>
      </c>
      <c r="D5754" s="19" t="s">
        <v>9</v>
      </c>
      <c r="E5754" s="20">
        <v>9.5568290225922746E-3</v>
      </c>
      <c r="F5754" s="20" t="s">
        <v>278</v>
      </c>
      <c r="G5754" s="20" t="s">
        <v>278</v>
      </c>
      <c r="H5754" s="20">
        <v>2.3497633462591498E-3</v>
      </c>
      <c r="I5754" s="20">
        <v>8.2048501884998352E-3</v>
      </c>
      <c r="J5754" s="20">
        <v>1.9529344278435959E-2</v>
      </c>
      <c r="K5754" s="20">
        <v>7.3244850238601607E-3</v>
      </c>
      <c r="L5754" s="20" t="s">
        <v>278</v>
      </c>
      <c r="M5754" s="55">
        <v>3.1687217498911954E-3</v>
      </c>
    </row>
    <row r="5755" spans="1:13" x14ac:dyDescent="0.35">
      <c r="A5755" s="19" t="str">
        <f>B4353&amp;C5745&amp;D5755</f>
        <v>CONSUMO PER CAPITA (kg ó litros por individuo)Judías verdes Ing.2-5MIL</v>
      </c>
      <c r="B5755" s="19">
        <v>0</v>
      </c>
      <c r="C5755" s="19">
        <v>0</v>
      </c>
      <c r="D5755" s="19" t="s">
        <v>10</v>
      </c>
      <c r="E5755" s="20">
        <v>3.4536423528705633E-3</v>
      </c>
      <c r="F5755" s="20">
        <v>1.3447804473277088E-2</v>
      </c>
      <c r="G5755" s="20">
        <v>8.3098428191360173E-3</v>
      </c>
      <c r="H5755" s="20">
        <v>1.7372720540218895E-2</v>
      </c>
      <c r="I5755" s="20" t="s">
        <v>278</v>
      </c>
      <c r="J5755" s="20">
        <v>7.4952142272248085E-3</v>
      </c>
      <c r="K5755" s="20">
        <v>4.3789476499685506E-3</v>
      </c>
      <c r="L5755" s="20">
        <v>3.0527101271605626E-3</v>
      </c>
      <c r="M5755" s="55" t="s">
        <v>278</v>
      </c>
    </row>
    <row r="5756" spans="1:13" x14ac:dyDescent="0.35">
      <c r="A5756" s="19" t="str">
        <f>B4353&amp;C5745&amp;D5756</f>
        <v>CONSUMO PER CAPITA (kg ó litros por individuo)Judías verdes Ing.5-10MIL</v>
      </c>
      <c r="B5756" s="19">
        <v>0</v>
      </c>
      <c r="C5756" s="19">
        <v>0</v>
      </c>
      <c r="D5756" s="19" t="s">
        <v>11</v>
      </c>
      <c r="E5756" s="20">
        <v>1.9707228858351737E-2</v>
      </c>
      <c r="F5756" s="20">
        <v>4.1663707211752513E-2</v>
      </c>
      <c r="G5756" s="20">
        <v>1.9812385971922863E-2</v>
      </c>
      <c r="H5756" s="20">
        <v>3.4803608785739577E-2</v>
      </c>
      <c r="I5756" s="20">
        <v>1.4197308512709934E-2</v>
      </c>
      <c r="J5756" s="20">
        <v>3.4081368308209778E-2</v>
      </c>
      <c r="K5756" s="20">
        <v>1.1104124212640591E-2</v>
      </c>
      <c r="L5756" s="20">
        <v>3.1857535120013096E-2</v>
      </c>
      <c r="M5756" s="55">
        <v>2.0638017722806632E-2</v>
      </c>
    </row>
    <row r="5757" spans="1:13" x14ac:dyDescent="0.35">
      <c r="A5757" s="19" t="str">
        <f>B4353&amp;C5745&amp;D5757</f>
        <v>CONSUMO PER CAPITA (kg ó litros por individuo)Judías verdes Ing.10-30MIL</v>
      </c>
      <c r="B5757" s="19">
        <v>0</v>
      </c>
      <c r="C5757" s="19">
        <v>0</v>
      </c>
      <c r="D5757" s="19" t="s">
        <v>12</v>
      </c>
      <c r="E5757" s="20">
        <v>1.5894181087051762E-2</v>
      </c>
      <c r="F5757" s="20">
        <v>0.10284923204934734</v>
      </c>
      <c r="G5757" s="20">
        <v>3.6598518902976933E-2</v>
      </c>
      <c r="H5757" s="20">
        <v>1.453556111342506E-2</v>
      </c>
      <c r="I5757" s="20">
        <v>1.2169713628040741E-2</v>
      </c>
      <c r="J5757" s="20">
        <v>2.813139962677904E-2</v>
      </c>
      <c r="K5757" s="20">
        <v>7.8720326902043825E-3</v>
      </c>
      <c r="L5757" s="20">
        <v>1.8081228081474773E-2</v>
      </c>
      <c r="M5757" s="55">
        <v>2.6533095649298077E-2</v>
      </c>
    </row>
    <row r="5758" spans="1:13" x14ac:dyDescent="0.35">
      <c r="A5758" s="19" t="str">
        <f>B4353&amp;C5745&amp;D5758</f>
        <v>CONSUMO PER CAPITA (kg ó litros por individuo)Judías verdes Ing.30-100MIL</v>
      </c>
      <c r="B5758" s="19">
        <v>0</v>
      </c>
      <c r="C5758" s="19">
        <v>0</v>
      </c>
      <c r="D5758" s="19" t="s">
        <v>13</v>
      </c>
      <c r="E5758" s="20">
        <v>2.7943422260437067E-2</v>
      </c>
      <c r="F5758" s="20">
        <v>2.0231756957209024E-2</v>
      </c>
      <c r="G5758" s="20">
        <v>2.687743266380295E-2</v>
      </c>
      <c r="H5758" s="20">
        <v>2.3778711557857771E-2</v>
      </c>
      <c r="I5758" s="20">
        <v>2.363545680941747E-2</v>
      </c>
      <c r="J5758" s="20">
        <v>2.3883432646414238E-2</v>
      </c>
      <c r="K5758" s="20">
        <v>1.6103485391712229E-2</v>
      </c>
      <c r="L5758" s="20">
        <v>1.6412502300221357E-2</v>
      </c>
      <c r="M5758" s="55">
        <v>1.3694890785238721E-2</v>
      </c>
    </row>
    <row r="5759" spans="1:13" x14ac:dyDescent="0.35">
      <c r="A5759" s="19" t="str">
        <f>B4353&amp;C5745&amp;D5759</f>
        <v>CONSUMO PER CAPITA (kg ó litros por individuo)Judías verdes Ing.100-200MIL</v>
      </c>
      <c r="B5759" s="19">
        <v>0</v>
      </c>
      <c r="C5759" s="19">
        <v>0</v>
      </c>
      <c r="D5759" s="19" t="s">
        <v>14</v>
      </c>
      <c r="E5759" s="20">
        <v>2.0254248399839143E-2</v>
      </c>
      <c r="F5759" s="20">
        <v>2.973270166360853E-2</v>
      </c>
      <c r="G5759" s="20">
        <v>1.7689432061631354E-2</v>
      </c>
      <c r="H5759" s="20">
        <v>2.8675449707966972E-2</v>
      </c>
      <c r="I5759" s="20">
        <v>2.9511826650718481E-2</v>
      </c>
      <c r="J5759" s="20">
        <v>5.9188215321671504E-2</v>
      </c>
      <c r="K5759" s="20">
        <v>2.9922545492888898E-2</v>
      </c>
      <c r="L5759" s="20">
        <v>9.8850840554870339E-3</v>
      </c>
      <c r="M5759" s="55">
        <v>1.7115950844297949E-2</v>
      </c>
    </row>
    <row r="5760" spans="1:13" x14ac:dyDescent="0.35">
      <c r="A5760" s="19" t="str">
        <f>B4353&amp;C5745&amp;D5760</f>
        <v>CONSUMO PER CAPITA (kg ó litros por individuo)Judías verdes Ing.200-500MIL</v>
      </c>
      <c r="B5760" s="19">
        <v>0</v>
      </c>
      <c r="C5760" s="19">
        <v>0</v>
      </c>
      <c r="D5760" s="19" t="s">
        <v>15</v>
      </c>
      <c r="E5760" s="20">
        <v>1.1691220876191722E-3</v>
      </c>
      <c r="F5760" s="20">
        <v>1.0468345519191881E-2</v>
      </c>
      <c r="G5760" s="20">
        <v>1.5148645410507425E-2</v>
      </c>
      <c r="H5760" s="20">
        <v>1.1426005967007885E-2</v>
      </c>
      <c r="I5760" s="20">
        <v>1.3653646773603331E-2</v>
      </c>
      <c r="J5760" s="20">
        <v>2.4019157487300023E-2</v>
      </c>
      <c r="K5760" s="20">
        <v>9.5879806563650607E-3</v>
      </c>
      <c r="L5760" s="20">
        <v>7.2651128957694263E-3</v>
      </c>
      <c r="M5760" s="55">
        <v>9.5850100188072333E-3</v>
      </c>
    </row>
    <row r="5761" spans="1:13" x14ac:dyDescent="0.35">
      <c r="A5761" s="19" t="str">
        <f>B4353&amp;C5745&amp;D5761</f>
        <v>CONSUMO PER CAPITA (kg ó litros por individuo)Judías verdes Ing.&gt;500MIL</v>
      </c>
      <c r="B5761" s="19">
        <v>0</v>
      </c>
      <c r="C5761" s="19">
        <v>0</v>
      </c>
      <c r="D5761" s="19" t="s">
        <v>16</v>
      </c>
      <c r="E5761" s="20">
        <v>2.3139363849916567E-2</v>
      </c>
      <c r="F5761" s="20">
        <v>1.9060583358428949E-2</v>
      </c>
      <c r="G5761" s="20">
        <v>2.8427059895897722E-2</v>
      </c>
      <c r="H5761" s="20">
        <v>3.3982981244783453E-2</v>
      </c>
      <c r="I5761" s="20">
        <v>3.5314860501582813E-2</v>
      </c>
      <c r="J5761" s="20">
        <v>4.4153807652100946E-2</v>
      </c>
      <c r="K5761" s="20">
        <v>2.8627186985397183E-2</v>
      </c>
      <c r="L5761" s="20">
        <v>1.942484473311033E-2</v>
      </c>
      <c r="M5761" s="55">
        <v>2.6350489023249862E-2</v>
      </c>
    </row>
    <row r="5762" spans="1:13" x14ac:dyDescent="0.35">
      <c r="A5762" s="19" t="str">
        <f>B4353&amp;C5745&amp;D5762</f>
        <v>CONSUMO PER CAPITA (kg ó litros por individuo)Judías verdes Ing.DE 15 A 19 AÑOS</v>
      </c>
      <c r="B5762" s="19">
        <v>0</v>
      </c>
      <c r="C5762" s="19">
        <v>0</v>
      </c>
      <c r="D5762" s="19" t="s">
        <v>39</v>
      </c>
      <c r="E5762" s="20" t="s">
        <v>278</v>
      </c>
      <c r="F5762" s="20" t="s">
        <v>278</v>
      </c>
      <c r="G5762" s="20">
        <v>8.3500647082986254E-3</v>
      </c>
      <c r="H5762" s="20" t="s">
        <v>278</v>
      </c>
      <c r="I5762" s="20" t="s">
        <v>278</v>
      </c>
      <c r="J5762" s="20" t="s">
        <v>278</v>
      </c>
      <c r="K5762" s="20" t="s">
        <v>278</v>
      </c>
      <c r="L5762" s="20" t="s">
        <v>278</v>
      </c>
      <c r="M5762" s="55" t="s">
        <v>278</v>
      </c>
    </row>
    <row r="5763" spans="1:13" x14ac:dyDescent="0.35">
      <c r="A5763" s="19" t="str">
        <f>B4353&amp;C5745&amp;D5763</f>
        <v>CONSUMO PER CAPITA (kg ó litros por individuo)Judías verdes Ing.DE 20 A 24 AÑOS</v>
      </c>
      <c r="B5763" s="19">
        <v>0</v>
      </c>
      <c r="C5763" s="19">
        <v>0</v>
      </c>
      <c r="D5763" s="19" t="s">
        <v>40</v>
      </c>
      <c r="E5763" s="20">
        <v>6.5063645097447403E-4</v>
      </c>
      <c r="F5763" s="20" t="s">
        <v>278</v>
      </c>
      <c r="G5763" s="20">
        <v>9.8582818000097425E-3</v>
      </c>
      <c r="H5763" s="20">
        <v>3.5652571180267599E-3</v>
      </c>
      <c r="I5763" s="20">
        <v>4.0215397107738072E-3</v>
      </c>
      <c r="J5763" s="20" t="s">
        <v>278</v>
      </c>
      <c r="K5763" s="20" t="s">
        <v>278</v>
      </c>
      <c r="L5763" s="20" t="s">
        <v>278</v>
      </c>
      <c r="M5763" s="55">
        <v>4.3826516187622355E-3</v>
      </c>
    </row>
    <row r="5764" spans="1:13" x14ac:dyDescent="0.35">
      <c r="A5764" s="19" t="str">
        <f>B4353&amp;C5745&amp;D5764</f>
        <v>CONSUMO PER CAPITA (kg ó litros por individuo)Judías verdes Ing.DE 25 A 34 AÑOS</v>
      </c>
      <c r="B5764" s="19">
        <v>0</v>
      </c>
      <c r="C5764" s="19">
        <v>0</v>
      </c>
      <c r="D5764" s="19" t="s">
        <v>41</v>
      </c>
      <c r="E5764" s="20">
        <v>5.1536196585584325E-3</v>
      </c>
      <c r="F5764" s="20">
        <v>1.4073513450378523E-3</v>
      </c>
      <c r="G5764" s="20">
        <v>6.673973412134865E-3</v>
      </c>
      <c r="H5764" s="20">
        <v>8.9265840251113431E-3</v>
      </c>
      <c r="I5764" s="20">
        <v>3.4656955610261665E-3</v>
      </c>
      <c r="J5764" s="20">
        <v>4.1299130755347203E-4</v>
      </c>
      <c r="K5764" s="20">
        <v>1.7927583929565707E-3</v>
      </c>
      <c r="L5764" s="20">
        <v>4.0411159135874579E-3</v>
      </c>
      <c r="M5764" s="55">
        <v>8.2057615064121577E-3</v>
      </c>
    </row>
    <row r="5765" spans="1:13" x14ac:dyDescent="0.35">
      <c r="A5765" s="19" t="str">
        <f>B4353&amp;C5745&amp;D5765</f>
        <v>CONSUMO PER CAPITA (kg ó litros por individuo)Judías verdes Ing.DE 35 A 49 AÑOS</v>
      </c>
      <c r="B5765" s="19">
        <v>0</v>
      </c>
      <c r="C5765" s="19">
        <v>0</v>
      </c>
      <c r="D5765" s="19" t="s">
        <v>42</v>
      </c>
      <c r="E5765" s="20">
        <v>6.1837066715640515E-3</v>
      </c>
      <c r="F5765" s="20">
        <v>1.5095155198229133E-2</v>
      </c>
      <c r="G5765" s="20">
        <v>1.5309156705747656E-2</v>
      </c>
      <c r="H5765" s="20">
        <v>1.6364551489900341E-2</v>
      </c>
      <c r="I5765" s="20">
        <v>1.3539731669317063E-2</v>
      </c>
      <c r="J5765" s="20">
        <v>2.4485366547684774E-2</v>
      </c>
      <c r="K5765" s="20">
        <v>7.5442683892779933E-3</v>
      </c>
      <c r="L5765" s="20">
        <v>1.9343805234384264E-2</v>
      </c>
      <c r="M5765" s="55">
        <v>5.6568742761747602E-3</v>
      </c>
    </row>
    <row r="5766" spans="1:13" x14ac:dyDescent="0.35">
      <c r="A5766" s="19" t="str">
        <f>B4353&amp;C5745&amp;D5766</f>
        <v>CONSUMO PER CAPITA (kg ó litros por individuo)Judías verdes Ing.DE 50 A 59 AÑOS</v>
      </c>
      <c r="B5766" s="19">
        <v>0</v>
      </c>
      <c r="C5766" s="19">
        <v>0</v>
      </c>
      <c r="D5766" s="19" t="s">
        <v>43</v>
      </c>
      <c r="E5766" s="20">
        <v>2.0049474611225492E-2</v>
      </c>
      <c r="F5766" s="20">
        <v>3.7319509770964127E-2</v>
      </c>
      <c r="G5766" s="20">
        <v>1.8181816096120681E-2</v>
      </c>
      <c r="H5766" s="20">
        <v>2.6987890489650029E-2</v>
      </c>
      <c r="I5766" s="20">
        <v>1.1170060791031651E-2</v>
      </c>
      <c r="J5766" s="20">
        <v>2.6267871878856704E-2</v>
      </c>
      <c r="K5766" s="20">
        <v>1.2757678145293209E-2</v>
      </c>
      <c r="L5766" s="20">
        <v>2.0377865935745604E-2</v>
      </c>
      <c r="M5766" s="55">
        <v>1.9051506038960921E-2</v>
      </c>
    </row>
    <row r="5767" spans="1:13" x14ac:dyDescent="0.35">
      <c r="A5767" s="19" t="str">
        <f>B4353&amp;C5745&amp;D5767</f>
        <v>CONSUMO PER CAPITA (kg ó litros por individuo)Judías verdes Ing.DE 60 A 75 AÑOS</v>
      </c>
      <c r="B5767" s="19">
        <v>0</v>
      </c>
      <c r="C5767" s="19">
        <v>0</v>
      </c>
      <c r="D5767" s="19" t="s">
        <v>44</v>
      </c>
      <c r="E5767" s="20">
        <v>4.7342503057330135E-2</v>
      </c>
      <c r="F5767" s="20">
        <v>0.10285149108604373</v>
      </c>
      <c r="G5767" s="20">
        <v>5.6634621259774538E-2</v>
      </c>
      <c r="H5767" s="20">
        <v>4.5682439636964826E-2</v>
      </c>
      <c r="I5767" s="20">
        <v>5.449760256119783E-2</v>
      </c>
      <c r="J5767" s="20">
        <v>8.1145945923865398E-2</v>
      </c>
      <c r="K5767" s="20">
        <v>4.6071092306999344E-2</v>
      </c>
      <c r="L5767" s="20">
        <v>1.9976191790030479E-2</v>
      </c>
      <c r="M5767" s="55">
        <v>4.3875649445176509E-2</v>
      </c>
    </row>
    <row r="5768" spans="1:13" x14ac:dyDescent="0.35">
      <c r="A5768" s="19" t="str">
        <f>B4353&amp;C5745&amp;D5768</f>
        <v>CONSUMO PER CAPITA (kg ó litros por individuo)Judías verdes Ing.ALTA Y MEDIA ALTA</v>
      </c>
      <c r="B5768" s="19">
        <v>0</v>
      </c>
      <c r="C5768" s="19">
        <v>0</v>
      </c>
      <c r="D5768" s="19" t="s">
        <v>17</v>
      </c>
      <c r="E5768" s="20">
        <v>5.2714098645469588E-2</v>
      </c>
      <c r="F5768" s="20">
        <v>3.2131935361200903E-2</v>
      </c>
      <c r="G5768" s="20">
        <v>3.892294430119847E-2</v>
      </c>
      <c r="H5768" s="20">
        <v>5.5626528588302276E-2</v>
      </c>
      <c r="I5768" s="20">
        <v>4.3448464589402276E-2</v>
      </c>
      <c r="J5768" s="20">
        <v>5.7944491841390361E-2</v>
      </c>
      <c r="K5768" s="20">
        <v>4.0288187873102808E-2</v>
      </c>
      <c r="L5768" s="20">
        <v>2.6084083189937563E-2</v>
      </c>
      <c r="M5768" s="55">
        <v>3.1052092146891076E-2</v>
      </c>
    </row>
    <row r="5769" spans="1:13" x14ac:dyDescent="0.35">
      <c r="A5769" s="19" t="str">
        <f>B4353&amp;C5745&amp;D5769</f>
        <v>CONSUMO PER CAPITA (kg ó litros por individuo)Judías verdes Ing.MEDIA</v>
      </c>
      <c r="B5769" s="19">
        <v>0</v>
      </c>
      <c r="C5769" s="19">
        <v>0</v>
      </c>
      <c r="D5769" s="19" t="s">
        <v>18</v>
      </c>
      <c r="E5769" s="20">
        <v>9.4336505530336033E-3</v>
      </c>
      <c r="F5769" s="20">
        <v>2.0286421638322318E-2</v>
      </c>
      <c r="G5769" s="20">
        <v>2.4194661462026954E-2</v>
      </c>
      <c r="H5769" s="20">
        <v>1.6111240882726439E-2</v>
      </c>
      <c r="I5769" s="20">
        <v>1.9185498324448474E-2</v>
      </c>
      <c r="J5769" s="20">
        <v>2.4901864111589293E-2</v>
      </c>
      <c r="K5769" s="20">
        <v>1.1372413465264158E-2</v>
      </c>
      <c r="L5769" s="20">
        <v>1.4796099565955062E-2</v>
      </c>
      <c r="M5769" s="55">
        <v>8.5312425296174988E-3</v>
      </c>
    </row>
    <row r="5770" spans="1:13" x14ac:dyDescent="0.35">
      <c r="A5770" s="19" t="str">
        <f>B4353&amp;C5745&amp;D5770</f>
        <v>CONSUMO PER CAPITA (kg ó litros por individuo)Judías verdes Ing.MEDIA BAJA</v>
      </c>
      <c r="B5770" s="19">
        <v>0</v>
      </c>
      <c r="C5770" s="19">
        <v>0</v>
      </c>
      <c r="D5770" s="19" t="s">
        <v>19</v>
      </c>
      <c r="E5770" s="20">
        <v>9.9659397035474322E-3</v>
      </c>
      <c r="F5770" s="20">
        <v>7.911650509179928E-2</v>
      </c>
      <c r="G5770" s="20">
        <v>1.765909607965007E-2</v>
      </c>
      <c r="H5770" s="20">
        <v>1.4103251213929181E-2</v>
      </c>
      <c r="I5770" s="20">
        <v>7.1953654311571877E-3</v>
      </c>
      <c r="J5770" s="20">
        <v>2.8377017417648847E-2</v>
      </c>
      <c r="K5770" s="20">
        <v>5.1931094006396452E-3</v>
      </c>
      <c r="L5770" s="20">
        <v>1.0162025496484787E-2</v>
      </c>
      <c r="M5770" s="55">
        <v>1.2101636263621053E-2</v>
      </c>
    </row>
    <row r="5771" spans="1:13" x14ac:dyDescent="0.35">
      <c r="A5771" s="19" t="str">
        <f>B4353&amp;C5745&amp;D5771</f>
        <v>CONSUMO PER CAPITA (kg ó litros por individuo)Judías verdes Ing.BAJA</v>
      </c>
      <c r="B5771" s="19">
        <v>0</v>
      </c>
      <c r="C5771" s="19">
        <v>0</v>
      </c>
      <c r="D5771" s="19" t="s">
        <v>20</v>
      </c>
      <c r="E5771" s="20">
        <v>9.3176442084292666E-4</v>
      </c>
      <c r="F5771" s="20">
        <v>4.8141495556268191E-3</v>
      </c>
      <c r="G5771" s="20">
        <v>1.1281644936195722E-2</v>
      </c>
      <c r="H5771" s="20">
        <v>6.6162550170869895E-3</v>
      </c>
      <c r="I5771" s="20">
        <v>1.0216216725529904E-2</v>
      </c>
      <c r="J5771" s="20">
        <v>1.5970901290569391E-2</v>
      </c>
      <c r="K5771" s="20">
        <v>9.4557250299659324E-3</v>
      </c>
      <c r="L5771" s="20">
        <v>8.8031332271846681E-3</v>
      </c>
      <c r="M5771" s="55">
        <v>2.2869761487568668E-2</v>
      </c>
    </row>
    <row r="5772" spans="1:13" x14ac:dyDescent="0.35">
      <c r="A5772" s="19" t="str">
        <f>B4353&amp;C5745&amp;D5772</f>
        <v>CONSUMO PER CAPITA (kg ó litros por individuo)Judías verdes Ing.HOMBRE</v>
      </c>
      <c r="B5772" s="19">
        <v>0</v>
      </c>
      <c r="C5772" s="19">
        <v>0</v>
      </c>
      <c r="D5772" s="19" t="s">
        <v>21</v>
      </c>
      <c r="E5772" s="20">
        <v>2.1186946842073642E-2</v>
      </c>
      <c r="F5772" s="20">
        <v>5.8697196248594458E-2</v>
      </c>
      <c r="G5772" s="20">
        <v>2.958525447784581E-2</v>
      </c>
      <c r="H5772" s="20">
        <v>3.2213750165032411E-2</v>
      </c>
      <c r="I5772" s="20">
        <v>2.3582469051801842E-2</v>
      </c>
      <c r="J5772" s="20">
        <v>4.0562053071979347E-2</v>
      </c>
      <c r="K5772" s="20">
        <v>2.0289541231746519E-2</v>
      </c>
      <c r="L5772" s="20">
        <v>1.9937354101689543E-2</v>
      </c>
      <c r="M5772" s="55">
        <v>2.5238990073072797E-2</v>
      </c>
    </row>
    <row r="5773" spans="1:13" x14ac:dyDescent="0.35">
      <c r="A5773" s="19" t="str">
        <f>B4353&amp;C5745&amp;D5773</f>
        <v>CONSUMO PER CAPITA (kg ó litros por individuo)Judías verdes Ing.MUJER</v>
      </c>
      <c r="B5773" s="19">
        <v>0</v>
      </c>
      <c r="C5773" s="19">
        <v>0</v>
      </c>
      <c r="D5773" s="19" t="s">
        <v>22</v>
      </c>
      <c r="E5773" s="20">
        <v>1.3407024479649914E-2</v>
      </c>
      <c r="F5773" s="20">
        <v>1.2237580278202849E-2</v>
      </c>
      <c r="G5773" s="20">
        <v>1.6783717711140476E-2</v>
      </c>
      <c r="H5773" s="20">
        <v>1.2304430371261353E-2</v>
      </c>
      <c r="I5773" s="20">
        <v>1.5455521539575707E-2</v>
      </c>
      <c r="J5773" s="20">
        <v>2.1870275306112977E-2</v>
      </c>
      <c r="K5773" s="20">
        <v>1.0924178410261191E-2</v>
      </c>
      <c r="L5773" s="20">
        <v>9.8250954373997456E-3</v>
      </c>
      <c r="M5773" s="55">
        <v>8.9674735051591802E-3</v>
      </c>
    </row>
    <row r="5774" spans="1:13" x14ac:dyDescent="0.35">
      <c r="A5774" s="19" t="str">
        <f>B4353&amp;C5774&amp;D5774</f>
        <v>CONSUMO PER CAPITA (kg ó litros por individuo)Patatas Ing.T.ESPAÑA</v>
      </c>
      <c r="B5774" s="19">
        <v>0</v>
      </c>
      <c r="C5774" s="19" t="s">
        <v>160</v>
      </c>
      <c r="D5774" s="19" t="s">
        <v>36</v>
      </c>
      <c r="E5774" s="20">
        <v>1.1438328398345203</v>
      </c>
      <c r="F5774" s="20">
        <v>1.7440665580835117</v>
      </c>
      <c r="G5774" s="20">
        <v>1.2149717076724529</v>
      </c>
      <c r="H5774" s="20">
        <v>1.1666369194876085</v>
      </c>
      <c r="I5774" s="20">
        <v>1.2878295634553107</v>
      </c>
      <c r="J5774" s="20">
        <v>1.6880457602565964</v>
      </c>
      <c r="K5774" s="20">
        <v>1.269266286005494</v>
      </c>
      <c r="L5774" s="20">
        <v>1.1515834553029933</v>
      </c>
      <c r="M5774" s="55">
        <v>1.2214372582256088</v>
      </c>
    </row>
    <row r="5775" spans="1:13" x14ac:dyDescent="0.35">
      <c r="A5775" s="19" t="str">
        <f>B4353&amp;C5774&amp;D5775</f>
        <v>CONSUMO PER CAPITA (kg ó litros por individuo)Patatas Ing.BCN AM</v>
      </c>
      <c r="B5775" s="19">
        <v>0</v>
      </c>
      <c r="C5775" s="19">
        <v>0</v>
      </c>
      <c r="D5775" s="19" t="s">
        <v>1</v>
      </c>
      <c r="E5775" s="20">
        <v>0.89252814371492573</v>
      </c>
      <c r="F5775" s="20">
        <v>1.4475099952241799</v>
      </c>
      <c r="G5775" s="20">
        <v>0.89962516655093894</v>
      </c>
      <c r="H5775" s="20">
        <v>0.71426089501788337</v>
      </c>
      <c r="I5775" s="20">
        <v>0.90766727932494862</v>
      </c>
      <c r="J5775" s="20">
        <v>1.3504278525069895</v>
      </c>
      <c r="K5775" s="20">
        <v>1.090414435568493</v>
      </c>
      <c r="L5775" s="20">
        <v>0.98147157465738188</v>
      </c>
      <c r="M5775" s="55">
        <v>1.0642121427257769</v>
      </c>
    </row>
    <row r="5776" spans="1:13" x14ac:dyDescent="0.35">
      <c r="A5776" s="19" t="str">
        <f>B4353&amp;C5774&amp;D5776</f>
        <v>CONSUMO PER CAPITA (kg ó litros por individuo)Patatas Ing.REST.CAT ARAGON</v>
      </c>
      <c r="B5776" s="19">
        <v>0</v>
      </c>
      <c r="C5776" s="19">
        <v>0</v>
      </c>
      <c r="D5776" s="19" t="s">
        <v>2</v>
      </c>
      <c r="E5776" s="20">
        <v>0.74301813204195855</v>
      </c>
      <c r="F5776" s="20">
        <v>1.3714098618923209</v>
      </c>
      <c r="G5776" s="20">
        <v>1.0213692563270975</v>
      </c>
      <c r="H5776" s="20">
        <v>0.84438952886475804</v>
      </c>
      <c r="I5776" s="20">
        <v>0.99078001757994538</v>
      </c>
      <c r="J5776" s="20">
        <v>1.3137939563401355</v>
      </c>
      <c r="K5776" s="20">
        <v>0.94866863440257798</v>
      </c>
      <c r="L5776" s="20">
        <v>0.84421170128413336</v>
      </c>
      <c r="M5776" s="55">
        <v>1.211435784061889</v>
      </c>
    </row>
    <row r="5777" spans="1:13" x14ac:dyDescent="0.35">
      <c r="A5777" s="19" t="str">
        <f>B4353&amp;C5774&amp;D5777</f>
        <v>CONSUMO PER CAPITA (kg ó litros por individuo)Patatas Ing.LEVANTE</v>
      </c>
      <c r="B5777" s="19">
        <v>0</v>
      </c>
      <c r="C5777" s="19">
        <v>0</v>
      </c>
      <c r="D5777" s="19" t="s">
        <v>3</v>
      </c>
      <c r="E5777" s="20">
        <v>1.0873927101913614</v>
      </c>
      <c r="F5777" s="20">
        <v>1.8423317515473352</v>
      </c>
      <c r="G5777" s="20">
        <v>1.0482668732565201</v>
      </c>
      <c r="H5777" s="20">
        <v>1.0975399295972157</v>
      </c>
      <c r="I5777" s="20">
        <v>1.1859352094847839</v>
      </c>
      <c r="J5777" s="20">
        <v>1.674950273141057</v>
      </c>
      <c r="K5777" s="20">
        <v>1.0861807123085387</v>
      </c>
      <c r="L5777" s="20">
        <v>0.93936977783216502</v>
      </c>
      <c r="M5777" s="55">
        <v>1.045187113533584</v>
      </c>
    </row>
    <row r="5778" spans="1:13" x14ac:dyDescent="0.35">
      <c r="A5778" s="19" t="str">
        <f>B4353&amp;C5774&amp;D5778</f>
        <v>CONSUMO PER CAPITA (kg ó litros por individuo)Patatas Ing.ANDALUCIA</v>
      </c>
      <c r="B5778" s="19">
        <v>0</v>
      </c>
      <c r="C5778" s="19">
        <v>0</v>
      </c>
      <c r="D5778" s="19" t="s">
        <v>4</v>
      </c>
      <c r="E5778" s="20">
        <v>1.2450836390401616</v>
      </c>
      <c r="F5778" s="20">
        <v>1.6881973727205712</v>
      </c>
      <c r="G5778" s="20">
        <v>1.1812284715968209</v>
      </c>
      <c r="H5778" s="20">
        <v>1.1698445890317495</v>
      </c>
      <c r="I5778" s="20">
        <v>1.2548840265932011</v>
      </c>
      <c r="J5778" s="20">
        <v>1.6675147479653349</v>
      </c>
      <c r="K5778" s="20">
        <v>1.2331926281500087</v>
      </c>
      <c r="L5778" s="20">
        <v>1.1079873662154627</v>
      </c>
      <c r="M5778" s="55">
        <v>1.0884988706940153</v>
      </c>
    </row>
    <row r="5779" spans="1:13" x14ac:dyDescent="0.35">
      <c r="A5779" s="19" t="str">
        <f>B4353&amp;C5774&amp;D5779</f>
        <v>CONSUMO PER CAPITA (kg ó litros por individuo)Patatas Ing.MDD AM</v>
      </c>
      <c r="B5779" s="19">
        <v>0</v>
      </c>
      <c r="C5779" s="19">
        <v>0</v>
      </c>
      <c r="D5779" s="19" t="s">
        <v>5</v>
      </c>
      <c r="E5779" s="20">
        <v>1.8135489137205596</v>
      </c>
      <c r="F5779" s="20">
        <v>2.5488653236290668</v>
      </c>
      <c r="G5779" s="20">
        <v>1.9001076996006372</v>
      </c>
      <c r="H5779" s="20">
        <v>1.8711130182385636</v>
      </c>
      <c r="I5779" s="20">
        <v>2.0902816439020535</v>
      </c>
      <c r="J5779" s="20">
        <v>2.5935234687754924</v>
      </c>
      <c r="K5779" s="20">
        <v>2.1303449206063352</v>
      </c>
      <c r="L5779" s="20">
        <v>1.7350044526783019</v>
      </c>
      <c r="M5779" s="55">
        <v>1.8423402777881304</v>
      </c>
    </row>
    <row r="5780" spans="1:13" x14ac:dyDescent="0.35">
      <c r="A5780" s="19" t="str">
        <f>B4353&amp;C5774&amp;D5780</f>
        <v>CONSUMO PER CAPITA (kg ó litros por individuo)Patatas Ing.RTO CENTRO</v>
      </c>
      <c r="B5780" s="19">
        <v>0</v>
      </c>
      <c r="C5780" s="19">
        <v>0</v>
      </c>
      <c r="D5780" s="19" t="s">
        <v>6</v>
      </c>
      <c r="E5780" s="20">
        <v>1.0418133292717557</v>
      </c>
      <c r="F5780" s="20">
        <v>1.6514219096728835</v>
      </c>
      <c r="G5780" s="20">
        <v>1.2542751276444397</v>
      </c>
      <c r="H5780" s="20">
        <v>1.0630605847578996</v>
      </c>
      <c r="I5780" s="20">
        <v>1.1013310972945229</v>
      </c>
      <c r="J5780" s="20">
        <v>1.5663189580205075</v>
      </c>
      <c r="K5780" s="20">
        <v>1.1012788843703503</v>
      </c>
      <c r="L5780" s="20">
        <v>1.1860463607295395</v>
      </c>
      <c r="M5780" s="55">
        <v>1.1881262930947827</v>
      </c>
    </row>
    <row r="5781" spans="1:13" x14ac:dyDescent="0.35">
      <c r="A5781" s="19" t="str">
        <f>B4353&amp;C5774&amp;D5781</f>
        <v>CONSUMO PER CAPITA (kg ó litros por individuo)Patatas Ing.NORTE-CENTRO</v>
      </c>
      <c r="B5781" s="19">
        <v>0</v>
      </c>
      <c r="C5781" s="19">
        <v>0</v>
      </c>
      <c r="D5781" s="19" t="s">
        <v>7</v>
      </c>
      <c r="E5781" s="20">
        <v>1.32507028336872</v>
      </c>
      <c r="F5781" s="20">
        <v>1.7552372562641547</v>
      </c>
      <c r="G5781" s="20">
        <v>1.4192894201788904</v>
      </c>
      <c r="H5781" s="20">
        <v>1.1861441211009875</v>
      </c>
      <c r="I5781" s="20">
        <v>1.2258400166243404</v>
      </c>
      <c r="J5781" s="20">
        <v>1.4623210314401331</v>
      </c>
      <c r="K5781" s="20">
        <v>1.2147745400445034</v>
      </c>
      <c r="L5781" s="20">
        <v>1.2860425997870515</v>
      </c>
      <c r="M5781" s="55">
        <v>1.0274410250847716</v>
      </c>
    </row>
    <row r="5782" spans="1:13" x14ac:dyDescent="0.35">
      <c r="A5782" s="19" t="str">
        <f>B4353&amp;C5774&amp;D5782</f>
        <v>CONSUMO PER CAPITA (kg ó litros por individuo)Patatas Ing.NOROESTE</v>
      </c>
      <c r="B5782" s="19">
        <v>0</v>
      </c>
      <c r="C5782" s="19">
        <v>0</v>
      </c>
      <c r="D5782" s="19" t="s">
        <v>8</v>
      </c>
      <c r="E5782" s="20">
        <v>0.76551894569695966</v>
      </c>
      <c r="F5782" s="20">
        <v>1.4251891079389163</v>
      </c>
      <c r="G5782" s="20">
        <v>0.90300283324255703</v>
      </c>
      <c r="H5782" s="20">
        <v>1.2455039873157261</v>
      </c>
      <c r="I5782" s="20">
        <v>1.4171316927953455</v>
      </c>
      <c r="J5782" s="20">
        <v>1.6536082291297423</v>
      </c>
      <c r="K5782" s="20">
        <v>1.2556168035197042</v>
      </c>
      <c r="L5782" s="20">
        <v>1.1937431253986373</v>
      </c>
      <c r="M5782" s="55">
        <v>1.3125592878692838</v>
      </c>
    </row>
    <row r="5783" spans="1:13" x14ac:dyDescent="0.35">
      <c r="A5783" s="19" t="str">
        <f>B4353&amp;C5774&amp;D5783</f>
        <v>CONSUMO PER CAPITA (kg ó litros por individuo)Patatas Ing.&lt;2MIL</v>
      </c>
      <c r="B5783" s="19">
        <v>0</v>
      </c>
      <c r="C5783" s="19">
        <v>0</v>
      </c>
      <c r="D5783" s="19" t="s">
        <v>9</v>
      </c>
      <c r="E5783" s="20">
        <v>0.58092753489544791</v>
      </c>
      <c r="F5783" s="20">
        <v>0.92067024290174404</v>
      </c>
      <c r="G5783" s="20">
        <v>0.55588559932362236</v>
      </c>
      <c r="H5783" s="20">
        <v>0.76522730848044107</v>
      </c>
      <c r="I5783" s="20">
        <v>0.72129095626551665</v>
      </c>
      <c r="J5783" s="20">
        <v>0.95131056141437642</v>
      </c>
      <c r="K5783" s="20">
        <v>0.7253821277920105</v>
      </c>
      <c r="L5783" s="20">
        <v>0.76169774695099168</v>
      </c>
      <c r="M5783" s="55">
        <v>0.89361338440311189</v>
      </c>
    </row>
    <row r="5784" spans="1:13" x14ac:dyDescent="0.35">
      <c r="A5784" s="19" t="str">
        <f>B4353&amp;C5774&amp;D5784</f>
        <v>CONSUMO PER CAPITA (kg ó litros por individuo)Patatas Ing.2-5MIL</v>
      </c>
      <c r="B5784" s="19">
        <v>0</v>
      </c>
      <c r="C5784" s="19">
        <v>0</v>
      </c>
      <c r="D5784" s="19" t="s">
        <v>10</v>
      </c>
      <c r="E5784" s="20">
        <v>1.1172393504925573</v>
      </c>
      <c r="F5784" s="20">
        <v>1.537134497816431</v>
      </c>
      <c r="G5784" s="20">
        <v>1.110150079602314</v>
      </c>
      <c r="H5784" s="20">
        <v>1.1937537154068201</v>
      </c>
      <c r="I5784" s="20">
        <v>1.0778524170205375</v>
      </c>
      <c r="J5784" s="20">
        <v>1.3731726767171935</v>
      </c>
      <c r="K5784" s="20">
        <v>1.4210499425813607</v>
      </c>
      <c r="L5784" s="20">
        <v>1.0362859520830383</v>
      </c>
      <c r="M5784" s="55">
        <v>0.93231997419858903</v>
      </c>
    </row>
    <row r="5785" spans="1:13" x14ac:dyDescent="0.35">
      <c r="A5785" s="19" t="str">
        <f>B4353&amp;C5774&amp;D5785</f>
        <v>CONSUMO PER CAPITA (kg ó litros por individuo)Patatas Ing.5-10MIL</v>
      </c>
      <c r="B5785" s="19">
        <v>0</v>
      </c>
      <c r="C5785" s="19">
        <v>0</v>
      </c>
      <c r="D5785" s="19" t="s">
        <v>11</v>
      </c>
      <c r="E5785" s="20">
        <v>0.92680162096609919</v>
      </c>
      <c r="F5785" s="20">
        <v>1.7593268796762258</v>
      </c>
      <c r="G5785" s="20">
        <v>1.0497819383278559</v>
      </c>
      <c r="H5785" s="20">
        <v>0.96138898033173525</v>
      </c>
      <c r="I5785" s="20">
        <v>0.91517392226806582</v>
      </c>
      <c r="J5785" s="20">
        <v>1.4763318501960079</v>
      </c>
      <c r="K5785" s="20">
        <v>0.81205288223373495</v>
      </c>
      <c r="L5785" s="20">
        <v>1.0647931913580133</v>
      </c>
      <c r="M5785" s="55">
        <v>1.1991451372029118</v>
      </c>
    </row>
    <row r="5786" spans="1:13" x14ac:dyDescent="0.35">
      <c r="A5786" s="19" t="str">
        <f>B4353&amp;C5774&amp;D5786</f>
        <v>CONSUMO PER CAPITA (kg ó litros por individuo)Patatas Ing.10-30MIL</v>
      </c>
      <c r="B5786" s="19">
        <v>0</v>
      </c>
      <c r="C5786" s="19">
        <v>0</v>
      </c>
      <c r="D5786" s="19" t="s">
        <v>12</v>
      </c>
      <c r="E5786" s="20">
        <v>1.0493431171666692</v>
      </c>
      <c r="F5786" s="20">
        <v>1.7558729671328384</v>
      </c>
      <c r="G5786" s="20">
        <v>1.2138799781900695</v>
      </c>
      <c r="H5786" s="20">
        <v>0.98530580360618636</v>
      </c>
      <c r="I5786" s="20">
        <v>1.0875426301441466</v>
      </c>
      <c r="J5786" s="20">
        <v>1.3442798133244669</v>
      </c>
      <c r="K5786" s="20">
        <v>1.0233245965934181</v>
      </c>
      <c r="L5786" s="20">
        <v>0.95901244764225679</v>
      </c>
      <c r="M5786" s="55">
        <v>1.1297865935872446</v>
      </c>
    </row>
    <row r="5787" spans="1:13" x14ac:dyDescent="0.35">
      <c r="A5787" s="19" t="str">
        <f>B4353&amp;C5774&amp;D5787</f>
        <v>CONSUMO PER CAPITA (kg ó litros por individuo)Patatas Ing.30-100MIL</v>
      </c>
      <c r="B5787" s="19">
        <v>0</v>
      </c>
      <c r="C5787" s="19">
        <v>0</v>
      </c>
      <c r="D5787" s="19" t="s">
        <v>13</v>
      </c>
      <c r="E5787" s="20">
        <v>1.0773066406609579</v>
      </c>
      <c r="F5787" s="20">
        <v>1.7920398915023683</v>
      </c>
      <c r="G5787" s="20">
        <v>1.3448594025193674</v>
      </c>
      <c r="H5787" s="20">
        <v>1.1344293424356531</v>
      </c>
      <c r="I5787" s="20">
        <v>1.4891407675257815</v>
      </c>
      <c r="J5787" s="20">
        <v>1.8698021315463389</v>
      </c>
      <c r="K5787" s="20">
        <v>1.3467186521474472</v>
      </c>
      <c r="L5787" s="20">
        <v>1.1941648583882745</v>
      </c>
      <c r="M5787" s="55">
        <v>1.2253226472917891</v>
      </c>
    </row>
    <row r="5788" spans="1:13" x14ac:dyDescent="0.35">
      <c r="A5788" s="19" t="str">
        <f>B4353&amp;C5774&amp;D5788</f>
        <v>CONSUMO PER CAPITA (kg ó litros por individuo)Patatas Ing.100-200MIL</v>
      </c>
      <c r="B5788" s="19">
        <v>0</v>
      </c>
      <c r="C5788" s="19">
        <v>0</v>
      </c>
      <c r="D5788" s="19" t="s">
        <v>14</v>
      </c>
      <c r="E5788" s="20">
        <v>1.0427793674995118</v>
      </c>
      <c r="F5788" s="20">
        <v>1.4805974790541212</v>
      </c>
      <c r="G5788" s="20">
        <v>1.0941650411742228</v>
      </c>
      <c r="H5788" s="20">
        <v>1.1844656671303688</v>
      </c>
      <c r="I5788" s="20">
        <v>1.1855623125613683</v>
      </c>
      <c r="J5788" s="20">
        <v>1.6437132250187587</v>
      </c>
      <c r="K5788" s="20">
        <v>1.1406795265172964</v>
      </c>
      <c r="L5788" s="20">
        <v>1.0866116744326526</v>
      </c>
      <c r="M5788" s="55">
        <v>1.1376881704452235</v>
      </c>
    </row>
    <row r="5789" spans="1:13" x14ac:dyDescent="0.35">
      <c r="A5789" s="19" t="str">
        <f>B4353&amp;C5774&amp;D5789</f>
        <v>CONSUMO PER CAPITA (kg ó litros por individuo)Patatas Ing.200-500MIL</v>
      </c>
      <c r="B5789" s="19">
        <v>0</v>
      </c>
      <c r="C5789" s="19">
        <v>0</v>
      </c>
      <c r="D5789" s="19" t="s">
        <v>15</v>
      </c>
      <c r="E5789" s="20">
        <v>1.4319021442955935</v>
      </c>
      <c r="F5789" s="20">
        <v>2.1210597618519089</v>
      </c>
      <c r="G5789" s="20">
        <v>1.2931040158364904</v>
      </c>
      <c r="H5789" s="20">
        <v>1.408855597631695</v>
      </c>
      <c r="I5789" s="20">
        <v>1.7678158224019951</v>
      </c>
      <c r="J5789" s="20">
        <v>2.2039535869637925</v>
      </c>
      <c r="K5789" s="20">
        <v>1.5915456984506307</v>
      </c>
      <c r="L5789" s="20">
        <v>1.4519979148423579</v>
      </c>
      <c r="M5789" s="55">
        <v>1.4892969481895229</v>
      </c>
    </row>
    <row r="5790" spans="1:13" x14ac:dyDescent="0.35">
      <c r="A5790" s="19" t="str">
        <f>B4353&amp;C5774&amp;D5790</f>
        <v>CONSUMO PER CAPITA (kg ó litros por individuo)Patatas Ing.&gt;500MIL</v>
      </c>
      <c r="B5790" s="19">
        <v>0</v>
      </c>
      <c r="C5790" s="19">
        <v>0</v>
      </c>
      <c r="D5790" s="19" t="s">
        <v>16</v>
      </c>
      <c r="E5790" s="20">
        <v>1.4641962635325538</v>
      </c>
      <c r="F5790" s="20">
        <v>1.8987101383267269</v>
      </c>
      <c r="G5790" s="20">
        <v>1.4086629906250903</v>
      </c>
      <c r="H5790" s="20">
        <v>1.4009276998034683</v>
      </c>
      <c r="I5790" s="20">
        <v>1.4094764376895597</v>
      </c>
      <c r="J5790" s="20">
        <v>1.9459783912733659</v>
      </c>
      <c r="K5790" s="20">
        <v>1.5744321326404604</v>
      </c>
      <c r="L5790" s="20">
        <v>1.3244220097405264</v>
      </c>
      <c r="M5790" s="55">
        <v>1.404451943984296</v>
      </c>
    </row>
    <row r="5791" spans="1:13" x14ac:dyDescent="0.35">
      <c r="A5791" s="19" t="str">
        <f>B4353&amp;C5774&amp;D5791</f>
        <v>CONSUMO PER CAPITA (kg ó litros por individuo)Patatas Ing.DE 15 A 19 AÑOS</v>
      </c>
      <c r="B5791" s="19">
        <v>0</v>
      </c>
      <c r="C5791" s="19">
        <v>0</v>
      </c>
      <c r="D5791" s="19" t="s">
        <v>39</v>
      </c>
      <c r="E5791" s="20">
        <v>0.59050840628150003</v>
      </c>
      <c r="F5791" s="20">
        <v>0.61192870997355042</v>
      </c>
      <c r="G5791" s="20">
        <v>0.38975379044186842</v>
      </c>
      <c r="H5791" s="20">
        <v>0.36799603769329375</v>
      </c>
      <c r="I5791" s="20">
        <v>0.40122802376986999</v>
      </c>
      <c r="J5791" s="20">
        <v>0.50104303152625429</v>
      </c>
      <c r="K5791" s="20">
        <v>0.43324274198810703</v>
      </c>
      <c r="L5791" s="20">
        <v>0.5685344085639753</v>
      </c>
      <c r="M5791" s="55">
        <v>0.66932352840616705</v>
      </c>
    </row>
    <row r="5792" spans="1:13" x14ac:dyDescent="0.35">
      <c r="A5792" s="19" t="str">
        <f>B4353&amp;C5774&amp;D5792</f>
        <v>CONSUMO PER CAPITA (kg ó litros por individuo)Patatas Ing.DE 20 A 24 AÑOS</v>
      </c>
      <c r="B5792" s="19">
        <v>0</v>
      </c>
      <c r="C5792" s="19">
        <v>0</v>
      </c>
      <c r="D5792" s="19" t="s">
        <v>40</v>
      </c>
      <c r="E5792" s="20">
        <v>0.710927738039144</v>
      </c>
      <c r="F5792" s="20">
        <v>0.89238867306315839</v>
      </c>
      <c r="G5792" s="20">
        <v>0.65785005084018222</v>
      </c>
      <c r="H5792" s="20">
        <v>0.86401742193493902</v>
      </c>
      <c r="I5792" s="20">
        <v>0.58435681434341491</v>
      </c>
      <c r="J5792" s="20">
        <v>0.98648284164430289</v>
      </c>
      <c r="K5792" s="20">
        <v>0.54105702437787839</v>
      </c>
      <c r="L5792" s="20">
        <v>0.74002669294446866</v>
      </c>
      <c r="M5792" s="55">
        <v>0.46267722422349183</v>
      </c>
    </row>
    <row r="5793" spans="1:13" x14ac:dyDescent="0.35">
      <c r="A5793" s="19" t="str">
        <f>B4353&amp;C5774&amp;D5793</f>
        <v>CONSUMO PER CAPITA (kg ó litros por individuo)Patatas Ing.DE 25 A 34 AÑOS</v>
      </c>
      <c r="B5793" s="19">
        <v>0</v>
      </c>
      <c r="C5793" s="19">
        <v>0</v>
      </c>
      <c r="D5793" s="19" t="s">
        <v>41</v>
      </c>
      <c r="E5793" s="20">
        <v>0.95979870641586462</v>
      </c>
      <c r="F5793" s="20">
        <v>1.4917954528781412</v>
      </c>
      <c r="G5793" s="20">
        <v>1.1807863493716035</v>
      </c>
      <c r="H5793" s="20">
        <v>1.1077715742672702</v>
      </c>
      <c r="I5793" s="20">
        <v>1.0852623362353391</v>
      </c>
      <c r="J5793" s="20">
        <v>1.3564338745828171</v>
      </c>
      <c r="K5793" s="20">
        <v>1.3454837840633089</v>
      </c>
      <c r="L5793" s="20">
        <v>0.96229397033171038</v>
      </c>
      <c r="M5793" s="55">
        <v>0.97136833290511704</v>
      </c>
    </row>
    <row r="5794" spans="1:13" x14ac:dyDescent="0.35">
      <c r="A5794" s="19" t="str">
        <f>B4353&amp;C5774&amp;D5794</f>
        <v>CONSUMO PER CAPITA (kg ó litros por individuo)Patatas Ing.DE 35 A 49 AÑOS</v>
      </c>
      <c r="B5794" s="19">
        <v>0</v>
      </c>
      <c r="C5794" s="19">
        <v>0</v>
      </c>
      <c r="D5794" s="19" t="s">
        <v>42</v>
      </c>
      <c r="E5794" s="20">
        <v>1.130382593420733</v>
      </c>
      <c r="F5794" s="20">
        <v>1.7380688007768292</v>
      </c>
      <c r="G5794" s="20">
        <v>1.2689323571046898</v>
      </c>
      <c r="H5794" s="20">
        <v>1.1159170282745365</v>
      </c>
      <c r="I5794" s="20">
        <v>1.286946077019429</v>
      </c>
      <c r="J5794" s="20">
        <v>1.7528926900956858</v>
      </c>
      <c r="K5794" s="20">
        <v>1.2945403877735275</v>
      </c>
      <c r="L5794" s="20">
        <v>1.1005399843481292</v>
      </c>
      <c r="M5794" s="55">
        <v>1.2196826161217047</v>
      </c>
    </row>
    <row r="5795" spans="1:13" x14ac:dyDescent="0.35">
      <c r="A5795" s="19" t="str">
        <f>B4353&amp;C5774&amp;D5795</f>
        <v>CONSUMO PER CAPITA (kg ó litros por individuo)Patatas Ing.DE 50 A 59 AÑOS</v>
      </c>
      <c r="B5795" s="19">
        <v>0</v>
      </c>
      <c r="C5795" s="19">
        <v>0</v>
      </c>
      <c r="D5795" s="19" t="s">
        <v>43</v>
      </c>
      <c r="E5795" s="20">
        <v>1.4808243013405213</v>
      </c>
      <c r="F5795" s="20">
        <v>2.3076928273878163</v>
      </c>
      <c r="G5795" s="20">
        <v>1.5649917054856501</v>
      </c>
      <c r="H5795" s="20">
        <v>1.3754032122762092</v>
      </c>
      <c r="I5795" s="20">
        <v>1.6424804856651556</v>
      </c>
      <c r="J5795" s="20">
        <v>2.1206215188354092</v>
      </c>
      <c r="K5795" s="20">
        <v>1.5066906404380065</v>
      </c>
      <c r="L5795" s="20">
        <v>1.5377054626244917</v>
      </c>
      <c r="M5795" s="55">
        <v>1.6216008724871964</v>
      </c>
    </row>
    <row r="5796" spans="1:13" x14ac:dyDescent="0.35">
      <c r="A5796" s="19" t="str">
        <f>B4353&amp;C5774&amp;D5796</f>
        <v>CONSUMO PER CAPITA (kg ó litros por individuo)Patatas Ing.DE 60 A 75 AÑOS</v>
      </c>
      <c r="B5796" s="19">
        <v>0</v>
      </c>
      <c r="C5796" s="19">
        <v>0</v>
      </c>
      <c r="D5796" s="19" t="s">
        <v>44</v>
      </c>
      <c r="E5796" s="20">
        <v>1.2756535430227141</v>
      </c>
      <c r="F5796" s="20">
        <v>2.00526748351855</v>
      </c>
      <c r="G5796" s="20">
        <v>1.2663832100260457</v>
      </c>
      <c r="H5796" s="20">
        <v>1.4123005326998797</v>
      </c>
      <c r="I5796" s="20">
        <v>1.5724230866172948</v>
      </c>
      <c r="J5796" s="20">
        <v>1.988834962409231</v>
      </c>
      <c r="K5796" s="20">
        <v>1.4413464963788676</v>
      </c>
      <c r="L5796" s="20">
        <v>1.297394127774834</v>
      </c>
      <c r="M5796" s="55">
        <v>1.4227001355234117</v>
      </c>
    </row>
    <row r="5797" spans="1:13" x14ac:dyDescent="0.35">
      <c r="A5797" s="19" t="str">
        <f>B4353&amp;C5774&amp;D5797</f>
        <v>CONSUMO PER CAPITA (kg ó litros por individuo)Patatas Ing.ALTA Y MEDIA ALTA</v>
      </c>
      <c r="B5797" s="19">
        <v>0</v>
      </c>
      <c r="C5797" s="19">
        <v>0</v>
      </c>
      <c r="D5797" s="19" t="s">
        <v>17</v>
      </c>
      <c r="E5797" s="20">
        <v>1.6440878675192385</v>
      </c>
      <c r="F5797" s="20">
        <v>2.4847040184030824</v>
      </c>
      <c r="G5797" s="20">
        <v>1.7725510763149983</v>
      </c>
      <c r="H5797" s="20">
        <v>1.7978883918491659</v>
      </c>
      <c r="I5797" s="20">
        <v>1.8637535434437056</v>
      </c>
      <c r="J5797" s="20">
        <v>2.3731643147682737</v>
      </c>
      <c r="K5797" s="20">
        <v>1.6806118801333849</v>
      </c>
      <c r="L5797" s="20">
        <v>1.4370062835906134</v>
      </c>
      <c r="M5797" s="55">
        <v>1.5215974417210671</v>
      </c>
    </row>
    <row r="5798" spans="1:13" x14ac:dyDescent="0.35">
      <c r="A5798" s="19" t="str">
        <f>B4353&amp;C5774&amp;D5798</f>
        <v>CONSUMO PER CAPITA (kg ó litros por individuo)Patatas Ing.MEDIA</v>
      </c>
      <c r="B5798" s="19">
        <v>0</v>
      </c>
      <c r="C5798" s="19">
        <v>0</v>
      </c>
      <c r="D5798" s="19" t="s">
        <v>18</v>
      </c>
      <c r="E5798" s="20">
        <v>1.0131371997319589</v>
      </c>
      <c r="F5798" s="20">
        <v>1.5285755866303512</v>
      </c>
      <c r="G5798" s="20">
        <v>1.0239771155902626</v>
      </c>
      <c r="H5798" s="20">
        <v>0.9867507917814734</v>
      </c>
      <c r="I5798" s="20">
        <v>1.1760028263137383</v>
      </c>
      <c r="J5798" s="20">
        <v>1.5453681760014248</v>
      </c>
      <c r="K5798" s="20">
        <v>1.1982759975373767</v>
      </c>
      <c r="L5798" s="20">
        <v>1.1251841911983562</v>
      </c>
      <c r="M5798" s="55">
        <v>1.1430077590098875</v>
      </c>
    </row>
    <row r="5799" spans="1:13" x14ac:dyDescent="0.35">
      <c r="A5799" s="19" t="str">
        <f>B4353&amp;C5774&amp;D5799</f>
        <v>CONSUMO PER CAPITA (kg ó litros por individuo)Patatas Ing.MEDIA BAJA</v>
      </c>
      <c r="B5799" s="19">
        <v>0</v>
      </c>
      <c r="C5799" s="19">
        <v>0</v>
      </c>
      <c r="D5799" s="19" t="s">
        <v>19</v>
      </c>
      <c r="E5799" s="20">
        <v>0.98883149667614656</v>
      </c>
      <c r="F5799" s="20">
        <v>1.654311394152562</v>
      </c>
      <c r="G5799" s="20">
        <v>1.1560406785193</v>
      </c>
      <c r="H5799" s="20">
        <v>0.94286610325165909</v>
      </c>
      <c r="I5799" s="20">
        <v>0.9983492594713238</v>
      </c>
      <c r="J5799" s="20">
        <v>1.3672785160983703</v>
      </c>
      <c r="K5799" s="20">
        <v>1.0175825663635591</v>
      </c>
      <c r="L5799" s="20">
        <v>0.98453517341265262</v>
      </c>
      <c r="M5799" s="55">
        <v>1.1535825799598667</v>
      </c>
    </row>
    <row r="5800" spans="1:13" x14ac:dyDescent="0.35">
      <c r="A5800" s="19" t="str">
        <f>B4353&amp;C5774&amp;D5800</f>
        <v>CONSUMO PER CAPITA (kg ó litros por individuo)Patatas Ing.BAJA</v>
      </c>
      <c r="B5800" s="19">
        <v>0</v>
      </c>
      <c r="C5800" s="19">
        <v>0</v>
      </c>
      <c r="D5800" s="19" t="s">
        <v>20</v>
      </c>
      <c r="E5800" s="20">
        <v>1.0169301283354895</v>
      </c>
      <c r="F5800" s="20">
        <v>1.4156356013585534</v>
      </c>
      <c r="G5800" s="20">
        <v>1.0026437256129777</v>
      </c>
      <c r="H5800" s="20">
        <v>1.0783984932101469</v>
      </c>
      <c r="I5800" s="20">
        <v>1.2333988388861963</v>
      </c>
      <c r="J5800" s="20">
        <v>1.6066800269814763</v>
      </c>
      <c r="K5800" s="20">
        <v>1.2754306055922775</v>
      </c>
      <c r="L5800" s="20">
        <v>1.106942799280098</v>
      </c>
      <c r="M5800" s="55">
        <v>1.1161194081389172</v>
      </c>
    </row>
    <row r="5801" spans="1:13" x14ac:dyDescent="0.35">
      <c r="A5801" s="19" t="str">
        <f>B4353&amp;C5774&amp;D5801</f>
        <v>CONSUMO PER CAPITA (kg ó litros por individuo)Patatas Ing.HOMBRE</v>
      </c>
      <c r="B5801" s="19">
        <v>0</v>
      </c>
      <c r="C5801" s="19">
        <v>0</v>
      </c>
      <c r="D5801" s="19" t="s">
        <v>21</v>
      </c>
      <c r="E5801" s="20">
        <v>1.0609262205815677</v>
      </c>
      <c r="F5801" s="20">
        <v>1.7263946658058031</v>
      </c>
      <c r="G5801" s="20">
        <v>1.2083528221532669</v>
      </c>
      <c r="H5801" s="20">
        <v>1.1802115857799615</v>
      </c>
      <c r="I5801" s="20">
        <v>1.3243475801678983</v>
      </c>
      <c r="J5801" s="20">
        <v>1.6586919106474218</v>
      </c>
      <c r="K5801" s="20">
        <v>1.2035981475308699</v>
      </c>
      <c r="L5801" s="20">
        <v>1.157962845897005</v>
      </c>
      <c r="M5801" s="55">
        <v>1.3104945948071183</v>
      </c>
    </row>
    <row r="5802" spans="1:13" x14ac:dyDescent="0.35">
      <c r="A5802" s="19" t="str">
        <f>B4353&amp;C5774&amp;D5802</f>
        <v>CONSUMO PER CAPITA (kg ó litros por individuo)Patatas Ing.MUJER</v>
      </c>
      <c r="B5802" s="19">
        <v>0</v>
      </c>
      <c r="C5802" s="19">
        <v>0</v>
      </c>
      <c r="D5802" s="19" t="s">
        <v>22</v>
      </c>
      <c r="E5802" s="20">
        <v>1.225533319813908</v>
      </c>
      <c r="F5802" s="20">
        <v>1.7614824598570447</v>
      </c>
      <c r="G5802" s="20">
        <v>1.2214948739264704</v>
      </c>
      <c r="H5802" s="20">
        <v>1.1532595991036068</v>
      </c>
      <c r="I5802" s="20">
        <v>1.2518435429231747</v>
      </c>
      <c r="J5802" s="20">
        <v>1.7169716176913248</v>
      </c>
      <c r="K5802" s="20">
        <v>1.3342696515937076</v>
      </c>
      <c r="L5802" s="20">
        <v>1.1453057563404958</v>
      </c>
      <c r="M5802" s="55">
        <v>1.1337911248834673</v>
      </c>
    </row>
    <row r="5803" spans="1:13" x14ac:dyDescent="0.35">
      <c r="A5803" s="19" t="str">
        <f>B4353&amp;C5803&amp;D5803</f>
        <v>CONSUMO PER CAPITA (kg ó litros por individuo)Cebollas Ing.T.ESPAÑA</v>
      </c>
      <c r="B5803" s="19">
        <v>0</v>
      </c>
      <c r="C5803" s="19" t="s">
        <v>161</v>
      </c>
      <c r="D5803" s="19" t="s">
        <v>36</v>
      </c>
      <c r="E5803" s="20">
        <v>0.20963449418870098</v>
      </c>
      <c r="F5803" s="20">
        <v>0.31353069404140926</v>
      </c>
      <c r="G5803" s="20">
        <v>0.20062902369857813</v>
      </c>
      <c r="H5803" s="20">
        <v>0.19596788987837244</v>
      </c>
      <c r="I5803" s="20">
        <v>0.22142105664264153</v>
      </c>
      <c r="J5803" s="20">
        <v>0.30961719339837285</v>
      </c>
      <c r="K5803" s="20">
        <v>0.21320676946788569</v>
      </c>
      <c r="L5803" s="20">
        <v>0.21977572868772885</v>
      </c>
      <c r="M5803" s="55">
        <v>0.22817898033321934</v>
      </c>
    </row>
    <row r="5804" spans="1:13" x14ac:dyDescent="0.35">
      <c r="A5804" s="19" t="str">
        <f>B4353&amp;C5803&amp;D5804</f>
        <v>CONSUMO PER CAPITA (kg ó litros por individuo)Cebollas Ing.BCN AM</v>
      </c>
      <c r="B5804" s="19">
        <v>0</v>
      </c>
      <c r="C5804" s="19">
        <v>0</v>
      </c>
      <c r="D5804" s="19" t="s">
        <v>1</v>
      </c>
      <c r="E5804" s="20">
        <v>0.23196191103057884</v>
      </c>
      <c r="F5804" s="20">
        <v>0.3263220642471556</v>
      </c>
      <c r="G5804" s="20">
        <v>0.16681965676437557</v>
      </c>
      <c r="H5804" s="20">
        <v>0.22138155513851529</v>
      </c>
      <c r="I5804" s="20">
        <v>0.25713426689196389</v>
      </c>
      <c r="J5804" s="20">
        <v>0.29861718680794541</v>
      </c>
      <c r="K5804" s="20">
        <v>0.1514900920494702</v>
      </c>
      <c r="L5804" s="20">
        <v>0.22060649458033463</v>
      </c>
      <c r="M5804" s="55">
        <v>0.16571864426900554</v>
      </c>
    </row>
    <row r="5805" spans="1:13" x14ac:dyDescent="0.35">
      <c r="A5805" s="19" t="str">
        <f>B4353&amp;C5803&amp;D5805</f>
        <v>CONSUMO PER CAPITA (kg ó litros por individuo)Cebollas Ing.REST.CAT ARAGON</v>
      </c>
      <c r="B5805" s="19">
        <v>0</v>
      </c>
      <c r="C5805" s="19">
        <v>0</v>
      </c>
      <c r="D5805" s="19" t="s">
        <v>2</v>
      </c>
      <c r="E5805" s="20">
        <v>0.16798668269659173</v>
      </c>
      <c r="F5805" s="20">
        <v>0.38423674376310574</v>
      </c>
      <c r="G5805" s="20">
        <v>0.18840047087499592</v>
      </c>
      <c r="H5805" s="20">
        <v>0.17440417504421576</v>
      </c>
      <c r="I5805" s="20">
        <v>0.19561713251031559</v>
      </c>
      <c r="J5805" s="20">
        <v>0.1974754593004229</v>
      </c>
      <c r="K5805" s="20">
        <v>0.1949123706295012</v>
      </c>
      <c r="L5805" s="20">
        <v>0.21510643521907763</v>
      </c>
      <c r="M5805" s="55">
        <v>0.17147655971861939</v>
      </c>
    </row>
    <row r="5806" spans="1:13" x14ac:dyDescent="0.35">
      <c r="A5806" s="19" t="str">
        <f>B4353&amp;C5803&amp;D5806</f>
        <v>CONSUMO PER CAPITA (kg ó litros por individuo)Cebollas Ing.LEVANTE</v>
      </c>
      <c r="B5806" s="19">
        <v>0</v>
      </c>
      <c r="C5806" s="19">
        <v>0</v>
      </c>
      <c r="D5806" s="19" t="s">
        <v>3</v>
      </c>
      <c r="E5806" s="20">
        <v>0.24315454450865379</v>
      </c>
      <c r="F5806" s="20">
        <v>0.33977244801333639</v>
      </c>
      <c r="G5806" s="20">
        <v>0.17387675400719779</v>
      </c>
      <c r="H5806" s="20">
        <v>0.18279689063865676</v>
      </c>
      <c r="I5806" s="20">
        <v>0.25448871200680284</v>
      </c>
      <c r="J5806" s="20">
        <v>0.32698273584373228</v>
      </c>
      <c r="K5806" s="20">
        <v>0.2232382422302317</v>
      </c>
      <c r="L5806" s="20">
        <v>0.23173579100750813</v>
      </c>
      <c r="M5806" s="55">
        <v>0.22011436501968323</v>
      </c>
    </row>
    <row r="5807" spans="1:13" x14ac:dyDescent="0.35">
      <c r="A5807" s="19" t="str">
        <f>B4353&amp;C5803&amp;D5807</f>
        <v>CONSUMO PER CAPITA (kg ó litros por individuo)Cebollas Ing.ANDALUCIA</v>
      </c>
      <c r="B5807" s="19">
        <v>0</v>
      </c>
      <c r="C5807" s="19">
        <v>0</v>
      </c>
      <c r="D5807" s="19" t="s">
        <v>4</v>
      </c>
      <c r="E5807" s="20">
        <v>0.17140643728872418</v>
      </c>
      <c r="F5807" s="20">
        <v>0.24285640556866497</v>
      </c>
      <c r="G5807" s="20">
        <v>0.15366953532492042</v>
      </c>
      <c r="H5807" s="20">
        <v>0.16596532832597266</v>
      </c>
      <c r="I5807" s="20">
        <v>0.20704692903745106</v>
      </c>
      <c r="J5807" s="20">
        <v>0.2558773177010068</v>
      </c>
      <c r="K5807" s="20">
        <v>0.20696264736892481</v>
      </c>
      <c r="L5807" s="20">
        <v>0.17229224332322748</v>
      </c>
      <c r="M5807" s="55">
        <v>0.222008338232008</v>
      </c>
    </row>
    <row r="5808" spans="1:13" x14ac:dyDescent="0.35">
      <c r="A5808" s="19" t="str">
        <f>B4353&amp;C5803&amp;D5808</f>
        <v>CONSUMO PER CAPITA (kg ó litros por individuo)Cebollas Ing.MDD AM</v>
      </c>
      <c r="B5808" s="19">
        <v>0</v>
      </c>
      <c r="C5808" s="19">
        <v>0</v>
      </c>
      <c r="D5808" s="19" t="s">
        <v>5</v>
      </c>
      <c r="E5808" s="20">
        <v>0.29796280655931373</v>
      </c>
      <c r="F5808" s="20">
        <v>0.4439276785334289</v>
      </c>
      <c r="G5808" s="20">
        <v>0.38630640206207512</v>
      </c>
      <c r="H5808" s="20">
        <v>0.30446562253435622</v>
      </c>
      <c r="I5808" s="20">
        <v>0.29560313595093307</v>
      </c>
      <c r="J5808" s="20">
        <v>0.53332897145259794</v>
      </c>
      <c r="K5808" s="20">
        <v>0.3450064437371419</v>
      </c>
      <c r="L5808" s="20">
        <v>0.28431271875357006</v>
      </c>
      <c r="M5808" s="55">
        <v>0.34649310989473159</v>
      </c>
    </row>
    <row r="5809" spans="1:13" x14ac:dyDescent="0.35">
      <c r="A5809" s="19" t="str">
        <f>B4353&amp;C5803&amp;D5809</f>
        <v>CONSUMO PER CAPITA (kg ó litros por individuo)Cebollas Ing.RTO CENTRO</v>
      </c>
      <c r="B5809" s="19">
        <v>0</v>
      </c>
      <c r="C5809" s="19">
        <v>0</v>
      </c>
      <c r="D5809" s="19" t="s">
        <v>6</v>
      </c>
      <c r="E5809" s="20">
        <v>0.1848244179091055</v>
      </c>
      <c r="F5809" s="20">
        <v>0.27378160949047975</v>
      </c>
      <c r="G5809" s="20">
        <v>0.19405260145865316</v>
      </c>
      <c r="H5809" s="20">
        <v>0.19022089018556401</v>
      </c>
      <c r="I5809" s="20">
        <v>0.22453371977251776</v>
      </c>
      <c r="J5809" s="20">
        <v>0.24198350878757777</v>
      </c>
      <c r="K5809" s="20">
        <v>0.172548813215158</v>
      </c>
      <c r="L5809" s="20">
        <v>0.26019070548487866</v>
      </c>
      <c r="M5809" s="55">
        <v>0.29684770622002071</v>
      </c>
    </row>
    <row r="5810" spans="1:13" x14ac:dyDescent="0.35">
      <c r="A5810" s="19" t="str">
        <f>B4353&amp;C5803&amp;D5810</f>
        <v>CONSUMO PER CAPITA (kg ó litros por individuo)Cebollas Ing.NORTE-CENTRO</v>
      </c>
      <c r="B5810" s="19">
        <v>0</v>
      </c>
      <c r="C5810" s="19">
        <v>0</v>
      </c>
      <c r="D5810" s="19" t="s">
        <v>7</v>
      </c>
      <c r="E5810" s="20">
        <v>0.2945660229812605</v>
      </c>
      <c r="F5810" s="20">
        <v>0.27570478826643141</v>
      </c>
      <c r="G5810" s="20">
        <v>0.21109241668049497</v>
      </c>
      <c r="H5810" s="20">
        <v>0.16665360304576313</v>
      </c>
      <c r="I5810" s="20">
        <v>0.18082798301730912</v>
      </c>
      <c r="J5810" s="20">
        <v>0.31303660479089179</v>
      </c>
      <c r="K5810" s="20">
        <v>0.18256530836375318</v>
      </c>
      <c r="L5810" s="20">
        <v>0.19309053967183942</v>
      </c>
      <c r="M5810" s="55">
        <v>0.12146345303103531</v>
      </c>
    </row>
    <row r="5811" spans="1:13" x14ac:dyDescent="0.35">
      <c r="A5811" s="19" t="str">
        <f>B4353&amp;C5803&amp;D5811</f>
        <v>CONSUMO PER CAPITA (kg ó litros por individuo)Cebollas Ing.NOROESTE</v>
      </c>
      <c r="B5811" s="19">
        <v>0</v>
      </c>
      <c r="C5811" s="19">
        <v>0</v>
      </c>
      <c r="D5811" s="19" t="s">
        <v>8</v>
      </c>
      <c r="E5811" s="20">
        <v>8.2873193757523861E-2</v>
      </c>
      <c r="F5811" s="20">
        <v>0.19932149696877718</v>
      </c>
      <c r="G5811" s="20">
        <v>0.12295037573765566</v>
      </c>
      <c r="H5811" s="20">
        <v>0.16514795704818372</v>
      </c>
      <c r="I5811" s="20">
        <v>0.12608713379341782</v>
      </c>
      <c r="J5811" s="20">
        <v>0.3073451898521839</v>
      </c>
      <c r="K5811" s="20">
        <v>0.17789913339375904</v>
      </c>
      <c r="L5811" s="20">
        <v>0.20135035909366039</v>
      </c>
      <c r="M5811" s="55">
        <v>0.26391003467532453</v>
      </c>
    </row>
    <row r="5812" spans="1:13" x14ac:dyDescent="0.35">
      <c r="A5812" s="19" t="str">
        <f>B4353&amp;C5803&amp;D5812</f>
        <v>CONSUMO PER CAPITA (kg ó litros por individuo)Cebollas Ing.&lt;2MIL</v>
      </c>
      <c r="B5812" s="19">
        <v>0</v>
      </c>
      <c r="C5812" s="19">
        <v>0</v>
      </c>
      <c r="D5812" s="19" t="s">
        <v>9</v>
      </c>
      <c r="E5812" s="20">
        <v>9.6410197738192871E-2</v>
      </c>
      <c r="F5812" s="20">
        <v>0.15341159790474257</v>
      </c>
      <c r="G5812" s="20">
        <v>0.13624078431017039</v>
      </c>
      <c r="H5812" s="20">
        <v>0.11965911025705188</v>
      </c>
      <c r="I5812" s="20">
        <v>0.12936791863461683</v>
      </c>
      <c r="J5812" s="20">
        <v>0.21111998062909598</v>
      </c>
      <c r="K5812" s="20">
        <v>0.13785322738926609</v>
      </c>
      <c r="L5812" s="20">
        <v>0.15272339599638513</v>
      </c>
      <c r="M5812" s="55">
        <v>0.13063193581515253</v>
      </c>
    </row>
    <row r="5813" spans="1:13" x14ac:dyDescent="0.35">
      <c r="A5813" s="19" t="str">
        <f>B4353&amp;C5803&amp;D5813</f>
        <v>CONSUMO PER CAPITA (kg ó litros por individuo)Cebollas Ing.2-5MIL</v>
      </c>
      <c r="B5813" s="19">
        <v>0</v>
      </c>
      <c r="C5813" s="19">
        <v>0</v>
      </c>
      <c r="D5813" s="19" t="s">
        <v>10</v>
      </c>
      <c r="E5813" s="20">
        <v>0.17383737341358618</v>
      </c>
      <c r="F5813" s="20">
        <v>0.25573476774424775</v>
      </c>
      <c r="G5813" s="20">
        <v>0.12825277109161351</v>
      </c>
      <c r="H5813" s="20">
        <v>6.1952671916032494E-2</v>
      </c>
      <c r="I5813" s="20">
        <v>0.1753807218923806</v>
      </c>
      <c r="J5813" s="20">
        <v>0.26904289397926989</v>
      </c>
      <c r="K5813" s="20">
        <v>0.20555367374447023</v>
      </c>
      <c r="L5813" s="20">
        <v>0.18606195674197795</v>
      </c>
      <c r="M5813" s="55">
        <v>9.9216871020547132E-2</v>
      </c>
    </row>
    <row r="5814" spans="1:13" x14ac:dyDescent="0.35">
      <c r="A5814" s="19" t="str">
        <f>B4353&amp;C5803&amp;D5814</f>
        <v>CONSUMO PER CAPITA (kg ó litros por individuo)Cebollas Ing.5-10MIL</v>
      </c>
      <c r="B5814" s="19">
        <v>0</v>
      </c>
      <c r="C5814" s="19">
        <v>0</v>
      </c>
      <c r="D5814" s="19" t="s">
        <v>11</v>
      </c>
      <c r="E5814" s="20">
        <v>0.20287036915222423</v>
      </c>
      <c r="F5814" s="20">
        <v>0.4471580163962604</v>
      </c>
      <c r="G5814" s="20">
        <v>0.14406010783716713</v>
      </c>
      <c r="H5814" s="20">
        <v>0.13771806495369707</v>
      </c>
      <c r="I5814" s="20">
        <v>0.16555345016974288</v>
      </c>
      <c r="J5814" s="20">
        <v>0.30336289203619143</v>
      </c>
      <c r="K5814" s="20">
        <v>0.19934601225533183</v>
      </c>
      <c r="L5814" s="20">
        <v>0.24234410834581788</v>
      </c>
      <c r="M5814" s="55">
        <v>0.2323334381710519</v>
      </c>
    </row>
    <row r="5815" spans="1:13" x14ac:dyDescent="0.35">
      <c r="A5815" s="19" t="str">
        <f>B4353&amp;C5803&amp;D5815</f>
        <v>CONSUMO PER CAPITA (kg ó litros por individuo)Cebollas Ing.10-30MIL</v>
      </c>
      <c r="B5815" s="19">
        <v>0</v>
      </c>
      <c r="C5815" s="19">
        <v>0</v>
      </c>
      <c r="D5815" s="19" t="s">
        <v>12</v>
      </c>
      <c r="E5815" s="20">
        <v>0.13422673300993399</v>
      </c>
      <c r="F5815" s="20">
        <v>0.28212706865193576</v>
      </c>
      <c r="G5815" s="20">
        <v>0.19849725490233702</v>
      </c>
      <c r="H5815" s="20">
        <v>0.14327378160608481</v>
      </c>
      <c r="I5815" s="20">
        <v>0.1581214239693462</v>
      </c>
      <c r="J5815" s="20">
        <v>0.20899414762028698</v>
      </c>
      <c r="K5815" s="20">
        <v>0.15573383296127657</v>
      </c>
      <c r="L5815" s="20">
        <v>0.19518617339603633</v>
      </c>
      <c r="M5815" s="55">
        <v>0.21868244731996889</v>
      </c>
    </row>
    <row r="5816" spans="1:13" x14ac:dyDescent="0.35">
      <c r="A5816" s="19" t="str">
        <f>B4353&amp;C5803&amp;D5816</f>
        <v>CONSUMO PER CAPITA (kg ó litros por individuo)Cebollas Ing.30-100MIL</v>
      </c>
      <c r="B5816" s="19">
        <v>0</v>
      </c>
      <c r="C5816" s="19">
        <v>0</v>
      </c>
      <c r="D5816" s="19" t="s">
        <v>13</v>
      </c>
      <c r="E5816" s="20">
        <v>0.24691227404789468</v>
      </c>
      <c r="F5816" s="20">
        <v>0.35824145434071752</v>
      </c>
      <c r="G5816" s="20">
        <v>0.19002965843896161</v>
      </c>
      <c r="H5816" s="20">
        <v>0.24985018095525915</v>
      </c>
      <c r="I5816" s="20">
        <v>0.28611714374514435</v>
      </c>
      <c r="J5816" s="20">
        <v>0.35995344299717308</v>
      </c>
      <c r="K5816" s="20">
        <v>0.25267238182389712</v>
      </c>
      <c r="L5816" s="20">
        <v>0.23740766072622582</v>
      </c>
      <c r="M5816" s="55">
        <v>0.24503419051290734</v>
      </c>
    </row>
    <row r="5817" spans="1:13" x14ac:dyDescent="0.35">
      <c r="A5817" s="19" t="str">
        <f>B4353&amp;C5803&amp;D5817</f>
        <v>CONSUMO PER CAPITA (kg ó litros por individuo)Cebollas Ing.100-200MIL</v>
      </c>
      <c r="B5817" s="19">
        <v>0</v>
      </c>
      <c r="C5817" s="19">
        <v>0</v>
      </c>
      <c r="D5817" s="19" t="s">
        <v>14</v>
      </c>
      <c r="E5817" s="20">
        <v>0.20137864407930561</v>
      </c>
      <c r="F5817" s="20">
        <v>0.30203718873572716</v>
      </c>
      <c r="G5817" s="20">
        <v>0.21938189241525471</v>
      </c>
      <c r="H5817" s="20">
        <v>0.22070964408673693</v>
      </c>
      <c r="I5817" s="20">
        <v>0.21902547480466625</v>
      </c>
      <c r="J5817" s="20">
        <v>0.32340723891665601</v>
      </c>
      <c r="K5817" s="20">
        <v>0.18526246702214838</v>
      </c>
      <c r="L5817" s="20">
        <v>0.18633316465816627</v>
      </c>
      <c r="M5817" s="55">
        <v>0.16304811877586042</v>
      </c>
    </row>
    <row r="5818" spans="1:13" x14ac:dyDescent="0.35">
      <c r="A5818" s="19" t="str">
        <f>B4353&amp;C5803&amp;D5818</f>
        <v>CONSUMO PER CAPITA (kg ó litros por individuo)Cebollas Ing.200-500MIL</v>
      </c>
      <c r="B5818" s="19">
        <v>0</v>
      </c>
      <c r="C5818" s="19">
        <v>0</v>
      </c>
      <c r="D5818" s="19" t="s">
        <v>15</v>
      </c>
      <c r="E5818" s="20">
        <v>0.26575748466847793</v>
      </c>
      <c r="F5818" s="20">
        <v>0.29421691998557264</v>
      </c>
      <c r="G5818" s="20">
        <v>0.19805755553179799</v>
      </c>
      <c r="H5818" s="20">
        <v>0.25606954237617102</v>
      </c>
      <c r="I5818" s="20">
        <v>0.26670958787968729</v>
      </c>
      <c r="J5818" s="20">
        <v>0.33947012625991474</v>
      </c>
      <c r="K5818" s="20">
        <v>0.20635128676280226</v>
      </c>
      <c r="L5818" s="20">
        <v>0.25175250768785912</v>
      </c>
      <c r="M5818" s="55">
        <v>0.32333157253070965</v>
      </c>
    </row>
    <row r="5819" spans="1:13" x14ac:dyDescent="0.35">
      <c r="A5819" s="19" t="str">
        <f>B4353&amp;C5803&amp;D5819</f>
        <v>CONSUMO PER CAPITA (kg ó litros por individuo)Cebollas Ing.&gt;500MIL</v>
      </c>
      <c r="B5819" s="19">
        <v>0</v>
      </c>
      <c r="C5819" s="19">
        <v>0</v>
      </c>
      <c r="D5819" s="19" t="s">
        <v>16</v>
      </c>
      <c r="E5819" s="20">
        <v>0.26422267916127912</v>
      </c>
      <c r="F5819" s="20">
        <v>0.32965243231190927</v>
      </c>
      <c r="G5819" s="20">
        <v>0.28266752864113759</v>
      </c>
      <c r="H5819" s="20">
        <v>0.2422860053345702</v>
      </c>
      <c r="I5819" s="20">
        <v>0.25489704918331529</v>
      </c>
      <c r="J5819" s="20">
        <v>0.37725584126496653</v>
      </c>
      <c r="K5819" s="20">
        <v>0.28040918940170928</v>
      </c>
      <c r="L5819" s="20">
        <v>0.24466168170291916</v>
      </c>
      <c r="M5819" s="55">
        <v>0.27258136905881192</v>
      </c>
    </row>
    <row r="5820" spans="1:13" x14ac:dyDescent="0.35">
      <c r="A5820" s="19" t="str">
        <f>B4353&amp;C5803&amp;D5820</f>
        <v>CONSUMO PER CAPITA (kg ó litros por individuo)Cebollas Ing.DE 15 A 19 AÑOS</v>
      </c>
      <c r="B5820" s="19">
        <v>0</v>
      </c>
      <c r="C5820" s="19">
        <v>0</v>
      </c>
      <c r="D5820" s="19" t="s">
        <v>39</v>
      </c>
      <c r="E5820" s="20">
        <v>9.5991872010863219E-2</v>
      </c>
      <c r="F5820" s="20">
        <v>6.2199999109677565E-2</v>
      </c>
      <c r="G5820" s="20">
        <v>5.2038746799125742E-2</v>
      </c>
      <c r="H5820" s="20">
        <v>5.0658268985669941E-2</v>
      </c>
      <c r="I5820" s="20">
        <v>0.14281486534647755</v>
      </c>
      <c r="J5820" s="20">
        <v>0.17554032047135018</v>
      </c>
      <c r="K5820" s="20">
        <v>9.0757549454487996E-2</v>
      </c>
      <c r="L5820" s="20">
        <v>0.17398775976056841</v>
      </c>
      <c r="M5820" s="55">
        <v>0.24908742190945768</v>
      </c>
    </row>
    <row r="5821" spans="1:13" x14ac:dyDescent="0.35">
      <c r="A5821" s="19" t="str">
        <f>B4353&amp;C5803&amp;D5821</f>
        <v>CONSUMO PER CAPITA (kg ó litros por individuo)Cebollas Ing.DE 20 A 24 AÑOS</v>
      </c>
      <c r="B5821" s="19">
        <v>0</v>
      </c>
      <c r="C5821" s="19">
        <v>0</v>
      </c>
      <c r="D5821" s="19" t="s">
        <v>40</v>
      </c>
      <c r="E5821" s="20">
        <v>0.11542013560221867</v>
      </c>
      <c r="F5821" s="20">
        <v>0.15219430207742593</v>
      </c>
      <c r="G5821" s="20">
        <v>0.10461383436118513</v>
      </c>
      <c r="H5821" s="20">
        <v>0.1573901452963925</v>
      </c>
      <c r="I5821" s="20">
        <v>0.108394505512139</v>
      </c>
      <c r="J5821" s="20">
        <v>0.13989349421161193</v>
      </c>
      <c r="K5821" s="20">
        <v>0.10128075467502902</v>
      </c>
      <c r="L5821" s="20">
        <v>0.12283841267665316</v>
      </c>
      <c r="M5821" s="55">
        <v>7.8920590426510534E-2</v>
      </c>
    </row>
    <row r="5822" spans="1:13" x14ac:dyDescent="0.35">
      <c r="A5822" s="19" t="str">
        <f>B4353&amp;C5803&amp;D5822</f>
        <v>CONSUMO PER CAPITA (kg ó litros por individuo)Cebollas Ing.DE 25 A 34 AÑOS</v>
      </c>
      <c r="B5822" s="19">
        <v>0</v>
      </c>
      <c r="C5822" s="19">
        <v>0</v>
      </c>
      <c r="D5822" s="19" t="s">
        <v>41</v>
      </c>
      <c r="E5822" s="20">
        <v>0.14210143008757392</v>
      </c>
      <c r="F5822" s="20">
        <v>0.22455598919826325</v>
      </c>
      <c r="G5822" s="20">
        <v>0.19348290989690217</v>
      </c>
      <c r="H5822" s="20">
        <v>0.16651375784227773</v>
      </c>
      <c r="I5822" s="20">
        <v>0.15097831004564924</v>
      </c>
      <c r="J5822" s="20">
        <v>0.25925674869209481</v>
      </c>
      <c r="K5822" s="20">
        <v>0.19448570192582398</v>
      </c>
      <c r="L5822" s="20">
        <v>0.15528895072766191</v>
      </c>
      <c r="M5822" s="55">
        <v>0.14412439105730415</v>
      </c>
    </row>
    <row r="5823" spans="1:13" x14ac:dyDescent="0.35">
      <c r="A5823" s="19" t="str">
        <f>B4353&amp;C5803&amp;D5823</f>
        <v>CONSUMO PER CAPITA (kg ó litros por individuo)Cebollas Ing.DE 35 A 49 AÑOS</v>
      </c>
      <c r="B5823" s="19">
        <v>0</v>
      </c>
      <c r="C5823" s="19">
        <v>0</v>
      </c>
      <c r="D5823" s="19" t="s">
        <v>42</v>
      </c>
      <c r="E5823" s="20">
        <v>0.22449623080671102</v>
      </c>
      <c r="F5823" s="20">
        <v>0.28023258198255641</v>
      </c>
      <c r="G5823" s="20">
        <v>0.22075720669605489</v>
      </c>
      <c r="H5823" s="20">
        <v>0.20434204139327194</v>
      </c>
      <c r="I5823" s="20">
        <v>0.23234950362739804</v>
      </c>
      <c r="J5823" s="20">
        <v>0.31506327548137469</v>
      </c>
      <c r="K5823" s="20">
        <v>0.21452895646872747</v>
      </c>
      <c r="L5823" s="20">
        <v>0.20831768610524351</v>
      </c>
      <c r="M5823" s="55">
        <v>0.22192878586725384</v>
      </c>
    </row>
    <row r="5824" spans="1:13" x14ac:dyDescent="0.35">
      <c r="A5824" s="19" t="str">
        <f>B4353&amp;C5803&amp;D5824</f>
        <v>CONSUMO PER CAPITA (kg ó litros por individuo)Cebollas Ing.DE 50 A 59 AÑOS</v>
      </c>
      <c r="B5824" s="19">
        <v>0</v>
      </c>
      <c r="C5824" s="19">
        <v>0</v>
      </c>
      <c r="D5824" s="19" t="s">
        <v>43</v>
      </c>
      <c r="E5824" s="20">
        <v>0.25156406018215821</v>
      </c>
      <c r="F5824" s="20">
        <v>0.43505068444415551</v>
      </c>
      <c r="G5824" s="20">
        <v>0.27010761080436069</v>
      </c>
      <c r="H5824" s="20">
        <v>0.21558729351057185</v>
      </c>
      <c r="I5824" s="20">
        <v>0.25838802014110684</v>
      </c>
      <c r="J5824" s="20">
        <v>0.39920228523549262</v>
      </c>
      <c r="K5824" s="20">
        <v>0.28467754788864924</v>
      </c>
      <c r="L5824" s="20">
        <v>0.24737699653117207</v>
      </c>
      <c r="M5824" s="55">
        <v>0.26977990108706001</v>
      </c>
    </row>
    <row r="5825" spans="1:13" x14ac:dyDescent="0.35">
      <c r="A5825" s="19" t="str">
        <f>B4353&amp;C5803&amp;D5825</f>
        <v>CONSUMO PER CAPITA (kg ó litros por individuo)Cebollas Ing.DE 60 A 75 AÑOS</v>
      </c>
      <c r="B5825" s="19">
        <v>0</v>
      </c>
      <c r="C5825" s="19">
        <v>0</v>
      </c>
      <c r="D5825" s="19" t="s">
        <v>44</v>
      </c>
      <c r="E5825" s="20">
        <v>0.25725552806725538</v>
      </c>
      <c r="F5825" s="20">
        <v>0.43042867781380612</v>
      </c>
      <c r="G5825" s="20">
        <v>0.18972003277657132</v>
      </c>
      <c r="H5825" s="20">
        <v>0.24063879741016983</v>
      </c>
      <c r="I5825" s="20">
        <v>0.2745388907943786</v>
      </c>
      <c r="J5825" s="20">
        <v>0.34465977670030545</v>
      </c>
      <c r="K5825" s="20">
        <v>0.22970487015369631</v>
      </c>
      <c r="L5825" s="20">
        <v>0.29259994188713728</v>
      </c>
      <c r="M5825" s="55">
        <v>0.28959511368948687</v>
      </c>
    </row>
    <row r="5826" spans="1:13" x14ac:dyDescent="0.35">
      <c r="A5826" s="19" t="str">
        <f>B4353&amp;C5803&amp;D5826</f>
        <v>CONSUMO PER CAPITA (kg ó litros por individuo)Cebollas Ing.ALTA Y MEDIA ALTA</v>
      </c>
      <c r="B5826" s="19">
        <v>0</v>
      </c>
      <c r="C5826" s="19">
        <v>0</v>
      </c>
      <c r="D5826" s="19" t="s">
        <v>17</v>
      </c>
      <c r="E5826" s="20">
        <v>0.28376939871770207</v>
      </c>
      <c r="F5826" s="20">
        <v>0.52188493733528907</v>
      </c>
      <c r="G5826" s="20">
        <v>0.26847918083750166</v>
      </c>
      <c r="H5826" s="20">
        <v>0.29210110825710905</v>
      </c>
      <c r="I5826" s="20">
        <v>0.28189921837848836</v>
      </c>
      <c r="J5826" s="20">
        <v>0.43421756374450876</v>
      </c>
      <c r="K5826" s="20">
        <v>0.27357978868181176</v>
      </c>
      <c r="L5826" s="20">
        <v>0.26471189032954001</v>
      </c>
      <c r="M5826" s="55">
        <v>0.31011235730142506</v>
      </c>
    </row>
    <row r="5827" spans="1:13" x14ac:dyDescent="0.35">
      <c r="A5827" s="19" t="str">
        <f>B4353&amp;C5803&amp;D5827</f>
        <v>CONSUMO PER CAPITA (kg ó litros por individuo)Cebollas Ing.MEDIA</v>
      </c>
      <c r="B5827" s="19">
        <v>0</v>
      </c>
      <c r="C5827" s="19">
        <v>0</v>
      </c>
      <c r="D5827" s="19" t="s">
        <v>18</v>
      </c>
      <c r="E5827" s="20">
        <v>0.18488725627218414</v>
      </c>
      <c r="F5827" s="20">
        <v>0.25877658275640958</v>
      </c>
      <c r="G5827" s="20">
        <v>0.16842334606293177</v>
      </c>
      <c r="H5827" s="20">
        <v>0.16428627654780018</v>
      </c>
      <c r="I5827" s="20">
        <v>0.22674390656020135</v>
      </c>
      <c r="J5827" s="20">
        <v>0.29029231957380619</v>
      </c>
      <c r="K5827" s="20">
        <v>0.19586344689547711</v>
      </c>
      <c r="L5827" s="20">
        <v>0.24695877804209423</v>
      </c>
      <c r="M5827" s="55">
        <v>0.22524254711066957</v>
      </c>
    </row>
    <row r="5828" spans="1:13" x14ac:dyDescent="0.35">
      <c r="A5828" s="19" t="str">
        <f>B4353&amp;C5803&amp;D5828</f>
        <v>CONSUMO PER CAPITA (kg ó litros por individuo)Cebollas Ing.MEDIA BAJA</v>
      </c>
      <c r="B5828" s="19">
        <v>0</v>
      </c>
      <c r="C5828" s="19">
        <v>0</v>
      </c>
      <c r="D5828" s="19" t="s">
        <v>19</v>
      </c>
      <c r="E5828" s="20">
        <v>0.22354177956862642</v>
      </c>
      <c r="F5828" s="20">
        <v>0.29865021605555575</v>
      </c>
      <c r="G5828" s="20">
        <v>0.21788181538295126</v>
      </c>
      <c r="H5828" s="20">
        <v>0.18123276969992941</v>
      </c>
      <c r="I5828" s="20">
        <v>0.21431160603763322</v>
      </c>
      <c r="J5828" s="20">
        <v>0.26711756461398772</v>
      </c>
      <c r="K5828" s="20">
        <v>0.18591131738046507</v>
      </c>
      <c r="L5828" s="20">
        <v>0.19092359803235731</v>
      </c>
      <c r="M5828" s="55">
        <v>0.22706110219435829</v>
      </c>
    </row>
    <row r="5829" spans="1:13" x14ac:dyDescent="0.35">
      <c r="A5829" s="19" t="str">
        <f>B4353&amp;C5803&amp;D5829</f>
        <v>CONSUMO PER CAPITA (kg ó litros por individuo)Cebollas Ing.BAJA</v>
      </c>
      <c r="B5829" s="19">
        <v>0</v>
      </c>
      <c r="C5829" s="19">
        <v>0</v>
      </c>
      <c r="D5829" s="19" t="s">
        <v>20</v>
      </c>
      <c r="E5829" s="20">
        <v>0.15054338358213556</v>
      </c>
      <c r="F5829" s="20">
        <v>0.19703670102787205</v>
      </c>
      <c r="G5829" s="20">
        <v>0.15689895264379239</v>
      </c>
      <c r="H5829" s="20">
        <v>0.16377347051486127</v>
      </c>
      <c r="I5829" s="20">
        <v>0.15573065775920747</v>
      </c>
      <c r="J5829" s="20">
        <v>0.26229398980403246</v>
      </c>
      <c r="K5829" s="20">
        <v>0.2128582877568338</v>
      </c>
      <c r="L5829" s="20">
        <v>0.16273944381113006</v>
      </c>
      <c r="M5829" s="55">
        <v>0.14390516154621824</v>
      </c>
    </row>
    <row r="5830" spans="1:13" x14ac:dyDescent="0.35">
      <c r="A5830" s="19" t="str">
        <f>B4353&amp;C5803&amp;D5830</f>
        <v>CONSUMO PER CAPITA (kg ó litros por individuo)Cebollas Ing.HOMBRE</v>
      </c>
      <c r="B5830" s="19">
        <v>0</v>
      </c>
      <c r="C5830" s="19">
        <v>0</v>
      </c>
      <c r="D5830" s="19" t="s">
        <v>21</v>
      </c>
      <c r="E5830" s="20">
        <v>0.20178959304472635</v>
      </c>
      <c r="F5830" s="20">
        <v>0.33129921582231564</v>
      </c>
      <c r="G5830" s="20">
        <v>0.20029115463155697</v>
      </c>
      <c r="H5830" s="20">
        <v>0.20182445631915943</v>
      </c>
      <c r="I5830" s="20">
        <v>0.22166394273758588</v>
      </c>
      <c r="J5830" s="20">
        <v>0.29470074958027914</v>
      </c>
      <c r="K5830" s="20">
        <v>0.22437247847121344</v>
      </c>
      <c r="L5830" s="20">
        <v>0.23114132667719678</v>
      </c>
      <c r="M5830" s="55">
        <v>0.27013453929093773</v>
      </c>
    </row>
    <row r="5831" spans="1:13" x14ac:dyDescent="0.35">
      <c r="A5831" s="19" t="str">
        <f>B4353&amp;C5803&amp;D5831</f>
        <v>CONSUMO PER CAPITA (kg ó litros por individuo)Cebollas Ing.MUJER</v>
      </c>
      <c r="B5831" s="19">
        <v>0</v>
      </c>
      <c r="C5831" s="19">
        <v>0</v>
      </c>
      <c r="D5831" s="19" t="s">
        <v>22</v>
      </c>
      <c r="E5831" s="20">
        <v>0.21736541990497682</v>
      </c>
      <c r="F5831" s="20">
        <v>0.29602063223516223</v>
      </c>
      <c r="G5831" s="20">
        <v>0.20096204533306017</v>
      </c>
      <c r="H5831" s="20">
        <v>0.19019649813167847</v>
      </c>
      <c r="I5831" s="20">
        <v>0.22118180443855304</v>
      </c>
      <c r="J5831" s="20">
        <v>0.3243166872863838</v>
      </c>
      <c r="K5831" s="20">
        <v>0.20215404038281753</v>
      </c>
      <c r="L5831" s="20">
        <v>0.20859023776573382</v>
      </c>
      <c r="M5831" s="55">
        <v>0.18688838620380369</v>
      </c>
    </row>
    <row r="5832" spans="1:13" x14ac:dyDescent="0.35">
      <c r="A5832" s="19" t="str">
        <f>B4353&amp;C5832&amp;D5832</f>
        <v>CONSUMO PER CAPITA (kg ó litros por individuo)Pimientos Ing.T.ESPAÑA</v>
      </c>
      <c r="B5832" s="19">
        <v>0</v>
      </c>
      <c r="C5832" s="19" t="s">
        <v>162</v>
      </c>
      <c r="D5832" s="19" t="s">
        <v>36</v>
      </c>
      <c r="E5832" s="20">
        <v>0.18659527114557006</v>
      </c>
      <c r="F5832" s="20">
        <v>0.30149425440408451</v>
      </c>
      <c r="G5832" s="20">
        <v>0.17860587834724487</v>
      </c>
      <c r="H5832" s="20">
        <v>0.17195124755890639</v>
      </c>
      <c r="I5832" s="20">
        <v>0.17853936721440219</v>
      </c>
      <c r="J5832" s="20">
        <v>0.27066970113463967</v>
      </c>
      <c r="K5832" s="20">
        <v>0.15793167131542871</v>
      </c>
      <c r="L5832" s="20">
        <v>0.16204289715863684</v>
      </c>
      <c r="M5832" s="55">
        <v>0.19458836721530243</v>
      </c>
    </row>
    <row r="5833" spans="1:13" x14ac:dyDescent="0.35">
      <c r="A5833" s="19" t="str">
        <f>B4353&amp;C5832&amp;D5833</f>
        <v>CONSUMO PER CAPITA (kg ó litros por individuo)Pimientos Ing.BCN AM</v>
      </c>
      <c r="B5833" s="19">
        <v>0</v>
      </c>
      <c r="C5833" s="19">
        <v>0</v>
      </c>
      <c r="D5833" s="19" t="s">
        <v>1</v>
      </c>
      <c r="E5833" s="20">
        <v>0.23124579695607897</v>
      </c>
      <c r="F5833" s="20">
        <v>0.36488117243148815</v>
      </c>
      <c r="G5833" s="20">
        <v>0.16299869395772262</v>
      </c>
      <c r="H5833" s="20">
        <v>0.22133690300978687</v>
      </c>
      <c r="I5833" s="20">
        <v>0.28534770766482914</v>
      </c>
      <c r="J5833" s="20">
        <v>0.36487118071573393</v>
      </c>
      <c r="K5833" s="20">
        <v>9.5932762045402048E-2</v>
      </c>
      <c r="L5833" s="20">
        <v>0.16005141906936171</v>
      </c>
      <c r="M5833" s="55">
        <v>0.22924853926098573</v>
      </c>
    </row>
    <row r="5834" spans="1:13" x14ac:dyDescent="0.35">
      <c r="A5834" s="19" t="str">
        <f>B4353&amp;C5832&amp;D5834</f>
        <v>CONSUMO PER CAPITA (kg ó litros por individuo)Pimientos Ing.REST.CAT ARAGON</v>
      </c>
      <c r="B5834" s="19">
        <v>0</v>
      </c>
      <c r="C5834" s="19">
        <v>0</v>
      </c>
      <c r="D5834" s="19" t="s">
        <v>2</v>
      </c>
      <c r="E5834" s="20">
        <v>0.22259069935141279</v>
      </c>
      <c r="F5834" s="20">
        <v>0.50339174008150467</v>
      </c>
      <c r="G5834" s="20">
        <v>0.18791585214182469</v>
      </c>
      <c r="H5834" s="20">
        <v>0.19109585258550157</v>
      </c>
      <c r="I5834" s="20">
        <v>0.23291674899587622</v>
      </c>
      <c r="J5834" s="20">
        <v>0.33881804359372653</v>
      </c>
      <c r="K5834" s="20">
        <v>0.11773613162540607</v>
      </c>
      <c r="L5834" s="20">
        <v>0.20510556946414452</v>
      </c>
      <c r="M5834" s="55">
        <v>0.24484971889388951</v>
      </c>
    </row>
    <row r="5835" spans="1:13" x14ac:dyDescent="0.35">
      <c r="A5835" s="19" t="str">
        <f>B4353&amp;C5832&amp;D5835</f>
        <v>CONSUMO PER CAPITA (kg ó litros por individuo)Pimientos Ing.LEVANTE</v>
      </c>
      <c r="B5835" s="19">
        <v>0</v>
      </c>
      <c r="C5835" s="19">
        <v>0</v>
      </c>
      <c r="D5835" s="19" t="s">
        <v>3</v>
      </c>
      <c r="E5835" s="20">
        <v>0.21905759630059612</v>
      </c>
      <c r="F5835" s="20">
        <v>0.26417214989657489</v>
      </c>
      <c r="G5835" s="20">
        <v>0.16923745030341289</v>
      </c>
      <c r="H5835" s="20">
        <v>0.15247384612184592</v>
      </c>
      <c r="I5835" s="20">
        <v>0.19383459647865489</v>
      </c>
      <c r="J5835" s="20">
        <v>0.27050888118018807</v>
      </c>
      <c r="K5835" s="20">
        <v>0.19277445927570788</v>
      </c>
      <c r="L5835" s="20">
        <v>0.19336362379408986</v>
      </c>
      <c r="M5835" s="55">
        <v>0.21650264354818397</v>
      </c>
    </row>
    <row r="5836" spans="1:13" x14ac:dyDescent="0.35">
      <c r="A5836" s="19" t="str">
        <f>B4353&amp;C5832&amp;D5836</f>
        <v>CONSUMO PER CAPITA (kg ó litros por individuo)Pimientos Ing.ANDALUCIA</v>
      </c>
      <c r="B5836" s="19">
        <v>0</v>
      </c>
      <c r="C5836" s="19">
        <v>0</v>
      </c>
      <c r="D5836" s="19" t="s">
        <v>4</v>
      </c>
      <c r="E5836" s="20">
        <v>0.15876055958761451</v>
      </c>
      <c r="F5836" s="20">
        <v>0.22609255797168468</v>
      </c>
      <c r="G5836" s="20">
        <v>0.15398088313353098</v>
      </c>
      <c r="H5836" s="20">
        <v>0.16284950584647787</v>
      </c>
      <c r="I5836" s="20">
        <v>0.12396200955015196</v>
      </c>
      <c r="J5836" s="20">
        <v>0.19662973329377609</v>
      </c>
      <c r="K5836" s="20">
        <v>0.15963848013082363</v>
      </c>
      <c r="L5836" s="20">
        <v>0.13153980051859274</v>
      </c>
      <c r="M5836" s="55">
        <v>0.19978220049904341</v>
      </c>
    </row>
    <row r="5837" spans="1:13" x14ac:dyDescent="0.35">
      <c r="A5837" s="19" t="str">
        <f>B4353&amp;C5832&amp;D5837</f>
        <v>CONSUMO PER CAPITA (kg ó litros por individuo)Pimientos Ing.MDD AM</v>
      </c>
      <c r="B5837" s="19">
        <v>0</v>
      </c>
      <c r="C5837" s="19">
        <v>0</v>
      </c>
      <c r="D5837" s="19" t="s">
        <v>5</v>
      </c>
      <c r="E5837" s="20">
        <v>0.1839633871977327</v>
      </c>
      <c r="F5837" s="20">
        <v>0.39596249480156515</v>
      </c>
      <c r="G5837" s="20">
        <v>0.22424783759225259</v>
      </c>
      <c r="H5837" s="20">
        <v>0.2373259259034376</v>
      </c>
      <c r="I5837" s="20">
        <v>0.19935087366766888</v>
      </c>
      <c r="J5837" s="20">
        <v>0.33389904023752276</v>
      </c>
      <c r="K5837" s="20">
        <v>0.22607917225265786</v>
      </c>
      <c r="L5837" s="20">
        <v>0.18645154465238309</v>
      </c>
      <c r="M5837" s="55">
        <v>0.16543252847806611</v>
      </c>
    </row>
    <row r="5838" spans="1:13" x14ac:dyDescent="0.35">
      <c r="A5838" s="19" t="str">
        <f>B4353&amp;C5832&amp;D5838</f>
        <v>CONSUMO PER CAPITA (kg ó litros por individuo)Pimientos Ing.RTO CENTRO</v>
      </c>
      <c r="B5838" s="19">
        <v>0</v>
      </c>
      <c r="C5838" s="19">
        <v>0</v>
      </c>
      <c r="D5838" s="19" t="s">
        <v>6</v>
      </c>
      <c r="E5838" s="20">
        <v>9.3218077465337668E-2</v>
      </c>
      <c r="F5838" s="20">
        <v>0.20012193990926552</v>
      </c>
      <c r="G5838" s="20">
        <v>0.16848750678909613</v>
      </c>
      <c r="H5838" s="20">
        <v>0.14519596535545648</v>
      </c>
      <c r="I5838" s="20">
        <v>0.11591125623422627</v>
      </c>
      <c r="J5838" s="20">
        <v>0.15583767583295299</v>
      </c>
      <c r="K5838" s="20">
        <v>0.1286248245298445</v>
      </c>
      <c r="L5838" s="20">
        <v>0.10180353425614554</v>
      </c>
      <c r="M5838" s="55">
        <v>0.17968659397747705</v>
      </c>
    </row>
    <row r="5839" spans="1:13" x14ac:dyDescent="0.35">
      <c r="A5839" s="19" t="str">
        <f>B4353&amp;C5832&amp;D5839</f>
        <v>CONSUMO PER CAPITA (kg ó litros por individuo)Pimientos Ing.NORTE-CENTRO</v>
      </c>
      <c r="B5839" s="19">
        <v>0</v>
      </c>
      <c r="C5839" s="19">
        <v>0</v>
      </c>
      <c r="D5839" s="19" t="s">
        <v>7</v>
      </c>
      <c r="E5839" s="20">
        <v>0.28485406760754678</v>
      </c>
      <c r="F5839" s="20">
        <v>0.27236010074421868</v>
      </c>
      <c r="G5839" s="20">
        <v>0.28773126536523708</v>
      </c>
      <c r="H5839" s="20">
        <v>0.12647086623754694</v>
      </c>
      <c r="I5839" s="20">
        <v>0.16773307829524658</v>
      </c>
      <c r="J5839" s="20">
        <v>0.3152300502238089</v>
      </c>
      <c r="K5839" s="20">
        <v>0.17859988882676925</v>
      </c>
      <c r="L5839" s="20">
        <v>0.19336297238936678</v>
      </c>
      <c r="M5839" s="55">
        <v>0.15753490061083683</v>
      </c>
    </row>
    <row r="5840" spans="1:13" x14ac:dyDescent="0.35">
      <c r="A5840" s="19" t="str">
        <f>B4353&amp;C5832&amp;D5840</f>
        <v>CONSUMO PER CAPITA (kg ó litros por individuo)Pimientos Ing.NOROESTE</v>
      </c>
      <c r="B5840" s="19">
        <v>0</v>
      </c>
      <c r="C5840" s="19">
        <v>0</v>
      </c>
      <c r="D5840" s="19" t="s">
        <v>8</v>
      </c>
      <c r="E5840" s="20">
        <v>9.6735592678021246E-2</v>
      </c>
      <c r="F5840" s="20">
        <v>0.1742017526235447</v>
      </c>
      <c r="G5840" s="20">
        <v>8.3499590227791465E-2</v>
      </c>
      <c r="H5840" s="20">
        <v>0.12440461252511122</v>
      </c>
      <c r="I5840" s="20">
        <v>0.1323291979653527</v>
      </c>
      <c r="J5840" s="20">
        <v>0.22199140525286376</v>
      </c>
      <c r="K5840" s="20">
        <v>0.1246224016961742</v>
      </c>
      <c r="L5840" s="20">
        <v>0.11160471165221814</v>
      </c>
      <c r="M5840" s="55">
        <v>0.1333644595460208</v>
      </c>
    </row>
    <row r="5841" spans="1:13" x14ac:dyDescent="0.35">
      <c r="A5841" s="19" t="str">
        <f>B4353&amp;C5832&amp;D5841</f>
        <v>CONSUMO PER CAPITA (kg ó litros por individuo)Pimientos Ing.&lt;2MIL</v>
      </c>
      <c r="B5841" s="19">
        <v>0</v>
      </c>
      <c r="C5841" s="19">
        <v>0</v>
      </c>
      <c r="D5841" s="19" t="s">
        <v>9</v>
      </c>
      <c r="E5841" s="20">
        <v>8.4677099318199056E-2</v>
      </c>
      <c r="F5841" s="20">
        <v>0.12738575129591065</v>
      </c>
      <c r="G5841" s="20">
        <v>9.1448261900439268E-2</v>
      </c>
      <c r="H5841" s="20">
        <v>6.4177924585840596E-2</v>
      </c>
      <c r="I5841" s="20">
        <v>9.1751860282915043E-2</v>
      </c>
      <c r="J5841" s="20">
        <v>0.20858202922629523</v>
      </c>
      <c r="K5841" s="20">
        <v>9.8352188613174102E-2</v>
      </c>
      <c r="L5841" s="20">
        <v>0.11552599503035672</v>
      </c>
      <c r="M5841" s="55">
        <v>0.20457165582339518</v>
      </c>
    </row>
    <row r="5842" spans="1:13" x14ac:dyDescent="0.35">
      <c r="A5842" s="19" t="str">
        <f>B4353&amp;C5832&amp;D5842</f>
        <v>CONSUMO PER CAPITA (kg ó litros por individuo)Pimientos Ing.2-5MIL</v>
      </c>
      <c r="B5842" s="19">
        <v>0</v>
      </c>
      <c r="C5842" s="19">
        <v>0</v>
      </c>
      <c r="D5842" s="19" t="s">
        <v>10</v>
      </c>
      <c r="E5842" s="20">
        <v>0.29342865178694821</v>
      </c>
      <c r="F5842" s="20">
        <v>0.19761597451441371</v>
      </c>
      <c r="G5842" s="20">
        <v>0.13628760576267604</v>
      </c>
      <c r="H5842" s="20">
        <v>9.7833039863727711E-2</v>
      </c>
      <c r="I5842" s="20">
        <v>0.15362151720705561</v>
      </c>
      <c r="J5842" s="20">
        <v>0.2928488224014672</v>
      </c>
      <c r="K5842" s="20">
        <v>0.19567982871724265</v>
      </c>
      <c r="L5842" s="20">
        <v>0.20719167955373116</v>
      </c>
      <c r="M5842" s="55">
        <v>0.11729046345806843</v>
      </c>
    </row>
    <row r="5843" spans="1:13" x14ac:dyDescent="0.35">
      <c r="A5843" s="19" t="str">
        <f>B4353&amp;C5832&amp;D5843</f>
        <v>CONSUMO PER CAPITA (kg ó litros por individuo)Pimientos Ing.5-10MIL</v>
      </c>
      <c r="B5843" s="19">
        <v>0</v>
      </c>
      <c r="C5843" s="19">
        <v>0</v>
      </c>
      <c r="D5843" s="19" t="s">
        <v>11</v>
      </c>
      <c r="E5843" s="20">
        <v>0.18518225038332947</v>
      </c>
      <c r="F5843" s="20">
        <v>0.51675998109966814</v>
      </c>
      <c r="G5843" s="20">
        <v>0.20335612586601273</v>
      </c>
      <c r="H5843" s="20">
        <v>0.19089981108874285</v>
      </c>
      <c r="I5843" s="20">
        <v>0.18068433898511552</v>
      </c>
      <c r="J5843" s="20">
        <v>0.24454138237397341</v>
      </c>
      <c r="K5843" s="20">
        <v>0.17517384736475061</v>
      </c>
      <c r="L5843" s="20">
        <v>0.1511395206176224</v>
      </c>
      <c r="M5843" s="55">
        <v>0.32419977731440236</v>
      </c>
    </row>
    <row r="5844" spans="1:13" x14ac:dyDescent="0.35">
      <c r="A5844" s="19" t="str">
        <f>B4353&amp;C5832&amp;D5844</f>
        <v>CONSUMO PER CAPITA (kg ó litros por individuo)Pimientos Ing.10-30MIL</v>
      </c>
      <c r="B5844" s="19">
        <v>0</v>
      </c>
      <c r="C5844" s="19">
        <v>0</v>
      </c>
      <c r="D5844" s="19" t="s">
        <v>12</v>
      </c>
      <c r="E5844" s="20">
        <v>0.12133894408781186</v>
      </c>
      <c r="F5844" s="20">
        <v>0.27563338554741035</v>
      </c>
      <c r="G5844" s="20">
        <v>0.15268834771149054</v>
      </c>
      <c r="H5844" s="20">
        <v>0.10526586358581076</v>
      </c>
      <c r="I5844" s="20">
        <v>0.13371597648060579</v>
      </c>
      <c r="J5844" s="20">
        <v>0.21312316884472554</v>
      </c>
      <c r="K5844" s="20">
        <v>0.1170773707060616</v>
      </c>
      <c r="L5844" s="20">
        <v>0.12904518161159512</v>
      </c>
      <c r="M5844" s="55">
        <v>0.18042765231034841</v>
      </c>
    </row>
    <row r="5845" spans="1:13" x14ac:dyDescent="0.35">
      <c r="A5845" s="19" t="str">
        <f>B4353&amp;C5832&amp;D5845</f>
        <v>CONSUMO PER CAPITA (kg ó litros por individuo)Pimientos Ing.30-100MIL</v>
      </c>
      <c r="B5845" s="19">
        <v>0</v>
      </c>
      <c r="C5845" s="19">
        <v>0</v>
      </c>
      <c r="D5845" s="19" t="s">
        <v>13</v>
      </c>
      <c r="E5845" s="20">
        <v>0.24054224288169959</v>
      </c>
      <c r="F5845" s="20">
        <v>0.32866526675764191</v>
      </c>
      <c r="G5845" s="20">
        <v>0.17644737511649947</v>
      </c>
      <c r="H5845" s="20">
        <v>0.2060908102347446</v>
      </c>
      <c r="I5845" s="20">
        <v>0.21866131679621176</v>
      </c>
      <c r="J5845" s="20">
        <v>0.2970676657236806</v>
      </c>
      <c r="K5845" s="20">
        <v>0.14600125823146243</v>
      </c>
      <c r="L5845" s="20">
        <v>0.16516274899226016</v>
      </c>
      <c r="M5845" s="55">
        <v>0.19166688925755349</v>
      </c>
    </row>
    <row r="5846" spans="1:13" x14ac:dyDescent="0.35">
      <c r="A5846" s="19" t="str">
        <f>B4353&amp;C5832&amp;D5846</f>
        <v>CONSUMO PER CAPITA (kg ó litros por individuo)Pimientos Ing.100-200MIL</v>
      </c>
      <c r="B5846" s="19">
        <v>0</v>
      </c>
      <c r="C5846" s="19">
        <v>0</v>
      </c>
      <c r="D5846" s="19" t="s">
        <v>14</v>
      </c>
      <c r="E5846" s="20">
        <v>0.12100759431540634</v>
      </c>
      <c r="F5846" s="20">
        <v>0.31413136021121874</v>
      </c>
      <c r="G5846" s="20">
        <v>0.19151562863174681</v>
      </c>
      <c r="H5846" s="20">
        <v>0.17957862992869025</v>
      </c>
      <c r="I5846" s="20">
        <v>0.17171791095561137</v>
      </c>
      <c r="J5846" s="20">
        <v>0.33808121833431526</v>
      </c>
      <c r="K5846" s="20">
        <v>0.17418412238682288</v>
      </c>
      <c r="L5846" s="20">
        <v>0.19104352641165703</v>
      </c>
      <c r="M5846" s="55">
        <v>0.19045900843881233</v>
      </c>
    </row>
    <row r="5847" spans="1:13" x14ac:dyDescent="0.35">
      <c r="A5847" s="19" t="str">
        <f>B4353&amp;C5832&amp;D5847</f>
        <v>CONSUMO PER CAPITA (kg ó litros por individuo)Pimientos Ing.200-500MIL</v>
      </c>
      <c r="B5847" s="19">
        <v>0</v>
      </c>
      <c r="C5847" s="19">
        <v>0</v>
      </c>
      <c r="D5847" s="19" t="s">
        <v>15</v>
      </c>
      <c r="E5847" s="20">
        <v>0.19466140921825376</v>
      </c>
      <c r="F5847" s="20">
        <v>0.25111975324744085</v>
      </c>
      <c r="G5847" s="20">
        <v>0.16199861412180394</v>
      </c>
      <c r="H5847" s="20">
        <v>0.21829745063843606</v>
      </c>
      <c r="I5847" s="20">
        <v>0.1949210490597176</v>
      </c>
      <c r="J5847" s="20">
        <v>0.24392355445493333</v>
      </c>
      <c r="K5847" s="20">
        <v>0.14206338301969737</v>
      </c>
      <c r="L5847" s="20">
        <v>0.12945420705869382</v>
      </c>
      <c r="M5847" s="55">
        <v>0.20489163777377359</v>
      </c>
    </row>
    <row r="5848" spans="1:13" x14ac:dyDescent="0.35">
      <c r="A5848" s="19" t="str">
        <f>B4353&amp;C5832&amp;D5848</f>
        <v>CONSUMO PER CAPITA (kg ó litros por individuo)Pimientos Ing.&gt;500MIL</v>
      </c>
      <c r="B5848" s="19">
        <v>0</v>
      </c>
      <c r="C5848" s="19">
        <v>0</v>
      </c>
      <c r="D5848" s="19" t="s">
        <v>16</v>
      </c>
      <c r="E5848" s="20">
        <v>0.21640775095020373</v>
      </c>
      <c r="F5848" s="20">
        <v>0.32632834794025672</v>
      </c>
      <c r="G5848" s="20">
        <v>0.24739574042834603</v>
      </c>
      <c r="H5848" s="20">
        <v>0.21938940752807606</v>
      </c>
      <c r="I5848" s="20">
        <v>0.2058875134488248</v>
      </c>
      <c r="J5848" s="20">
        <v>0.30029349101739361</v>
      </c>
      <c r="K5848" s="20">
        <v>0.20711705315428652</v>
      </c>
      <c r="L5848" s="20">
        <v>0.19629716242893475</v>
      </c>
      <c r="M5848" s="55">
        <v>0.17845867713105046</v>
      </c>
    </row>
    <row r="5849" spans="1:13" x14ac:dyDescent="0.35">
      <c r="A5849" s="19" t="str">
        <f>B4353&amp;C5832&amp;D5849</f>
        <v>CONSUMO PER CAPITA (kg ó litros por individuo)Pimientos Ing.DE 15 A 19 AÑOS</v>
      </c>
      <c r="B5849" s="19">
        <v>0</v>
      </c>
      <c r="C5849" s="19">
        <v>0</v>
      </c>
      <c r="D5849" s="19" t="s">
        <v>39</v>
      </c>
      <c r="E5849" s="20" t="s">
        <v>278</v>
      </c>
      <c r="F5849" s="20">
        <v>2.3775450158272326E-2</v>
      </c>
      <c r="G5849" s="20">
        <v>1.2808484452293385E-2</v>
      </c>
      <c r="H5849" s="20">
        <v>2.4713681447353471E-2</v>
      </c>
      <c r="I5849" s="20">
        <v>1.1447268658283263E-2</v>
      </c>
      <c r="J5849" s="20">
        <v>9.0248657171511787E-2</v>
      </c>
      <c r="K5849" s="20">
        <v>3.8360319851900963E-2</v>
      </c>
      <c r="L5849" s="20" t="s">
        <v>278</v>
      </c>
      <c r="M5849" s="55">
        <v>0.14218535036152652</v>
      </c>
    </row>
    <row r="5850" spans="1:13" x14ac:dyDescent="0.35">
      <c r="A5850" s="19" t="str">
        <f>B4353&amp;C5832&amp;D5850</f>
        <v>CONSUMO PER CAPITA (kg ó litros por individuo)Pimientos Ing.DE 20 A 24 AÑOS</v>
      </c>
      <c r="B5850" s="19">
        <v>0</v>
      </c>
      <c r="C5850" s="19">
        <v>0</v>
      </c>
      <c r="D5850" s="19" t="s">
        <v>40</v>
      </c>
      <c r="E5850" s="20">
        <v>2.2951077096719709E-2</v>
      </c>
      <c r="F5850" s="20">
        <v>2.6190371184981655E-2</v>
      </c>
      <c r="G5850" s="20">
        <v>7.2091822391392779E-2</v>
      </c>
      <c r="H5850" s="20">
        <v>3.0128392257976772E-2</v>
      </c>
      <c r="I5850" s="20">
        <v>3.5071511849802929E-2</v>
      </c>
      <c r="J5850" s="20">
        <v>3.4124769902881713E-2</v>
      </c>
      <c r="K5850" s="20">
        <v>5.5669286542544681E-2</v>
      </c>
      <c r="L5850" s="20">
        <v>2.6805748814662529E-2</v>
      </c>
      <c r="M5850" s="55">
        <v>1.7562751016511238E-2</v>
      </c>
    </row>
    <row r="5851" spans="1:13" x14ac:dyDescent="0.35">
      <c r="A5851" s="19" t="str">
        <f>B4353&amp;C5832&amp;D5851</f>
        <v>CONSUMO PER CAPITA (kg ó litros por individuo)Pimientos Ing.DE 25 A 34 AÑOS</v>
      </c>
      <c r="B5851" s="19">
        <v>0</v>
      </c>
      <c r="C5851" s="19">
        <v>0</v>
      </c>
      <c r="D5851" s="19" t="s">
        <v>41</v>
      </c>
      <c r="E5851" s="20">
        <v>8.833830396245218E-2</v>
      </c>
      <c r="F5851" s="20">
        <v>0.14065517718517587</v>
      </c>
      <c r="G5851" s="20">
        <v>9.2285342284711011E-2</v>
      </c>
      <c r="H5851" s="20">
        <v>8.6812617600412187E-2</v>
      </c>
      <c r="I5851" s="20">
        <v>6.6515045558219452E-2</v>
      </c>
      <c r="J5851" s="20">
        <v>0.1401439718566776</v>
      </c>
      <c r="K5851" s="20">
        <v>9.9283741951532903E-2</v>
      </c>
      <c r="L5851" s="20">
        <v>0.10693266127622489</v>
      </c>
      <c r="M5851" s="55">
        <v>9.8336268551952155E-2</v>
      </c>
    </row>
    <row r="5852" spans="1:13" x14ac:dyDescent="0.35">
      <c r="A5852" s="19" t="str">
        <f>B4353&amp;C5832&amp;D5852</f>
        <v>CONSUMO PER CAPITA (kg ó litros por individuo)Pimientos Ing.DE 35 A 49 AÑOS</v>
      </c>
      <c r="B5852" s="19">
        <v>0</v>
      </c>
      <c r="C5852" s="19">
        <v>0</v>
      </c>
      <c r="D5852" s="19" t="s">
        <v>42</v>
      </c>
      <c r="E5852" s="20">
        <v>0.16405489936574344</v>
      </c>
      <c r="F5852" s="20">
        <v>0.23016726293017559</v>
      </c>
      <c r="G5852" s="20">
        <v>0.16961475913460405</v>
      </c>
      <c r="H5852" s="20">
        <v>0.1420289920859405</v>
      </c>
      <c r="I5852" s="20">
        <v>0.15364140357985129</v>
      </c>
      <c r="J5852" s="20">
        <v>0.21416586757422024</v>
      </c>
      <c r="K5852" s="20">
        <v>0.14146772357366993</v>
      </c>
      <c r="L5852" s="20">
        <v>0.10104957670552635</v>
      </c>
      <c r="M5852" s="55">
        <v>0.12271227099169871</v>
      </c>
    </row>
    <row r="5853" spans="1:13" x14ac:dyDescent="0.35">
      <c r="A5853" s="19" t="str">
        <f>B4353&amp;C5832&amp;D5853</f>
        <v>CONSUMO PER CAPITA (kg ó litros por individuo)Pimientos Ing.DE 50 A 59 AÑOS</v>
      </c>
      <c r="B5853" s="19">
        <v>0</v>
      </c>
      <c r="C5853" s="19">
        <v>0</v>
      </c>
      <c r="D5853" s="19" t="s">
        <v>43</v>
      </c>
      <c r="E5853" s="20">
        <v>0.24208551541411563</v>
      </c>
      <c r="F5853" s="20">
        <v>0.39095096218964204</v>
      </c>
      <c r="G5853" s="20">
        <v>0.22064532801373038</v>
      </c>
      <c r="H5853" s="20">
        <v>0.20099892119011739</v>
      </c>
      <c r="I5853" s="20">
        <v>0.22664270188715321</v>
      </c>
      <c r="J5853" s="20">
        <v>0.39676779711927224</v>
      </c>
      <c r="K5853" s="20">
        <v>0.20486371021141431</v>
      </c>
      <c r="L5853" s="20">
        <v>0.2233437745916439</v>
      </c>
      <c r="M5853" s="55">
        <v>0.26270194301922989</v>
      </c>
    </row>
    <row r="5854" spans="1:13" x14ac:dyDescent="0.35">
      <c r="A5854" s="19" t="str">
        <f>B4353&amp;C5832&amp;D5854</f>
        <v>CONSUMO PER CAPITA (kg ó litros por individuo)Pimientos Ing.DE 60 A 75 AÑOS</v>
      </c>
      <c r="B5854" s="19">
        <v>0</v>
      </c>
      <c r="C5854" s="19">
        <v>0</v>
      </c>
      <c r="D5854" s="19" t="s">
        <v>44</v>
      </c>
      <c r="E5854" s="20">
        <v>0.3338211074732963</v>
      </c>
      <c r="F5854" s="20">
        <v>0.58371986541301635</v>
      </c>
      <c r="G5854" s="20">
        <v>0.28906609132376987</v>
      </c>
      <c r="H5854" s="20">
        <v>0.32252145674193555</v>
      </c>
      <c r="I5854" s="20">
        <v>0.32908047582172217</v>
      </c>
      <c r="J5854" s="20">
        <v>0.43667798241420447</v>
      </c>
      <c r="K5854" s="20">
        <v>0.23977354072533588</v>
      </c>
      <c r="L5854" s="20">
        <v>0.30843777183544391</v>
      </c>
      <c r="M5854" s="55">
        <v>0.35311842315787612</v>
      </c>
    </row>
    <row r="5855" spans="1:13" x14ac:dyDescent="0.35">
      <c r="A5855" s="19" t="str">
        <f>B4353&amp;C5832&amp;D5855</f>
        <v>CONSUMO PER CAPITA (kg ó litros por individuo)Pimientos Ing.ALTA Y MEDIA ALTA</v>
      </c>
      <c r="B5855" s="19">
        <v>0</v>
      </c>
      <c r="C5855" s="19">
        <v>0</v>
      </c>
      <c r="D5855" s="19" t="s">
        <v>17</v>
      </c>
      <c r="E5855" s="20">
        <v>0.28302109477966103</v>
      </c>
      <c r="F5855" s="20">
        <v>0.60882041571352896</v>
      </c>
      <c r="G5855" s="20">
        <v>0.28498504633783639</v>
      </c>
      <c r="H5855" s="20">
        <v>0.29261817011182423</v>
      </c>
      <c r="I5855" s="20">
        <v>0.31249150768354561</v>
      </c>
      <c r="J5855" s="20">
        <v>0.47461554230003683</v>
      </c>
      <c r="K5855" s="20">
        <v>0.24036354301987403</v>
      </c>
      <c r="L5855" s="20">
        <v>0.2706951341397339</v>
      </c>
      <c r="M5855" s="55">
        <v>0.35195656077156612</v>
      </c>
    </row>
    <row r="5856" spans="1:13" x14ac:dyDescent="0.35">
      <c r="A5856" s="19" t="str">
        <f>B4353&amp;C5832&amp;D5856</f>
        <v>CONSUMO PER CAPITA (kg ó litros por individuo)Pimientos Ing.MEDIA</v>
      </c>
      <c r="B5856" s="19">
        <v>0</v>
      </c>
      <c r="C5856" s="19">
        <v>0</v>
      </c>
      <c r="D5856" s="19" t="s">
        <v>18</v>
      </c>
      <c r="E5856" s="20">
        <v>0.17427887696795877</v>
      </c>
      <c r="F5856" s="20">
        <v>0.26583242368413401</v>
      </c>
      <c r="G5856" s="20">
        <v>0.16037807028346254</v>
      </c>
      <c r="H5856" s="20">
        <v>0.15516662992177666</v>
      </c>
      <c r="I5856" s="20">
        <v>0.16276403359948749</v>
      </c>
      <c r="J5856" s="20">
        <v>0.2362873863394731</v>
      </c>
      <c r="K5856" s="20">
        <v>0.14931926808584142</v>
      </c>
      <c r="L5856" s="20">
        <v>0.17252877760827814</v>
      </c>
      <c r="M5856" s="55">
        <v>0.18866313045858962</v>
      </c>
    </row>
    <row r="5857" spans="1:13" x14ac:dyDescent="0.35">
      <c r="A5857" s="19" t="str">
        <f>B4353&amp;C5832&amp;D5857</f>
        <v>CONSUMO PER CAPITA (kg ó litros por individuo)Pimientos Ing.MEDIA BAJA</v>
      </c>
      <c r="B5857" s="19">
        <v>0</v>
      </c>
      <c r="C5857" s="19">
        <v>0</v>
      </c>
      <c r="D5857" s="19" t="s">
        <v>19</v>
      </c>
      <c r="E5857" s="20">
        <v>0.18351401252307056</v>
      </c>
      <c r="F5857" s="20">
        <v>0.23761645721167307</v>
      </c>
      <c r="G5857" s="20">
        <v>0.17804824102183972</v>
      </c>
      <c r="H5857" s="20">
        <v>0.15547339791410539</v>
      </c>
      <c r="I5857" s="20">
        <v>0.15152540136991957</v>
      </c>
      <c r="J5857" s="20">
        <v>0.21249466576639617</v>
      </c>
      <c r="K5857" s="20">
        <v>0.13398670781845673</v>
      </c>
      <c r="L5857" s="20">
        <v>0.10699525384793344</v>
      </c>
      <c r="M5857" s="55">
        <v>0.11372983624376846</v>
      </c>
    </row>
    <row r="5858" spans="1:13" x14ac:dyDescent="0.35">
      <c r="A5858" s="19" t="str">
        <f>B4353&amp;C5832&amp;D5858</f>
        <v>CONSUMO PER CAPITA (kg ó litros por individuo)Pimientos Ing.BAJA</v>
      </c>
      <c r="B5858" s="19">
        <v>0</v>
      </c>
      <c r="C5858" s="19">
        <v>0</v>
      </c>
      <c r="D5858" s="19" t="s">
        <v>20</v>
      </c>
      <c r="E5858" s="20">
        <v>0.10442503754092054</v>
      </c>
      <c r="F5858" s="20">
        <v>0.1097667210620344</v>
      </c>
      <c r="G5858" s="20">
        <v>9.2535070089217394E-2</v>
      </c>
      <c r="H5858" s="20">
        <v>9.0055086939163045E-2</v>
      </c>
      <c r="I5858" s="20">
        <v>9.4669819112966083E-2</v>
      </c>
      <c r="J5858" s="20">
        <v>0.18259681420726651</v>
      </c>
      <c r="K5858" s="20">
        <v>0.11366906921079291</v>
      </c>
      <c r="L5858" s="20">
        <v>9.8414486179196667E-2</v>
      </c>
      <c r="M5858" s="55">
        <v>0.14061775193970352</v>
      </c>
    </row>
    <row r="5859" spans="1:13" x14ac:dyDescent="0.35">
      <c r="A5859" s="19" t="str">
        <f>B4353&amp;C5832&amp;D5859</f>
        <v>CONSUMO PER CAPITA (kg ó litros por individuo)Pimientos Ing.HOMBRE</v>
      </c>
      <c r="B5859" s="19">
        <v>0</v>
      </c>
      <c r="C5859" s="19">
        <v>0</v>
      </c>
      <c r="D5859" s="19" t="s">
        <v>21</v>
      </c>
      <c r="E5859" s="20">
        <v>0.18969447524511263</v>
      </c>
      <c r="F5859" s="20">
        <v>0.32860122313106799</v>
      </c>
      <c r="G5859" s="20">
        <v>0.20207436467274456</v>
      </c>
      <c r="H5859" s="20">
        <v>0.1812903196954771</v>
      </c>
      <c r="I5859" s="20">
        <v>0.18706240033189159</v>
      </c>
      <c r="J5859" s="20">
        <v>0.26329936099576429</v>
      </c>
      <c r="K5859" s="20">
        <v>0.16665977235515797</v>
      </c>
      <c r="L5859" s="20">
        <v>0.17799249264048667</v>
      </c>
      <c r="M5859" s="55">
        <v>0.23709222546262684</v>
      </c>
    </row>
    <row r="5860" spans="1:13" x14ac:dyDescent="0.35">
      <c r="A5860" s="19" t="str">
        <f>B4353&amp;C5832&amp;D5860</f>
        <v>CONSUMO PER CAPITA (kg ó litros por individuo)Pimientos Ing.MUJER</v>
      </c>
      <c r="B5860" s="19">
        <v>0</v>
      </c>
      <c r="C5860" s="19">
        <v>0</v>
      </c>
      <c r="D5860" s="19" t="s">
        <v>22</v>
      </c>
      <c r="E5860" s="20">
        <v>0.18354118615348092</v>
      </c>
      <c r="F5860" s="20">
        <v>0.27478178067777032</v>
      </c>
      <c r="G5860" s="20">
        <v>0.15547854643845999</v>
      </c>
      <c r="H5860" s="20">
        <v>0.16274807614551395</v>
      </c>
      <c r="I5860" s="20">
        <v>0.17014025408709715</v>
      </c>
      <c r="J5860" s="20">
        <v>0.2779326584002092</v>
      </c>
      <c r="K5860" s="20">
        <v>0.14929204903028243</v>
      </c>
      <c r="L5860" s="20">
        <v>0.14634611190678426</v>
      </c>
      <c r="M5860" s="55">
        <v>0.1527580527860648</v>
      </c>
    </row>
    <row r="5861" spans="1:13" x14ac:dyDescent="0.35">
      <c r="A5861" s="19" t="str">
        <f>B4353&amp;C5861&amp;D5861</f>
        <v>CONSUMO PER CAPITA (kg ó litros por individuo)Lechugas Ing.T.ESPAÑA</v>
      </c>
      <c r="B5861" s="19">
        <v>0</v>
      </c>
      <c r="C5861" s="19" t="s">
        <v>163</v>
      </c>
      <c r="D5861" s="19" t="s">
        <v>36</v>
      </c>
      <c r="E5861" s="20">
        <v>0.45170932378509587</v>
      </c>
      <c r="F5861" s="20">
        <v>0.64925041449352683</v>
      </c>
      <c r="G5861" s="20">
        <v>0.45349689646569108</v>
      </c>
      <c r="H5861" s="20">
        <v>0.40297827560201444</v>
      </c>
      <c r="I5861" s="20">
        <v>0.45966294511173034</v>
      </c>
      <c r="J5861" s="20">
        <v>0.64906324834170248</v>
      </c>
      <c r="K5861" s="20">
        <v>0.47483359675568487</v>
      </c>
      <c r="L5861" s="20">
        <v>0.41384101682223301</v>
      </c>
      <c r="M5861" s="55">
        <v>0.45311842433349681</v>
      </c>
    </row>
    <row r="5862" spans="1:13" x14ac:dyDescent="0.35">
      <c r="A5862" s="19" t="str">
        <f>B4353&amp;C5861&amp;D5862</f>
        <v>CONSUMO PER CAPITA (kg ó litros por individuo)Lechugas Ing.BCN AM</v>
      </c>
      <c r="B5862" s="19">
        <v>0</v>
      </c>
      <c r="C5862" s="19">
        <v>0</v>
      </c>
      <c r="D5862" s="19" t="s">
        <v>1</v>
      </c>
      <c r="E5862" s="20">
        <v>0.37839834592108051</v>
      </c>
      <c r="F5862" s="20">
        <v>0.53414818812626741</v>
      </c>
      <c r="G5862" s="20">
        <v>0.41371111117531634</v>
      </c>
      <c r="H5862" s="20">
        <v>0.34236210483530882</v>
      </c>
      <c r="I5862" s="20">
        <v>0.38027955225376991</v>
      </c>
      <c r="J5862" s="20">
        <v>0.58409592827756929</v>
      </c>
      <c r="K5862" s="20">
        <v>0.33725613992367315</v>
      </c>
      <c r="L5862" s="20">
        <v>0.26589789608919301</v>
      </c>
      <c r="M5862" s="55">
        <v>0.33404541523808279</v>
      </c>
    </row>
    <row r="5863" spans="1:13" x14ac:dyDescent="0.35">
      <c r="A5863" s="19" t="str">
        <f>B4353&amp;C5861&amp;D5863</f>
        <v>CONSUMO PER CAPITA (kg ó litros por individuo)Lechugas Ing.REST.CAT ARAGON</v>
      </c>
      <c r="B5863" s="19">
        <v>0</v>
      </c>
      <c r="C5863" s="19">
        <v>0</v>
      </c>
      <c r="D5863" s="19" t="s">
        <v>2</v>
      </c>
      <c r="E5863" s="20">
        <v>0.32025637545600549</v>
      </c>
      <c r="F5863" s="20">
        <v>0.46240326226180256</v>
      </c>
      <c r="G5863" s="20">
        <v>0.38736880295238985</v>
      </c>
      <c r="H5863" s="20">
        <v>0.26770974753349036</v>
      </c>
      <c r="I5863" s="20">
        <v>0.31996610057257818</v>
      </c>
      <c r="J5863" s="20">
        <v>0.41001426221555576</v>
      </c>
      <c r="K5863" s="20">
        <v>0.34932744942049093</v>
      </c>
      <c r="L5863" s="20">
        <v>0.29810342730644479</v>
      </c>
      <c r="M5863" s="55">
        <v>0.35801211694134488</v>
      </c>
    </row>
    <row r="5864" spans="1:13" x14ac:dyDescent="0.35">
      <c r="A5864" s="19" t="str">
        <f>B4353&amp;C5861&amp;D5864</f>
        <v>CONSUMO PER CAPITA (kg ó litros por individuo)Lechugas Ing.LEVANTE</v>
      </c>
      <c r="B5864" s="19">
        <v>0</v>
      </c>
      <c r="C5864" s="19">
        <v>0</v>
      </c>
      <c r="D5864" s="19" t="s">
        <v>3</v>
      </c>
      <c r="E5864" s="20">
        <v>0.428264476237394</v>
      </c>
      <c r="F5864" s="20">
        <v>0.76460932049328678</v>
      </c>
      <c r="G5864" s="20">
        <v>0.41270886196144713</v>
      </c>
      <c r="H5864" s="20">
        <v>0.36527438291172337</v>
      </c>
      <c r="I5864" s="20">
        <v>0.53213404095398897</v>
      </c>
      <c r="J5864" s="20">
        <v>0.65100386641730112</v>
      </c>
      <c r="K5864" s="20">
        <v>0.54833994010893217</v>
      </c>
      <c r="L5864" s="20">
        <v>0.36750622990350817</v>
      </c>
      <c r="M5864" s="55">
        <v>0.46937276535555</v>
      </c>
    </row>
    <row r="5865" spans="1:13" x14ac:dyDescent="0.35">
      <c r="A5865" s="19" t="str">
        <f>B4353&amp;C5861&amp;D5865</f>
        <v>CONSUMO PER CAPITA (kg ó litros por individuo)Lechugas Ing.ANDALUCIA</v>
      </c>
      <c r="B5865" s="19">
        <v>0</v>
      </c>
      <c r="C5865" s="19">
        <v>0</v>
      </c>
      <c r="D5865" s="19" t="s">
        <v>4</v>
      </c>
      <c r="E5865" s="20">
        <v>0.48309850342079969</v>
      </c>
      <c r="F5865" s="20">
        <v>0.68770226326202744</v>
      </c>
      <c r="G5865" s="20">
        <v>0.43199860427018821</v>
      </c>
      <c r="H5865" s="20">
        <v>0.38665901511786649</v>
      </c>
      <c r="I5865" s="20">
        <v>0.46829979060261578</v>
      </c>
      <c r="J5865" s="20">
        <v>0.55378773888181698</v>
      </c>
      <c r="K5865" s="20">
        <v>0.47878153473038737</v>
      </c>
      <c r="L5865" s="20">
        <v>0.38991535898980267</v>
      </c>
      <c r="M5865" s="55">
        <v>0.4338355020931306</v>
      </c>
    </row>
    <row r="5866" spans="1:13" x14ac:dyDescent="0.35">
      <c r="A5866" s="19" t="str">
        <f>B4353&amp;C5861&amp;D5866</f>
        <v>CONSUMO PER CAPITA (kg ó litros por individuo)Lechugas Ing.MDD AM</v>
      </c>
      <c r="B5866" s="19">
        <v>0</v>
      </c>
      <c r="C5866" s="19">
        <v>0</v>
      </c>
      <c r="D5866" s="19" t="s">
        <v>5</v>
      </c>
      <c r="E5866" s="20">
        <v>0.69010702619815367</v>
      </c>
      <c r="F5866" s="20">
        <v>0.90914875651430505</v>
      </c>
      <c r="G5866" s="20">
        <v>0.65456292907281333</v>
      </c>
      <c r="H5866" s="20">
        <v>0.65304063970631165</v>
      </c>
      <c r="I5866" s="20">
        <v>0.60016740640865407</v>
      </c>
      <c r="J5866" s="20">
        <v>1.0966618802241215</v>
      </c>
      <c r="K5866" s="20">
        <v>0.73962859891732335</v>
      </c>
      <c r="L5866" s="20">
        <v>0.6681448652637666</v>
      </c>
      <c r="M5866" s="55">
        <v>0.6892988261266314</v>
      </c>
    </row>
    <row r="5867" spans="1:13" x14ac:dyDescent="0.35">
      <c r="A5867" s="19" t="str">
        <f>B4353&amp;C5861&amp;D5867</f>
        <v>CONSUMO PER CAPITA (kg ó litros por individuo)Lechugas Ing.RTO CENTRO</v>
      </c>
      <c r="B5867" s="19">
        <v>0</v>
      </c>
      <c r="C5867" s="19">
        <v>0</v>
      </c>
      <c r="D5867" s="19" t="s">
        <v>6</v>
      </c>
      <c r="E5867" s="20">
        <v>0.44472959388202399</v>
      </c>
      <c r="F5867" s="20">
        <v>0.6363361704585514</v>
      </c>
      <c r="G5867" s="20">
        <v>0.56080212020276787</v>
      </c>
      <c r="H5867" s="20">
        <v>0.41864916223486481</v>
      </c>
      <c r="I5867" s="20">
        <v>0.46734732692746511</v>
      </c>
      <c r="J5867" s="20">
        <v>0.66452237555356719</v>
      </c>
      <c r="K5867" s="20">
        <v>0.41004331171407049</v>
      </c>
      <c r="L5867" s="20">
        <v>0.50618077479488688</v>
      </c>
      <c r="M5867" s="55">
        <v>0.50232168135382538</v>
      </c>
    </row>
    <row r="5868" spans="1:13" x14ac:dyDescent="0.35">
      <c r="A5868" s="19" t="str">
        <f>B4353&amp;C5861&amp;D5868</f>
        <v>CONSUMO PER CAPITA (kg ó litros por individuo)Lechugas Ing.NORTE-CENTRO</v>
      </c>
      <c r="B5868" s="19">
        <v>0</v>
      </c>
      <c r="C5868" s="19">
        <v>0</v>
      </c>
      <c r="D5868" s="19" t="s">
        <v>7</v>
      </c>
      <c r="E5868" s="20">
        <v>0.54550155321267368</v>
      </c>
      <c r="F5868" s="20">
        <v>0.55629011965598563</v>
      </c>
      <c r="G5868" s="20">
        <v>0.42201533114929152</v>
      </c>
      <c r="H5868" s="20">
        <v>0.3802347060424689</v>
      </c>
      <c r="I5868" s="20">
        <v>0.46694793044703026</v>
      </c>
      <c r="J5868" s="20">
        <v>0.6072452678717063</v>
      </c>
      <c r="K5868" s="20">
        <v>0.4128294632897212</v>
      </c>
      <c r="L5868" s="20">
        <v>0.40182049394096908</v>
      </c>
      <c r="M5868" s="55">
        <v>0.28674254111715186</v>
      </c>
    </row>
    <row r="5869" spans="1:13" x14ac:dyDescent="0.35">
      <c r="A5869" s="19" t="str">
        <f>B4353&amp;C5861&amp;D5869</f>
        <v>CONSUMO PER CAPITA (kg ó litros por individuo)Lechugas Ing.NOROESTE</v>
      </c>
      <c r="B5869" s="19">
        <v>0</v>
      </c>
      <c r="C5869" s="19">
        <v>0</v>
      </c>
      <c r="D5869" s="19" t="s">
        <v>8</v>
      </c>
      <c r="E5869" s="20">
        <v>0.2408817486897788</v>
      </c>
      <c r="F5869" s="20">
        <v>0.47487767838626482</v>
      </c>
      <c r="G5869" s="20">
        <v>0.32886547335188204</v>
      </c>
      <c r="H5869" s="20">
        <v>0.39537001888478684</v>
      </c>
      <c r="I5869" s="20">
        <v>0.37548090572605314</v>
      </c>
      <c r="J5869" s="20">
        <v>0.63095053916054489</v>
      </c>
      <c r="K5869" s="20">
        <v>0.40074344510549254</v>
      </c>
      <c r="L5869" s="20">
        <v>0.40477651740833653</v>
      </c>
      <c r="M5869" s="55">
        <v>0.49700573844847584</v>
      </c>
    </row>
    <row r="5870" spans="1:13" x14ac:dyDescent="0.35">
      <c r="A5870" s="19" t="str">
        <f>B4353&amp;C5861&amp;D5870</f>
        <v>CONSUMO PER CAPITA (kg ó litros por individuo)Lechugas Ing.&lt;2MIL</v>
      </c>
      <c r="B5870" s="19">
        <v>0</v>
      </c>
      <c r="C5870" s="19">
        <v>0</v>
      </c>
      <c r="D5870" s="19" t="s">
        <v>9</v>
      </c>
      <c r="E5870" s="20">
        <v>0.22484127676483701</v>
      </c>
      <c r="F5870" s="20">
        <v>0.34980793621847972</v>
      </c>
      <c r="G5870" s="20">
        <v>0.25153377783417813</v>
      </c>
      <c r="H5870" s="20">
        <v>0.23371814254964782</v>
      </c>
      <c r="I5870" s="20">
        <v>0.22672786717518731</v>
      </c>
      <c r="J5870" s="20">
        <v>0.40633204042524634</v>
      </c>
      <c r="K5870" s="20">
        <v>0.26544941263932731</v>
      </c>
      <c r="L5870" s="20">
        <v>0.40247579142538825</v>
      </c>
      <c r="M5870" s="55">
        <v>0.22709317645213367</v>
      </c>
    </row>
    <row r="5871" spans="1:13" x14ac:dyDescent="0.35">
      <c r="A5871" s="19" t="str">
        <f>B4353&amp;C5861&amp;D5871</f>
        <v>CONSUMO PER CAPITA (kg ó litros por individuo)Lechugas Ing.2-5MIL</v>
      </c>
      <c r="B5871" s="19">
        <v>0</v>
      </c>
      <c r="C5871" s="19">
        <v>0</v>
      </c>
      <c r="D5871" s="19" t="s">
        <v>10</v>
      </c>
      <c r="E5871" s="20">
        <v>0.3635633241180502</v>
      </c>
      <c r="F5871" s="20">
        <v>0.57622663347435765</v>
      </c>
      <c r="G5871" s="20">
        <v>0.33172761239567239</v>
      </c>
      <c r="H5871" s="20">
        <v>0.25650438799119474</v>
      </c>
      <c r="I5871" s="20">
        <v>0.34177729869298573</v>
      </c>
      <c r="J5871" s="20">
        <v>0.44504733538513558</v>
      </c>
      <c r="K5871" s="20">
        <v>0.43721526696266694</v>
      </c>
      <c r="L5871" s="20">
        <v>0.3149690452433655</v>
      </c>
      <c r="M5871" s="55">
        <v>0.30009657557044739</v>
      </c>
    </row>
    <row r="5872" spans="1:13" x14ac:dyDescent="0.35">
      <c r="A5872" s="19" t="str">
        <f>B4353&amp;C5861&amp;D5872</f>
        <v>CONSUMO PER CAPITA (kg ó litros por individuo)Lechugas Ing.5-10MIL</v>
      </c>
      <c r="B5872" s="19">
        <v>0</v>
      </c>
      <c r="C5872" s="19">
        <v>0</v>
      </c>
      <c r="D5872" s="19" t="s">
        <v>11</v>
      </c>
      <c r="E5872" s="20">
        <v>0.41980810169787025</v>
      </c>
      <c r="F5872" s="20">
        <v>0.54835698206979955</v>
      </c>
      <c r="G5872" s="20">
        <v>0.36164075088706571</v>
      </c>
      <c r="H5872" s="20">
        <v>0.35200889684153569</v>
      </c>
      <c r="I5872" s="20">
        <v>0.40590597606465495</v>
      </c>
      <c r="J5872" s="20">
        <v>0.53119658275045667</v>
      </c>
      <c r="K5872" s="20">
        <v>0.43013918186580125</v>
      </c>
      <c r="L5872" s="20">
        <v>0.38330022816368464</v>
      </c>
      <c r="M5872" s="55">
        <v>0.37941479243379955</v>
      </c>
    </row>
    <row r="5873" spans="1:13" x14ac:dyDescent="0.35">
      <c r="A5873" s="19" t="str">
        <f>B4353&amp;C5861&amp;D5873</f>
        <v>CONSUMO PER CAPITA (kg ó litros por individuo)Lechugas Ing.10-30MIL</v>
      </c>
      <c r="B5873" s="19">
        <v>0</v>
      </c>
      <c r="C5873" s="19">
        <v>0</v>
      </c>
      <c r="D5873" s="19" t="s">
        <v>12</v>
      </c>
      <c r="E5873" s="20">
        <v>0.40339995596854472</v>
      </c>
      <c r="F5873" s="20">
        <v>0.64800349323192452</v>
      </c>
      <c r="G5873" s="20">
        <v>0.46262240239091501</v>
      </c>
      <c r="H5873" s="20">
        <v>0.40142422066217703</v>
      </c>
      <c r="I5873" s="20">
        <v>0.40571755332155796</v>
      </c>
      <c r="J5873" s="20">
        <v>0.48898216633955111</v>
      </c>
      <c r="K5873" s="20">
        <v>0.39575376487401254</v>
      </c>
      <c r="L5873" s="20">
        <v>0.32138501917170159</v>
      </c>
      <c r="M5873" s="55">
        <v>0.45837612581964321</v>
      </c>
    </row>
    <row r="5874" spans="1:13" x14ac:dyDescent="0.35">
      <c r="A5874" s="19" t="str">
        <f>B4353&amp;C5861&amp;D5874</f>
        <v>CONSUMO PER CAPITA (kg ó litros por individuo)Lechugas Ing.30-100MIL</v>
      </c>
      <c r="B5874" s="19">
        <v>0</v>
      </c>
      <c r="C5874" s="19">
        <v>0</v>
      </c>
      <c r="D5874" s="19" t="s">
        <v>13</v>
      </c>
      <c r="E5874" s="20">
        <v>0.48032539480198244</v>
      </c>
      <c r="F5874" s="20">
        <v>0.69997450703873676</v>
      </c>
      <c r="G5874" s="20">
        <v>0.49803441400534859</v>
      </c>
      <c r="H5874" s="20">
        <v>0.43463600632192684</v>
      </c>
      <c r="I5874" s="20">
        <v>0.50419157618243049</v>
      </c>
      <c r="J5874" s="20">
        <v>0.78530199708516912</v>
      </c>
      <c r="K5874" s="20">
        <v>0.59412528278079602</v>
      </c>
      <c r="L5874" s="20">
        <v>0.41559284347977232</v>
      </c>
      <c r="M5874" s="55">
        <v>0.49540971614819879</v>
      </c>
    </row>
    <row r="5875" spans="1:13" x14ac:dyDescent="0.35">
      <c r="A5875" s="19" t="str">
        <f>B4353&amp;C5861&amp;D5875</f>
        <v>CONSUMO PER CAPITA (kg ó litros por individuo)Lechugas Ing.100-200MIL</v>
      </c>
      <c r="B5875" s="19">
        <v>0</v>
      </c>
      <c r="C5875" s="19">
        <v>0</v>
      </c>
      <c r="D5875" s="19" t="s">
        <v>14</v>
      </c>
      <c r="E5875" s="20">
        <v>0.39965022520305477</v>
      </c>
      <c r="F5875" s="20">
        <v>0.64369901703907906</v>
      </c>
      <c r="G5875" s="20">
        <v>0.37626642103488839</v>
      </c>
      <c r="H5875" s="20">
        <v>0.3739834503435121</v>
      </c>
      <c r="I5875" s="20">
        <v>0.44156971208973828</v>
      </c>
      <c r="J5875" s="20">
        <v>0.57094112848233025</v>
      </c>
      <c r="K5875" s="20">
        <v>0.3615124730636925</v>
      </c>
      <c r="L5875" s="20">
        <v>0.32773785332335531</v>
      </c>
      <c r="M5875" s="55">
        <v>0.38434430202585929</v>
      </c>
    </row>
    <row r="5876" spans="1:13" x14ac:dyDescent="0.35">
      <c r="A5876" s="19" t="str">
        <f>B4353&amp;C5861&amp;D5876</f>
        <v>CONSUMO PER CAPITA (kg ó litros por individuo)Lechugas Ing.200-500MIL</v>
      </c>
      <c r="B5876" s="19">
        <v>0</v>
      </c>
      <c r="C5876" s="19">
        <v>0</v>
      </c>
      <c r="D5876" s="19" t="s">
        <v>15</v>
      </c>
      <c r="E5876" s="20">
        <v>0.61644327905981</v>
      </c>
      <c r="F5876" s="20">
        <v>0.74362947254729339</v>
      </c>
      <c r="G5876" s="20">
        <v>0.5720328741411792</v>
      </c>
      <c r="H5876" s="20">
        <v>0.43533451186483796</v>
      </c>
      <c r="I5876" s="20">
        <v>0.64483156145648335</v>
      </c>
      <c r="J5876" s="20">
        <v>0.81808861849906089</v>
      </c>
      <c r="K5876" s="20">
        <v>0.52230542293242566</v>
      </c>
      <c r="L5876" s="20">
        <v>0.5678414054683355</v>
      </c>
      <c r="M5876" s="55">
        <v>0.57644258265730774</v>
      </c>
    </row>
    <row r="5877" spans="1:13" x14ac:dyDescent="0.35">
      <c r="A5877" s="19" t="str">
        <f>B4353&amp;C5861&amp;D5877</f>
        <v>CONSUMO PER CAPITA (kg ó litros por individuo)Lechugas Ing.&gt;500MIL</v>
      </c>
      <c r="B5877" s="19">
        <v>0</v>
      </c>
      <c r="C5877" s="19">
        <v>0</v>
      </c>
      <c r="D5877" s="19" t="s">
        <v>16</v>
      </c>
      <c r="E5877" s="20">
        <v>0.50287168551444261</v>
      </c>
      <c r="F5877" s="20">
        <v>0.69825887579574142</v>
      </c>
      <c r="G5877" s="20">
        <v>0.50805258446167634</v>
      </c>
      <c r="H5877" s="20">
        <v>0.50101324762438748</v>
      </c>
      <c r="I5877" s="20">
        <v>0.48604532135779388</v>
      </c>
      <c r="J5877" s="20">
        <v>0.80187947514318636</v>
      </c>
      <c r="K5877" s="20">
        <v>0.54823221621578977</v>
      </c>
      <c r="L5877" s="20">
        <v>0.51260017595993002</v>
      </c>
      <c r="M5877" s="55">
        <v>0.5187547748866238</v>
      </c>
    </row>
    <row r="5878" spans="1:13" x14ac:dyDescent="0.35">
      <c r="A5878" s="19" t="str">
        <f>B4353&amp;C5861&amp;D5878</f>
        <v>CONSUMO PER CAPITA (kg ó litros por individuo)Lechugas Ing.DE 15 A 19 AÑOS</v>
      </c>
      <c r="B5878" s="19">
        <v>0</v>
      </c>
      <c r="C5878" s="19">
        <v>0</v>
      </c>
      <c r="D5878" s="19" t="s">
        <v>39</v>
      </c>
      <c r="E5878" s="20">
        <v>0.31737280425367437</v>
      </c>
      <c r="F5878" s="20">
        <v>0.1587975622785277</v>
      </c>
      <c r="G5878" s="20">
        <v>0.15084328765573976</v>
      </c>
      <c r="H5878" s="20">
        <v>0.16840242397443006</v>
      </c>
      <c r="I5878" s="20">
        <v>0.25110422604939514</v>
      </c>
      <c r="J5878" s="20">
        <v>0.17233606730327181</v>
      </c>
      <c r="K5878" s="20">
        <v>8.671431751849594E-2</v>
      </c>
      <c r="L5878" s="20">
        <v>0.18831429207041861</v>
      </c>
      <c r="M5878" s="55">
        <v>0.15247008339740109</v>
      </c>
    </row>
    <row r="5879" spans="1:13" x14ac:dyDescent="0.35">
      <c r="A5879" s="19" t="str">
        <f>B4353&amp;C5861&amp;D5879</f>
        <v>CONSUMO PER CAPITA (kg ó litros por individuo)Lechugas Ing.DE 20 A 24 AÑOS</v>
      </c>
      <c r="B5879" s="19">
        <v>0</v>
      </c>
      <c r="C5879" s="19">
        <v>0</v>
      </c>
      <c r="D5879" s="19" t="s">
        <v>40</v>
      </c>
      <c r="E5879" s="20">
        <v>0.31254392090355093</v>
      </c>
      <c r="F5879" s="20">
        <v>0.36066941758633347</v>
      </c>
      <c r="G5879" s="20">
        <v>0.27051199829991185</v>
      </c>
      <c r="H5879" s="20">
        <v>0.35571302284572298</v>
      </c>
      <c r="I5879" s="20">
        <v>0.21999742094768976</v>
      </c>
      <c r="J5879" s="20">
        <v>0.39116228247090951</v>
      </c>
      <c r="K5879" s="20">
        <v>0.28166807581272318</v>
      </c>
      <c r="L5879" s="20">
        <v>0.28580000851200316</v>
      </c>
      <c r="M5879" s="55">
        <v>0.17495501678326592</v>
      </c>
    </row>
    <row r="5880" spans="1:13" x14ac:dyDescent="0.35">
      <c r="A5880" s="19" t="str">
        <f>B4353&amp;C5861&amp;D5880</f>
        <v>CONSUMO PER CAPITA (kg ó litros por individuo)Lechugas Ing.DE 25 A 34 AÑOS</v>
      </c>
      <c r="B5880" s="19">
        <v>0</v>
      </c>
      <c r="C5880" s="19">
        <v>0</v>
      </c>
      <c r="D5880" s="19" t="s">
        <v>41</v>
      </c>
      <c r="E5880" s="20">
        <v>0.38449414512654689</v>
      </c>
      <c r="F5880" s="20">
        <v>0.52074733009152996</v>
      </c>
      <c r="G5880" s="20">
        <v>0.44597748618307387</v>
      </c>
      <c r="H5880" s="20">
        <v>0.3891070916384135</v>
      </c>
      <c r="I5880" s="20">
        <v>0.3179879167581578</v>
      </c>
      <c r="J5880" s="20">
        <v>0.54803531992796972</v>
      </c>
      <c r="K5880" s="20">
        <v>0.4752503830526123</v>
      </c>
      <c r="L5880" s="20">
        <v>0.39420350743071231</v>
      </c>
      <c r="M5880" s="55">
        <v>0.38729635800603324</v>
      </c>
    </row>
    <row r="5881" spans="1:13" x14ac:dyDescent="0.35">
      <c r="A5881" s="19" t="str">
        <f>B4353&amp;C5861&amp;D5881</f>
        <v>CONSUMO PER CAPITA (kg ó litros por individuo)Lechugas Ing.DE 35 A 49 AÑOS</v>
      </c>
      <c r="B5881" s="19">
        <v>0</v>
      </c>
      <c r="C5881" s="19">
        <v>0</v>
      </c>
      <c r="D5881" s="19" t="s">
        <v>42</v>
      </c>
      <c r="E5881" s="20">
        <v>0.52309865902433239</v>
      </c>
      <c r="F5881" s="20">
        <v>0.65191397072178792</v>
      </c>
      <c r="G5881" s="20">
        <v>0.47226031203215046</v>
      </c>
      <c r="H5881" s="20">
        <v>0.43209734102757491</v>
      </c>
      <c r="I5881" s="20">
        <v>0.51605609026578791</v>
      </c>
      <c r="J5881" s="20">
        <v>0.68921234851717816</v>
      </c>
      <c r="K5881" s="20">
        <v>0.52921232071394686</v>
      </c>
      <c r="L5881" s="20">
        <v>0.42056959916569925</v>
      </c>
      <c r="M5881" s="55">
        <v>0.51124240382419039</v>
      </c>
    </row>
    <row r="5882" spans="1:13" x14ac:dyDescent="0.35">
      <c r="A5882" s="19" t="str">
        <f>B4353&amp;C5861&amp;D5882</f>
        <v>CONSUMO PER CAPITA (kg ó litros por individuo)Lechugas Ing.DE 50 A 59 AÑOS</v>
      </c>
      <c r="B5882" s="19">
        <v>0</v>
      </c>
      <c r="C5882" s="19">
        <v>0</v>
      </c>
      <c r="D5882" s="19" t="s">
        <v>43</v>
      </c>
      <c r="E5882" s="20">
        <v>0.55777832640992042</v>
      </c>
      <c r="F5882" s="20">
        <v>0.90094818671104282</v>
      </c>
      <c r="G5882" s="20">
        <v>0.61721877560363814</v>
      </c>
      <c r="H5882" s="20">
        <v>0.46143167021960391</v>
      </c>
      <c r="I5882" s="20">
        <v>0.61163262586905354</v>
      </c>
      <c r="J5882" s="20">
        <v>0.84414498777686042</v>
      </c>
      <c r="K5882" s="20">
        <v>0.60320470859375197</v>
      </c>
      <c r="L5882" s="20">
        <v>0.51107685075811848</v>
      </c>
      <c r="M5882" s="55">
        <v>0.55741547640777134</v>
      </c>
    </row>
    <row r="5883" spans="1:13" x14ac:dyDescent="0.35">
      <c r="A5883" s="19" t="str">
        <f>B4353&amp;C5861&amp;D5883</f>
        <v>CONSUMO PER CAPITA (kg ó litros por individuo)Lechugas Ing.DE 60 A 75 AÑOS</v>
      </c>
      <c r="B5883" s="19">
        <v>0</v>
      </c>
      <c r="C5883" s="19">
        <v>0</v>
      </c>
      <c r="D5883" s="19" t="s">
        <v>44</v>
      </c>
      <c r="E5883" s="20">
        <v>0.38684152818683082</v>
      </c>
      <c r="F5883" s="20">
        <v>0.73779346902354459</v>
      </c>
      <c r="G5883" s="20">
        <v>0.43365741837838312</v>
      </c>
      <c r="H5883" s="20">
        <v>0.40666695650790829</v>
      </c>
      <c r="I5883" s="20">
        <v>0.47340376608106649</v>
      </c>
      <c r="J5883" s="20">
        <v>0.70647619709138576</v>
      </c>
      <c r="K5883" s="20">
        <v>0.46387340911824454</v>
      </c>
      <c r="L5883" s="20">
        <v>0.43970746708626368</v>
      </c>
      <c r="M5883" s="55">
        <v>0.50358693400816845</v>
      </c>
    </row>
    <row r="5884" spans="1:13" x14ac:dyDescent="0.35">
      <c r="A5884" s="19" t="str">
        <f>B4353&amp;C5861&amp;D5884</f>
        <v>CONSUMO PER CAPITA (kg ó litros por individuo)Lechugas Ing.ALTA Y MEDIA ALTA</v>
      </c>
      <c r="B5884" s="19">
        <v>0</v>
      </c>
      <c r="C5884" s="19">
        <v>0</v>
      </c>
      <c r="D5884" s="19" t="s">
        <v>17</v>
      </c>
      <c r="E5884" s="20">
        <v>0.57272269631588724</v>
      </c>
      <c r="F5884" s="20">
        <v>1.0081160321901386</v>
      </c>
      <c r="G5884" s="20">
        <v>0.57071459899579891</v>
      </c>
      <c r="H5884" s="20">
        <v>0.57740461831252365</v>
      </c>
      <c r="I5884" s="20">
        <v>0.53849490954772417</v>
      </c>
      <c r="J5884" s="20">
        <v>0.78591855788802978</v>
      </c>
      <c r="K5884" s="20">
        <v>0.56876169580891955</v>
      </c>
      <c r="L5884" s="20">
        <v>0.50137173777941058</v>
      </c>
      <c r="M5884" s="55">
        <v>0.51880993544989285</v>
      </c>
    </row>
    <row r="5885" spans="1:13" x14ac:dyDescent="0.35">
      <c r="A5885" s="19" t="str">
        <f>B4353&amp;C5861&amp;D5885</f>
        <v>CONSUMO PER CAPITA (kg ó litros por individuo)Lechugas Ing.MEDIA</v>
      </c>
      <c r="B5885" s="19">
        <v>0</v>
      </c>
      <c r="C5885" s="19">
        <v>0</v>
      </c>
      <c r="D5885" s="19" t="s">
        <v>18</v>
      </c>
      <c r="E5885" s="20">
        <v>0.39953693364961107</v>
      </c>
      <c r="F5885" s="20">
        <v>0.56549275496683482</v>
      </c>
      <c r="G5885" s="20">
        <v>0.40398498252404191</v>
      </c>
      <c r="H5885" s="20">
        <v>0.30967521570696854</v>
      </c>
      <c r="I5885" s="20">
        <v>0.46864350739974009</v>
      </c>
      <c r="J5885" s="20">
        <v>0.5860052878091756</v>
      </c>
      <c r="K5885" s="20">
        <v>0.41775813781232296</v>
      </c>
      <c r="L5885" s="20">
        <v>0.40998849426647915</v>
      </c>
      <c r="M5885" s="55">
        <v>0.4140303040265127</v>
      </c>
    </row>
    <row r="5886" spans="1:13" x14ac:dyDescent="0.35">
      <c r="A5886" s="19" t="str">
        <f>B4353&amp;C5861&amp;D5886</f>
        <v>CONSUMO PER CAPITA (kg ó litros por individuo)Lechugas Ing.MEDIA BAJA</v>
      </c>
      <c r="B5886" s="19">
        <v>0</v>
      </c>
      <c r="C5886" s="19">
        <v>0</v>
      </c>
      <c r="D5886" s="19" t="s">
        <v>19</v>
      </c>
      <c r="E5886" s="20">
        <v>0.37823769891844039</v>
      </c>
      <c r="F5886" s="20">
        <v>0.51949412177702925</v>
      </c>
      <c r="G5886" s="20">
        <v>0.44729311659441107</v>
      </c>
      <c r="H5886" s="20">
        <v>0.35424341137182996</v>
      </c>
      <c r="I5886" s="20">
        <v>0.41893298863142719</v>
      </c>
      <c r="J5886" s="20">
        <v>0.55368798477009085</v>
      </c>
      <c r="K5886" s="20">
        <v>0.40420768132190488</v>
      </c>
      <c r="L5886" s="20">
        <v>0.36345123308053146</v>
      </c>
      <c r="M5886" s="55">
        <v>0.45084179780552286</v>
      </c>
    </row>
    <row r="5887" spans="1:13" x14ac:dyDescent="0.35">
      <c r="A5887" s="19" t="str">
        <f>B4353&amp;C5861&amp;D5887</f>
        <v>CONSUMO PER CAPITA (kg ó litros por individuo)Lechugas Ing.BAJA</v>
      </c>
      <c r="B5887" s="19">
        <v>0</v>
      </c>
      <c r="C5887" s="19">
        <v>0</v>
      </c>
      <c r="D5887" s="19" t="s">
        <v>20</v>
      </c>
      <c r="E5887" s="20">
        <v>0.50403241386213304</v>
      </c>
      <c r="F5887" s="20">
        <v>0.57217426102680824</v>
      </c>
      <c r="G5887" s="20">
        <v>0.41641627466390946</v>
      </c>
      <c r="H5887" s="20">
        <v>0.43455501752621001</v>
      </c>
      <c r="I5887" s="20">
        <v>0.41267152288442432</v>
      </c>
      <c r="J5887" s="20">
        <v>0.73359089915695008</v>
      </c>
      <c r="K5887" s="20">
        <v>0.56384439869006298</v>
      </c>
      <c r="L5887" s="20">
        <v>0.39177255316677828</v>
      </c>
      <c r="M5887" s="55">
        <v>0.45062681261811771</v>
      </c>
    </row>
    <row r="5888" spans="1:13" x14ac:dyDescent="0.35">
      <c r="A5888" s="19" t="str">
        <f>B4353&amp;C5861&amp;D5888</f>
        <v>CONSUMO PER CAPITA (kg ó litros por individuo)Lechugas Ing.HOMBRE</v>
      </c>
      <c r="B5888" s="19">
        <v>0</v>
      </c>
      <c r="C5888" s="19">
        <v>0</v>
      </c>
      <c r="D5888" s="19" t="s">
        <v>21</v>
      </c>
      <c r="E5888" s="20">
        <v>0.35374518914590669</v>
      </c>
      <c r="F5888" s="20">
        <v>0.60507031218723462</v>
      </c>
      <c r="G5888" s="20">
        <v>0.40563011825341633</v>
      </c>
      <c r="H5888" s="20">
        <v>0.37392122066190447</v>
      </c>
      <c r="I5888" s="20">
        <v>0.45094948970273013</v>
      </c>
      <c r="J5888" s="20">
        <v>0.54940184272607795</v>
      </c>
      <c r="K5888" s="20">
        <v>0.42503026064030502</v>
      </c>
      <c r="L5888" s="20">
        <v>0.37767864691864711</v>
      </c>
      <c r="M5888" s="55">
        <v>0.45818763929991424</v>
      </c>
    </row>
    <row r="5889" spans="1:13" x14ac:dyDescent="0.35">
      <c r="A5889" s="19" t="str">
        <f>B4353&amp;C5861&amp;D5889</f>
        <v>CONSUMO PER CAPITA (kg ó litros por individuo)Lechugas Ing.MUJER</v>
      </c>
      <c r="B5889" s="19">
        <v>0</v>
      </c>
      <c r="C5889" s="19">
        <v>0</v>
      </c>
      <c r="D5889" s="19" t="s">
        <v>22</v>
      </c>
      <c r="E5889" s="20">
        <v>0.54824883140363112</v>
      </c>
      <c r="F5889" s="20">
        <v>0.69278762357580992</v>
      </c>
      <c r="G5889" s="20">
        <v>0.50066796997573393</v>
      </c>
      <c r="H5889" s="20">
        <v>0.43161247058910407</v>
      </c>
      <c r="I5889" s="20">
        <v>0.46824984367775607</v>
      </c>
      <c r="J5889" s="20">
        <v>0.74727474474786537</v>
      </c>
      <c r="K5889" s="20">
        <v>0.52413232706548596</v>
      </c>
      <c r="L5889" s="20">
        <v>0.44943029101340765</v>
      </c>
      <c r="M5889" s="55">
        <v>0.44812958381713053</v>
      </c>
    </row>
    <row r="5890" spans="1:13" x14ac:dyDescent="0.35">
      <c r="A5890" s="19" t="str">
        <f>B4353&amp;C5890&amp;D5890</f>
        <v>CONSUMO PER CAPITA (kg ó litros por individuo)Setas Ing.T.ESPAÑA</v>
      </c>
      <c r="B5890" s="19">
        <v>0</v>
      </c>
      <c r="C5890" s="19" t="s">
        <v>164</v>
      </c>
      <c r="D5890" s="19" t="s">
        <v>36</v>
      </c>
      <c r="E5890" s="20">
        <v>0.12594188500949718</v>
      </c>
      <c r="F5890" s="20">
        <v>0.1765391589345251</v>
      </c>
      <c r="G5890" s="20">
        <v>0.15745805763983353</v>
      </c>
      <c r="H5890" s="20">
        <v>0.12681762949667683</v>
      </c>
      <c r="I5890" s="20">
        <v>0.12158411999208571</v>
      </c>
      <c r="J5890" s="20">
        <v>0.16767504237720623</v>
      </c>
      <c r="K5890" s="20">
        <v>0.10905639252923016</v>
      </c>
      <c r="L5890" s="20">
        <v>0.12766407802557703</v>
      </c>
      <c r="M5890" s="55">
        <v>0.11555722549727052</v>
      </c>
    </row>
    <row r="5891" spans="1:13" x14ac:dyDescent="0.35">
      <c r="A5891" s="19" t="str">
        <f>B4353&amp;C5890&amp;D5891</f>
        <v>CONSUMO PER CAPITA (kg ó litros por individuo)Setas Ing.BCN AM</v>
      </c>
      <c r="B5891" s="19">
        <v>0</v>
      </c>
      <c r="C5891" s="19">
        <v>0</v>
      </c>
      <c r="D5891" s="19" t="s">
        <v>1</v>
      </c>
      <c r="E5891" s="20">
        <v>0.14575794255775562</v>
      </c>
      <c r="F5891" s="20">
        <v>0.15220456631458798</v>
      </c>
      <c r="G5891" s="20">
        <v>0.12690281887546115</v>
      </c>
      <c r="H5891" s="20">
        <v>8.7920594472801997E-2</v>
      </c>
      <c r="I5891" s="20">
        <v>0.12192547824176334</v>
      </c>
      <c r="J5891" s="20">
        <v>0.19596578619552146</v>
      </c>
      <c r="K5891" s="20">
        <v>0.11716777993051487</v>
      </c>
      <c r="L5891" s="20">
        <v>7.4305148436065435E-2</v>
      </c>
      <c r="M5891" s="55">
        <v>0.10225777415518407</v>
      </c>
    </row>
    <row r="5892" spans="1:13" x14ac:dyDescent="0.35">
      <c r="A5892" s="19" t="str">
        <f>B4353&amp;C5890&amp;D5892</f>
        <v>CONSUMO PER CAPITA (kg ó litros por individuo)Setas Ing.REST.CAT ARAGON</v>
      </c>
      <c r="B5892" s="19">
        <v>0</v>
      </c>
      <c r="C5892" s="19">
        <v>0</v>
      </c>
      <c r="D5892" s="19" t="s">
        <v>2</v>
      </c>
      <c r="E5892" s="20">
        <v>0.151636378043009</v>
      </c>
      <c r="F5892" s="20">
        <v>0.27229323762903024</v>
      </c>
      <c r="G5892" s="20">
        <v>0.23595059899016482</v>
      </c>
      <c r="H5892" s="20">
        <v>0.11288139121949692</v>
      </c>
      <c r="I5892" s="20">
        <v>7.7992746015231318E-2</v>
      </c>
      <c r="J5892" s="20">
        <v>0.21560849771036783</v>
      </c>
      <c r="K5892" s="20">
        <v>0.10967948057401081</v>
      </c>
      <c r="L5892" s="20">
        <v>0.13003411182303537</v>
      </c>
      <c r="M5892" s="55">
        <v>0.12669666529091961</v>
      </c>
    </row>
    <row r="5893" spans="1:13" x14ac:dyDescent="0.35">
      <c r="A5893" s="19" t="str">
        <f>B4353&amp;C5890&amp;D5893</f>
        <v>CONSUMO PER CAPITA (kg ó litros por individuo)Setas Ing.LEVANTE</v>
      </c>
      <c r="B5893" s="19">
        <v>0</v>
      </c>
      <c r="C5893" s="19">
        <v>0</v>
      </c>
      <c r="D5893" s="19" t="s">
        <v>3</v>
      </c>
      <c r="E5893" s="20">
        <v>0.11773142429633877</v>
      </c>
      <c r="F5893" s="20">
        <v>0.17886091567819951</v>
      </c>
      <c r="G5893" s="20">
        <v>0.17999005086157738</v>
      </c>
      <c r="H5893" s="20">
        <v>0.12542480629629316</v>
      </c>
      <c r="I5893" s="20">
        <v>0.16817191310868129</v>
      </c>
      <c r="J5893" s="20">
        <v>0.2030124610820026</v>
      </c>
      <c r="K5893" s="20">
        <v>0.1073433700200168</v>
      </c>
      <c r="L5893" s="20">
        <v>0.15971719509567081</v>
      </c>
      <c r="M5893" s="55">
        <v>0.13002336188593933</v>
      </c>
    </row>
    <row r="5894" spans="1:13" x14ac:dyDescent="0.35">
      <c r="A5894" s="19" t="str">
        <f>B4353&amp;C5890&amp;D5894</f>
        <v>CONSUMO PER CAPITA (kg ó litros por individuo)Setas Ing.ANDALUCIA</v>
      </c>
      <c r="B5894" s="19">
        <v>0</v>
      </c>
      <c r="C5894" s="19">
        <v>0</v>
      </c>
      <c r="D5894" s="19" t="s">
        <v>4</v>
      </c>
      <c r="E5894" s="20">
        <v>9.4166550585334644E-2</v>
      </c>
      <c r="F5894" s="20">
        <v>0.14914933714068482</v>
      </c>
      <c r="G5894" s="20">
        <v>0.13470617161232323</v>
      </c>
      <c r="H5894" s="20">
        <v>0.10763609718193526</v>
      </c>
      <c r="I5894" s="20">
        <v>0.11831659921900828</v>
      </c>
      <c r="J5894" s="20">
        <v>0.12322734905386225</v>
      </c>
      <c r="K5894" s="20">
        <v>0.11085618213211401</v>
      </c>
      <c r="L5894" s="20">
        <v>0.12998624832497727</v>
      </c>
      <c r="M5894" s="55">
        <v>0.12910827796249236</v>
      </c>
    </row>
    <row r="5895" spans="1:13" x14ac:dyDescent="0.35">
      <c r="A5895" s="19" t="str">
        <f>B4353&amp;C5890&amp;D5895</f>
        <v>CONSUMO PER CAPITA (kg ó litros por individuo)Setas Ing.MDD AM</v>
      </c>
      <c r="B5895" s="19">
        <v>0</v>
      </c>
      <c r="C5895" s="19">
        <v>0</v>
      </c>
      <c r="D5895" s="19" t="s">
        <v>5</v>
      </c>
      <c r="E5895" s="20">
        <v>0.15744011300232924</v>
      </c>
      <c r="F5895" s="20">
        <v>0.19036349336623137</v>
      </c>
      <c r="G5895" s="20">
        <v>0.1775399181482577</v>
      </c>
      <c r="H5895" s="20">
        <v>0.17937243316843299</v>
      </c>
      <c r="I5895" s="20">
        <v>0.17088660453207771</v>
      </c>
      <c r="J5895" s="20">
        <v>0.23144776205580525</v>
      </c>
      <c r="K5895" s="20">
        <v>0.14330774259834306</v>
      </c>
      <c r="L5895" s="20">
        <v>0.15597220913530763</v>
      </c>
      <c r="M5895" s="55">
        <v>0.1391165764782277</v>
      </c>
    </row>
    <row r="5896" spans="1:13" x14ac:dyDescent="0.35">
      <c r="A5896" s="19" t="str">
        <f>B4353&amp;C5890&amp;D5896</f>
        <v>CONSUMO PER CAPITA (kg ó litros por individuo)Setas Ing.RTO CENTRO</v>
      </c>
      <c r="B5896" s="19">
        <v>0</v>
      </c>
      <c r="C5896" s="19">
        <v>0</v>
      </c>
      <c r="D5896" s="19" t="s">
        <v>6</v>
      </c>
      <c r="E5896" s="20">
        <v>8.8028207027275152E-2</v>
      </c>
      <c r="F5896" s="20">
        <v>0.16772167379660363</v>
      </c>
      <c r="G5896" s="20">
        <v>0.11849353842409364</v>
      </c>
      <c r="H5896" s="20">
        <v>0.1095045474919224</v>
      </c>
      <c r="I5896" s="20">
        <v>6.9765899430642209E-2</v>
      </c>
      <c r="J5896" s="20">
        <v>9.8756459588982215E-2</v>
      </c>
      <c r="K5896" s="20">
        <v>0.10311636607459451</v>
      </c>
      <c r="L5896" s="20">
        <v>8.4206487274074773E-2</v>
      </c>
      <c r="M5896" s="55">
        <v>5.791655106404002E-2</v>
      </c>
    </row>
    <row r="5897" spans="1:13" x14ac:dyDescent="0.35">
      <c r="A5897" s="19" t="str">
        <f>B4353&amp;C5890&amp;D5897</f>
        <v>CONSUMO PER CAPITA (kg ó litros por individuo)Setas Ing.NORTE-CENTRO</v>
      </c>
      <c r="B5897" s="19">
        <v>0</v>
      </c>
      <c r="C5897" s="19">
        <v>0</v>
      </c>
      <c r="D5897" s="19" t="s">
        <v>7</v>
      </c>
      <c r="E5897" s="20">
        <v>0.19372712995116356</v>
      </c>
      <c r="F5897" s="20">
        <v>0.1852392928449598</v>
      </c>
      <c r="G5897" s="20">
        <v>0.15503514807079041</v>
      </c>
      <c r="H5897" s="20">
        <v>0.16241398891844006</v>
      </c>
      <c r="I5897" s="20">
        <v>0.10905549681367577</v>
      </c>
      <c r="J5897" s="20">
        <v>0.13544166159555249</v>
      </c>
      <c r="K5897" s="20">
        <v>9.2169143059504285E-2</v>
      </c>
      <c r="L5897" s="20">
        <v>0.13460776038918676</v>
      </c>
      <c r="M5897" s="55">
        <v>8.5620098850990714E-2</v>
      </c>
    </row>
    <row r="5898" spans="1:13" x14ac:dyDescent="0.35">
      <c r="A5898" s="19" t="str">
        <f>B4353&amp;C5890&amp;D5898</f>
        <v>CONSUMO PER CAPITA (kg ó litros por individuo)Setas Ing.NOROESTE</v>
      </c>
      <c r="B5898" s="19">
        <v>0</v>
      </c>
      <c r="C5898" s="19">
        <v>0</v>
      </c>
      <c r="D5898" s="19" t="s">
        <v>8</v>
      </c>
      <c r="E5898" s="20">
        <v>7.6932149647079381E-2</v>
      </c>
      <c r="F5898" s="20">
        <v>0.1021039013333427</v>
      </c>
      <c r="G5898" s="20">
        <v>0.10242826858107247</v>
      </c>
      <c r="H5898" s="20">
        <v>0.13561402271334452</v>
      </c>
      <c r="I5898" s="20">
        <v>0.10570024688978319</v>
      </c>
      <c r="J5898" s="20">
        <v>0.11958639448741366</v>
      </c>
      <c r="K5898" s="20">
        <v>7.1299368723008821E-2</v>
      </c>
      <c r="L5898" s="20">
        <v>0.11531971631399192</v>
      </c>
      <c r="M5898" s="55">
        <v>0.11381415458316861</v>
      </c>
    </row>
    <row r="5899" spans="1:13" x14ac:dyDescent="0.35">
      <c r="A5899" s="19" t="str">
        <f>B4353&amp;C5890&amp;D5899</f>
        <v>CONSUMO PER CAPITA (kg ó litros por individuo)Setas Ing.&lt;2MIL</v>
      </c>
      <c r="B5899" s="19">
        <v>0</v>
      </c>
      <c r="C5899" s="19">
        <v>0</v>
      </c>
      <c r="D5899" s="19" t="s">
        <v>9</v>
      </c>
      <c r="E5899" s="20">
        <v>5.0066305922341389E-2</v>
      </c>
      <c r="F5899" s="20">
        <v>0.1080292527693093</v>
      </c>
      <c r="G5899" s="20">
        <v>0.16533280176325443</v>
      </c>
      <c r="H5899" s="20">
        <v>0.1028769949484047</v>
      </c>
      <c r="I5899" s="20">
        <v>7.3459677401113449E-2</v>
      </c>
      <c r="J5899" s="20">
        <v>0.12516486307058164</v>
      </c>
      <c r="K5899" s="20">
        <v>9.1171258707326924E-2</v>
      </c>
      <c r="L5899" s="20">
        <v>0.17874664321404388</v>
      </c>
      <c r="M5899" s="55">
        <v>7.6652032834076178E-2</v>
      </c>
    </row>
    <row r="5900" spans="1:13" x14ac:dyDescent="0.35">
      <c r="A5900" s="19" t="str">
        <f>B4353&amp;C5890&amp;D5900</f>
        <v>CONSUMO PER CAPITA (kg ó litros por individuo)Setas Ing.2-5MIL</v>
      </c>
      <c r="B5900" s="19">
        <v>0</v>
      </c>
      <c r="C5900" s="19">
        <v>0</v>
      </c>
      <c r="D5900" s="19" t="s">
        <v>10</v>
      </c>
      <c r="E5900" s="20">
        <v>0.14135206129247893</v>
      </c>
      <c r="F5900" s="20">
        <v>0.1729997515933529</v>
      </c>
      <c r="G5900" s="20">
        <v>0.10901771943284803</v>
      </c>
      <c r="H5900" s="20">
        <v>0.11479331967755851</v>
      </c>
      <c r="I5900" s="20">
        <v>7.8263143118692396E-2</v>
      </c>
      <c r="J5900" s="20">
        <v>8.0902852336442135E-2</v>
      </c>
      <c r="K5900" s="20">
        <v>9.6634895401422796E-2</v>
      </c>
      <c r="L5900" s="20">
        <v>0.16280619413119368</v>
      </c>
      <c r="M5900" s="55">
        <v>0.13483798321599</v>
      </c>
    </row>
    <row r="5901" spans="1:13" x14ac:dyDescent="0.35">
      <c r="A5901" s="19" t="str">
        <f>B4353&amp;C5890&amp;D5901</f>
        <v>CONSUMO PER CAPITA (kg ó litros por individuo)Setas Ing.5-10MIL</v>
      </c>
      <c r="B5901" s="19">
        <v>0</v>
      </c>
      <c r="C5901" s="19">
        <v>0</v>
      </c>
      <c r="D5901" s="19" t="s">
        <v>11</v>
      </c>
      <c r="E5901" s="20">
        <v>0.12941356764171291</v>
      </c>
      <c r="F5901" s="20">
        <v>0.26807549694372751</v>
      </c>
      <c r="G5901" s="20">
        <v>0.12645021404512691</v>
      </c>
      <c r="H5901" s="20">
        <v>0.10877459171829984</v>
      </c>
      <c r="I5901" s="20">
        <v>0.1013645610351845</v>
      </c>
      <c r="J5901" s="20">
        <v>0.12844089183796839</v>
      </c>
      <c r="K5901" s="20">
        <v>9.1190366615819501E-2</v>
      </c>
      <c r="L5901" s="20">
        <v>0.12977441131246059</v>
      </c>
      <c r="M5901" s="55">
        <v>0.12086995094128934</v>
      </c>
    </row>
    <row r="5902" spans="1:13" x14ac:dyDescent="0.35">
      <c r="A5902" s="19" t="str">
        <f>B4353&amp;C5890&amp;D5902</f>
        <v>CONSUMO PER CAPITA (kg ó litros por individuo)Setas Ing.10-30MIL</v>
      </c>
      <c r="B5902" s="19">
        <v>0</v>
      </c>
      <c r="C5902" s="19">
        <v>0</v>
      </c>
      <c r="D5902" s="19" t="s">
        <v>12</v>
      </c>
      <c r="E5902" s="20">
        <v>8.4080785255128201E-2</v>
      </c>
      <c r="F5902" s="20">
        <v>0.15349527693072734</v>
      </c>
      <c r="G5902" s="20">
        <v>0.13163463684678289</v>
      </c>
      <c r="H5902" s="20">
        <v>7.6639169859011702E-2</v>
      </c>
      <c r="I5902" s="20">
        <v>7.7856866265173991E-2</v>
      </c>
      <c r="J5902" s="20">
        <v>9.760403459939776E-2</v>
      </c>
      <c r="K5902" s="20">
        <v>8.4878099705681373E-2</v>
      </c>
      <c r="L5902" s="20">
        <v>9.6821495098664667E-2</v>
      </c>
      <c r="M5902" s="55">
        <v>0.11319454999073449</v>
      </c>
    </row>
    <row r="5903" spans="1:13" x14ac:dyDescent="0.35">
      <c r="A5903" s="19" t="str">
        <f>B4353&amp;C5890&amp;D5903</f>
        <v>CONSUMO PER CAPITA (kg ó litros por individuo)Setas Ing.30-100MIL</v>
      </c>
      <c r="B5903" s="19">
        <v>0</v>
      </c>
      <c r="C5903" s="19">
        <v>0</v>
      </c>
      <c r="D5903" s="19" t="s">
        <v>13</v>
      </c>
      <c r="E5903" s="20">
        <v>0.12401631675279508</v>
      </c>
      <c r="F5903" s="20">
        <v>0.16254210467256597</v>
      </c>
      <c r="G5903" s="20">
        <v>0.162850506489224</v>
      </c>
      <c r="H5903" s="20">
        <v>0.12651082420808402</v>
      </c>
      <c r="I5903" s="20">
        <v>0.13612032448159556</v>
      </c>
      <c r="J5903" s="20">
        <v>0.21018808072180059</v>
      </c>
      <c r="K5903" s="20">
        <v>0.12447878281418392</v>
      </c>
      <c r="L5903" s="20">
        <v>0.12117545332795923</v>
      </c>
      <c r="M5903" s="55">
        <v>0.1202310762526852</v>
      </c>
    </row>
    <row r="5904" spans="1:13" x14ac:dyDescent="0.35">
      <c r="A5904" s="19" t="str">
        <f>B4353&amp;C5890&amp;D5904</f>
        <v>CONSUMO PER CAPITA (kg ó litros por individuo)Setas Ing.100-200MIL</v>
      </c>
      <c r="B5904" s="19">
        <v>0</v>
      </c>
      <c r="C5904" s="19">
        <v>0</v>
      </c>
      <c r="D5904" s="19" t="s">
        <v>14</v>
      </c>
      <c r="E5904" s="20">
        <v>0.16226417813820943</v>
      </c>
      <c r="F5904" s="20">
        <v>0.1952571070397677</v>
      </c>
      <c r="G5904" s="20">
        <v>0.1923980017063483</v>
      </c>
      <c r="H5904" s="20">
        <v>0.12563668175040435</v>
      </c>
      <c r="I5904" s="20">
        <v>0.20043685411315199</v>
      </c>
      <c r="J5904" s="20">
        <v>0.17755799604345296</v>
      </c>
      <c r="K5904" s="20">
        <v>0.13645004772308172</v>
      </c>
      <c r="L5904" s="20">
        <v>0.1540386638991412</v>
      </c>
      <c r="M5904" s="55">
        <v>0.10092513634939705</v>
      </c>
    </row>
    <row r="5905" spans="1:13" x14ac:dyDescent="0.35">
      <c r="A5905" s="19" t="str">
        <f>B4353&amp;C5890&amp;D5905</f>
        <v>CONSUMO PER CAPITA (kg ó litros por individuo)Setas Ing.200-500MIL</v>
      </c>
      <c r="B5905" s="19">
        <v>0</v>
      </c>
      <c r="C5905" s="19">
        <v>0</v>
      </c>
      <c r="D5905" s="19" t="s">
        <v>15</v>
      </c>
      <c r="E5905" s="20">
        <v>9.0118062417840275E-2</v>
      </c>
      <c r="F5905" s="20">
        <v>0.17917266912387353</v>
      </c>
      <c r="G5905" s="20">
        <v>0.18879464814078181</v>
      </c>
      <c r="H5905" s="20">
        <v>0.20482614515094549</v>
      </c>
      <c r="I5905" s="20">
        <v>0.19085954919209752</v>
      </c>
      <c r="J5905" s="20">
        <v>0.25133834517942666</v>
      </c>
      <c r="K5905" s="20">
        <v>0.10483955467802535</v>
      </c>
      <c r="L5905" s="20">
        <v>0.12999342997681032</v>
      </c>
      <c r="M5905" s="55">
        <v>0.13041713093235974</v>
      </c>
    </row>
    <row r="5906" spans="1:13" x14ac:dyDescent="0.35">
      <c r="A5906" s="19" t="str">
        <f>B4353&amp;C5890&amp;D5906</f>
        <v>CONSUMO PER CAPITA (kg ó litros por individuo)Setas Ing.&gt;500MIL</v>
      </c>
      <c r="B5906" s="19">
        <v>0</v>
      </c>
      <c r="C5906" s="19">
        <v>0</v>
      </c>
      <c r="D5906" s="19" t="s">
        <v>16</v>
      </c>
      <c r="E5906" s="20">
        <v>0.19370424071584799</v>
      </c>
      <c r="F5906" s="20">
        <v>0.18582734981487317</v>
      </c>
      <c r="G5906" s="20">
        <v>0.1670964147121938</v>
      </c>
      <c r="H5906" s="20">
        <v>0.14464607082088685</v>
      </c>
      <c r="I5906" s="20">
        <v>9.6846908219242467E-2</v>
      </c>
      <c r="J5906" s="20">
        <v>0.1960036012779505</v>
      </c>
      <c r="K5906" s="20">
        <v>0.12267632723021346</v>
      </c>
      <c r="L5906" s="20">
        <v>0.11946058694136413</v>
      </c>
      <c r="M5906" s="55">
        <v>0.11026931358724852</v>
      </c>
    </row>
    <row r="5907" spans="1:13" x14ac:dyDescent="0.35">
      <c r="A5907" s="19" t="str">
        <f>B4353&amp;C5890&amp;D5907</f>
        <v>CONSUMO PER CAPITA (kg ó litros por individuo)Setas Ing.DE 15 A 19 AÑOS</v>
      </c>
      <c r="B5907" s="19">
        <v>0</v>
      </c>
      <c r="C5907" s="19">
        <v>0</v>
      </c>
      <c r="D5907" s="19" t="s">
        <v>39</v>
      </c>
      <c r="E5907" s="20">
        <v>6.5599302860400416E-2</v>
      </c>
      <c r="F5907" s="20">
        <v>1.7375867529591308E-2</v>
      </c>
      <c r="G5907" s="20">
        <v>4.6666387264713019E-2</v>
      </c>
      <c r="H5907" s="20" t="s">
        <v>278</v>
      </c>
      <c r="I5907" s="20" t="s">
        <v>278</v>
      </c>
      <c r="J5907" s="20">
        <v>3.6559216804980088E-2</v>
      </c>
      <c r="K5907" s="20">
        <v>1.0941546372759027E-2</v>
      </c>
      <c r="L5907" s="20">
        <v>1.5639516196465728E-2</v>
      </c>
      <c r="M5907" s="55">
        <v>1.8862083704130918E-2</v>
      </c>
    </row>
    <row r="5908" spans="1:13" x14ac:dyDescent="0.35">
      <c r="A5908" s="19" t="str">
        <f>B4353&amp;C5890&amp;D5908</f>
        <v>CONSUMO PER CAPITA (kg ó litros por individuo)Setas Ing.DE 20 A 24 AÑOS</v>
      </c>
      <c r="B5908" s="19">
        <v>0</v>
      </c>
      <c r="C5908" s="19">
        <v>0</v>
      </c>
      <c r="D5908" s="19" t="s">
        <v>40</v>
      </c>
      <c r="E5908" s="20">
        <v>4.928656768318615E-2</v>
      </c>
      <c r="F5908" s="20">
        <v>7.8287106252781763E-2</v>
      </c>
      <c r="G5908" s="20">
        <v>0.12138388573344919</v>
      </c>
      <c r="H5908" s="20">
        <v>8.9005632658158043E-2</v>
      </c>
      <c r="I5908" s="20">
        <v>4.5786277681552065E-2</v>
      </c>
      <c r="J5908" s="20">
        <v>4.6467877784924463E-2</v>
      </c>
      <c r="K5908" s="20">
        <v>3.1494554629765165E-2</v>
      </c>
      <c r="L5908" s="20">
        <v>6.3952074969635689E-2</v>
      </c>
      <c r="M5908" s="55">
        <v>5.578780392147778E-2</v>
      </c>
    </row>
    <row r="5909" spans="1:13" x14ac:dyDescent="0.35">
      <c r="A5909" s="19" t="str">
        <f>B4353&amp;C5890&amp;D5909</f>
        <v>CONSUMO PER CAPITA (kg ó litros por individuo)Setas Ing.DE 25 A 34 AÑOS</v>
      </c>
      <c r="B5909" s="19">
        <v>0</v>
      </c>
      <c r="C5909" s="19">
        <v>0</v>
      </c>
      <c r="D5909" s="19" t="s">
        <v>41</v>
      </c>
      <c r="E5909" s="20">
        <v>0.10907846859141132</v>
      </c>
      <c r="F5909" s="20">
        <v>0.12809504379986378</v>
      </c>
      <c r="G5909" s="20">
        <v>0.18132788816089018</v>
      </c>
      <c r="H5909" s="20">
        <v>0.11982214317773007</v>
      </c>
      <c r="I5909" s="20">
        <v>8.6739521515730361E-2</v>
      </c>
      <c r="J5909" s="20">
        <v>0.15852152457056573</v>
      </c>
      <c r="K5909" s="20">
        <v>0.10296711422373893</v>
      </c>
      <c r="L5909" s="20">
        <v>0.12020682636883669</v>
      </c>
      <c r="M5909" s="55">
        <v>0.15922236033064824</v>
      </c>
    </row>
    <row r="5910" spans="1:13" x14ac:dyDescent="0.35">
      <c r="A5910" s="19" t="str">
        <f>B4353&amp;C5890&amp;D5910</f>
        <v>CONSUMO PER CAPITA (kg ó litros por individuo)Setas Ing.DE 35 A 49 AÑOS</v>
      </c>
      <c r="B5910" s="19">
        <v>0</v>
      </c>
      <c r="C5910" s="19">
        <v>0</v>
      </c>
      <c r="D5910" s="19" t="s">
        <v>42</v>
      </c>
      <c r="E5910" s="20">
        <v>0.12143926075667509</v>
      </c>
      <c r="F5910" s="20">
        <v>0.19805759607541829</v>
      </c>
      <c r="G5910" s="20">
        <v>0.16570317828435724</v>
      </c>
      <c r="H5910" s="20">
        <v>0.12232268753821443</v>
      </c>
      <c r="I5910" s="20">
        <v>0.13983570873023901</v>
      </c>
      <c r="J5910" s="20">
        <v>0.15015696306909984</v>
      </c>
      <c r="K5910" s="20">
        <v>0.12680136309136272</v>
      </c>
      <c r="L5910" s="20">
        <v>0.10010703082419017</v>
      </c>
      <c r="M5910" s="55">
        <v>9.3217379957784299E-2</v>
      </c>
    </row>
    <row r="5911" spans="1:13" x14ac:dyDescent="0.35">
      <c r="A5911" s="19" t="str">
        <f>B4353&amp;C5890&amp;D5911</f>
        <v>CONSUMO PER CAPITA (kg ó litros por individuo)Setas Ing.DE 50 A 59 AÑOS</v>
      </c>
      <c r="B5911" s="19">
        <v>0</v>
      </c>
      <c r="C5911" s="19">
        <v>0</v>
      </c>
      <c r="D5911" s="19" t="s">
        <v>43</v>
      </c>
      <c r="E5911" s="20">
        <v>0.15634420388568904</v>
      </c>
      <c r="F5911" s="20">
        <v>0.23442382309397736</v>
      </c>
      <c r="G5911" s="20">
        <v>0.19610746379679242</v>
      </c>
      <c r="H5911" s="20">
        <v>0.16388685979823236</v>
      </c>
      <c r="I5911" s="20">
        <v>0.15120622444913348</v>
      </c>
      <c r="J5911" s="20">
        <v>0.19882213267481072</v>
      </c>
      <c r="K5911" s="20">
        <v>0.14292540546197693</v>
      </c>
      <c r="L5911" s="20">
        <v>0.20995669107736836</v>
      </c>
      <c r="M5911" s="55">
        <v>0.181842710648911</v>
      </c>
    </row>
    <row r="5912" spans="1:13" x14ac:dyDescent="0.35">
      <c r="A5912" s="19" t="str">
        <f>B4353&amp;C5890&amp;D5912</f>
        <v>CONSUMO PER CAPITA (kg ó litros por individuo)Setas Ing.DE 60 A 75 AÑOS</v>
      </c>
      <c r="B5912" s="19">
        <v>0</v>
      </c>
      <c r="C5912" s="19">
        <v>0</v>
      </c>
      <c r="D5912" s="19" t="s">
        <v>44</v>
      </c>
      <c r="E5912" s="20">
        <v>0.15637702233249717</v>
      </c>
      <c r="F5912" s="20">
        <v>0.20389579892239543</v>
      </c>
      <c r="G5912" s="20">
        <v>0.14095082832053443</v>
      </c>
      <c r="H5912" s="20">
        <v>0.15344965631808785</v>
      </c>
      <c r="I5912" s="20">
        <v>0.15173947919138797</v>
      </c>
      <c r="J5912" s="20">
        <v>0.24274937478564895</v>
      </c>
      <c r="K5912" s="20">
        <v>0.11193277940361394</v>
      </c>
      <c r="L5912" s="20">
        <v>0.14849188810604297</v>
      </c>
      <c r="M5912" s="55">
        <v>0.10597348276797205</v>
      </c>
    </row>
    <row r="5913" spans="1:13" x14ac:dyDescent="0.35">
      <c r="A5913" s="19" t="str">
        <f>B4353&amp;C5890&amp;D5913</f>
        <v>CONSUMO PER CAPITA (kg ó litros por individuo)Setas Ing.ALTA Y MEDIA ALTA</v>
      </c>
      <c r="B5913" s="19">
        <v>0</v>
      </c>
      <c r="C5913" s="19">
        <v>0</v>
      </c>
      <c r="D5913" s="19" t="s">
        <v>17</v>
      </c>
      <c r="E5913" s="20">
        <v>0.17018255532601689</v>
      </c>
      <c r="F5913" s="20">
        <v>0.2495333065753029</v>
      </c>
      <c r="G5913" s="20">
        <v>0.21267943153273325</v>
      </c>
      <c r="H5913" s="20">
        <v>0.21165068499448858</v>
      </c>
      <c r="I5913" s="20">
        <v>0.19657396341894348</v>
      </c>
      <c r="J5913" s="20">
        <v>0.25463036535446576</v>
      </c>
      <c r="K5913" s="20">
        <v>0.15852181151298331</v>
      </c>
      <c r="L5913" s="20">
        <v>0.21337069805130729</v>
      </c>
      <c r="M5913" s="55">
        <v>0.1385976910924431</v>
      </c>
    </row>
    <row r="5914" spans="1:13" x14ac:dyDescent="0.35">
      <c r="A5914" s="19" t="str">
        <f>B4353&amp;C5890&amp;D5914</f>
        <v>CONSUMO PER CAPITA (kg ó litros por individuo)Setas Ing.MEDIA</v>
      </c>
      <c r="B5914" s="19">
        <v>0</v>
      </c>
      <c r="C5914" s="19">
        <v>0</v>
      </c>
      <c r="D5914" s="19" t="s">
        <v>18</v>
      </c>
      <c r="E5914" s="20">
        <v>0.12197068793279672</v>
      </c>
      <c r="F5914" s="20">
        <v>0.17015193191152073</v>
      </c>
      <c r="G5914" s="20">
        <v>0.1498232575860805</v>
      </c>
      <c r="H5914" s="20">
        <v>0.10536319691858449</v>
      </c>
      <c r="I5914" s="20">
        <v>0.1025816060741096</v>
      </c>
      <c r="J5914" s="20">
        <v>0.14614620073013709</v>
      </c>
      <c r="K5914" s="20">
        <v>0.10672303346375518</v>
      </c>
      <c r="L5914" s="20">
        <v>0.10139795877067782</v>
      </c>
      <c r="M5914" s="55">
        <v>8.530954300606082E-2</v>
      </c>
    </row>
    <row r="5915" spans="1:13" x14ac:dyDescent="0.35">
      <c r="A5915" s="19" t="str">
        <f>B4353&amp;C5890&amp;D5915</f>
        <v>CONSUMO PER CAPITA (kg ó litros por individuo)Setas Ing.MEDIA BAJA</v>
      </c>
      <c r="B5915" s="19">
        <v>0</v>
      </c>
      <c r="C5915" s="19">
        <v>0</v>
      </c>
      <c r="D5915" s="19" t="s">
        <v>19</v>
      </c>
      <c r="E5915" s="20">
        <v>0.12526495385361461</v>
      </c>
      <c r="F5915" s="20">
        <v>0.16084300968019982</v>
      </c>
      <c r="G5915" s="20">
        <v>0.14319576653749533</v>
      </c>
      <c r="H5915" s="20">
        <v>0.11850319945881795</v>
      </c>
      <c r="I5915" s="20">
        <v>0.11617385135965824</v>
      </c>
      <c r="J5915" s="20">
        <v>0.15343363283733022</v>
      </c>
      <c r="K5915" s="20">
        <v>9.5436432324202375E-2</v>
      </c>
      <c r="L5915" s="20">
        <v>0.13242917012544891</v>
      </c>
      <c r="M5915" s="55">
        <v>0.11688804075933676</v>
      </c>
    </row>
    <row r="5916" spans="1:13" x14ac:dyDescent="0.35">
      <c r="A5916" s="19" t="str">
        <f>B4353&amp;C5890&amp;D5916</f>
        <v>CONSUMO PER CAPITA (kg ó litros por individuo)Setas Ing.BAJA</v>
      </c>
      <c r="B5916" s="19">
        <v>0</v>
      </c>
      <c r="C5916" s="19">
        <v>0</v>
      </c>
      <c r="D5916" s="19" t="s">
        <v>20</v>
      </c>
      <c r="E5916" s="20">
        <v>8.4409072350222381E-2</v>
      </c>
      <c r="F5916" s="20">
        <v>0.12816238922833495</v>
      </c>
      <c r="G5916" s="20">
        <v>0.12864294002144711</v>
      </c>
      <c r="H5916" s="20">
        <v>8.1136393829139564E-2</v>
      </c>
      <c r="I5916" s="20">
        <v>7.8819041174991944E-2</v>
      </c>
      <c r="J5916" s="20">
        <v>0.12762062409645544</v>
      </c>
      <c r="K5916" s="20">
        <v>7.6640275306866554E-2</v>
      </c>
      <c r="L5916" s="20">
        <v>7.0989845513895061E-2</v>
      </c>
      <c r="M5916" s="55">
        <v>0.14022810308000677</v>
      </c>
    </row>
    <row r="5917" spans="1:13" x14ac:dyDescent="0.35">
      <c r="A5917" s="19" t="str">
        <f>B4353&amp;C5890&amp;D5917</f>
        <v>CONSUMO PER CAPITA (kg ó litros por individuo)Setas Ing.HOMBRE</v>
      </c>
      <c r="B5917" s="19">
        <v>0</v>
      </c>
      <c r="C5917" s="19">
        <v>0</v>
      </c>
      <c r="D5917" s="19" t="s">
        <v>21</v>
      </c>
      <c r="E5917" s="20">
        <v>0.10530572219284479</v>
      </c>
      <c r="F5917" s="20">
        <v>0.16421026626826329</v>
      </c>
      <c r="G5917" s="20">
        <v>0.14916114951947354</v>
      </c>
      <c r="H5917" s="20">
        <v>0.111480238247954</v>
      </c>
      <c r="I5917" s="20">
        <v>0.10432436513812038</v>
      </c>
      <c r="J5917" s="20">
        <v>0.16159620707719727</v>
      </c>
      <c r="K5917" s="20">
        <v>9.4422160367627378E-2</v>
      </c>
      <c r="L5917" s="20">
        <v>0.12394037568822197</v>
      </c>
      <c r="M5917" s="55">
        <v>9.5027065087048002E-2</v>
      </c>
    </row>
    <row r="5918" spans="1:13" x14ac:dyDescent="0.35">
      <c r="A5918" s="19" t="str">
        <f>B4353&amp;C5890&amp;D5918</f>
        <v>CONSUMO PER CAPITA (kg ó litros por individuo)Setas Ing.MUJER</v>
      </c>
      <c r="B5918" s="19">
        <v>0</v>
      </c>
      <c r="C5918" s="19">
        <v>0</v>
      </c>
      <c r="D5918" s="19" t="s">
        <v>22</v>
      </c>
      <c r="E5918" s="20">
        <v>0.1462779171561405</v>
      </c>
      <c r="F5918" s="20">
        <v>0.18868869598988058</v>
      </c>
      <c r="G5918" s="20">
        <v>0.16563434214993633</v>
      </c>
      <c r="H5918" s="20">
        <v>0.14193181024228924</v>
      </c>
      <c r="I5918" s="20">
        <v>0.13859289294022131</v>
      </c>
      <c r="J5918" s="20">
        <v>0.17366534643185888</v>
      </c>
      <c r="K5918" s="20">
        <v>0.12354239541921609</v>
      </c>
      <c r="L5918" s="20">
        <v>0.13132866815335817</v>
      </c>
      <c r="M5918" s="55">
        <v>0.13576202526090603</v>
      </c>
    </row>
    <row r="5919" spans="1:13" x14ac:dyDescent="0.35">
      <c r="A5919" s="19" t="str">
        <f>B4353&amp;C5919&amp;D5919</f>
        <v>CONSUMO PER CAPITA (kg ó litros por individuo)Esparragos Ing.T.ESPAÑA</v>
      </c>
      <c r="B5919" s="19">
        <v>0</v>
      </c>
      <c r="C5919" s="19" t="s">
        <v>165</v>
      </c>
      <c r="D5919" s="19" t="s">
        <v>36</v>
      </c>
      <c r="E5919" s="20">
        <v>2.1645351083298941E-2</v>
      </c>
      <c r="F5919" s="20">
        <v>3.7417628196695481E-2</v>
      </c>
      <c r="G5919" s="20">
        <v>2.2022973535771869E-2</v>
      </c>
      <c r="H5919" s="20">
        <v>1.8819813272867695E-2</v>
      </c>
      <c r="I5919" s="20">
        <v>2.3092966551167507E-2</v>
      </c>
      <c r="J5919" s="20">
        <v>2.8172928084813701E-2</v>
      </c>
      <c r="K5919" s="20">
        <v>1.9778874428756501E-2</v>
      </c>
      <c r="L5919" s="20">
        <v>1.6749182408627536E-2</v>
      </c>
      <c r="M5919" s="55">
        <v>2.0830333280396362E-2</v>
      </c>
    </row>
    <row r="5920" spans="1:13" x14ac:dyDescent="0.35">
      <c r="A5920" s="19" t="str">
        <f>B4353&amp;C5919&amp;D5920</f>
        <v>CONSUMO PER CAPITA (kg ó litros por individuo)Esparragos Ing.BCN AM</v>
      </c>
      <c r="B5920" s="19">
        <v>0</v>
      </c>
      <c r="C5920" s="19">
        <v>0</v>
      </c>
      <c r="D5920" s="19" t="s">
        <v>1</v>
      </c>
      <c r="E5920" s="20">
        <v>2.6641210800604453E-2</v>
      </c>
      <c r="F5920" s="20">
        <v>2.6105873245844222E-2</v>
      </c>
      <c r="G5920" s="20">
        <v>4.7267908548362818E-2</v>
      </c>
      <c r="H5920" s="20">
        <v>2.8099935052529085E-2</v>
      </c>
      <c r="I5920" s="20">
        <v>2.9347417822454338E-2</v>
      </c>
      <c r="J5920" s="20">
        <v>5.0264068912905586E-2</v>
      </c>
      <c r="K5920" s="20">
        <v>1.4264092637429457E-2</v>
      </c>
      <c r="L5920" s="20">
        <v>8.6800433401972993E-3</v>
      </c>
      <c r="M5920" s="55">
        <v>1.1948448659761477E-2</v>
      </c>
    </row>
    <row r="5921" spans="1:13" x14ac:dyDescent="0.35">
      <c r="A5921" s="19" t="str">
        <f>B4353&amp;C5919&amp;D5921</f>
        <v>CONSUMO PER CAPITA (kg ó litros por individuo)Esparragos Ing.REST.CAT ARAGON</v>
      </c>
      <c r="B5921" s="19">
        <v>0</v>
      </c>
      <c r="C5921" s="19">
        <v>0</v>
      </c>
      <c r="D5921" s="19" t="s">
        <v>2</v>
      </c>
      <c r="E5921" s="20">
        <v>1.5846002661813616E-2</v>
      </c>
      <c r="F5921" s="20">
        <v>4.0841152587431498E-2</v>
      </c>
      <c r="G5921" s="20">
        <v>1.7635028137603689E-2</v>
      </c>
      <c r="H5921" s="20">
        <v>2.6795634978671282E-2</v>
      </c>
      <c r="I5921" s="20">
        <v>2.0703942991943582E-2</v>
      </c>
      <c r="J5921" s="20">
        <v>4.41623251597432E-2</v>
      </c>
      <c r="K5921" s="20">
        <v>2.1413319734954382E-2</v>
      </c>
      <c r="L5921" s="20">
        <v>1.177064917330922E-2</v>
      </c>
      <c r="M5921" s="55">
        <v>1.9255057449466421E-2</v>
      </c>
    </row>
    <row r="5922" spans="1:13" x14ac:dyDescent="0.35">
      <c r="A5922" s="19" t="str">
        <f>B4353&amp;C5919&amp;D5922</f>
        <v>CONSUMO PER CAPITA (kg ó litros por individuo)Esparragos Ing.LEVANTE</v>
      </c>
      <c r="B5922" s="19">
        <v>0</v>
      </c>
      <c r="C5922" s="19">
        <v>0</v>
      </c>
      <c r="D5922" s="19" t="s">
        <v>3</v>
      </c>
      <c r="E5922" s="20">
        <v>5.8689760240795506E-3</v>
      </c>
      <c r="F5922" s="20">
        <v>2.3840499843482812E-2</v>
      </c>
      <c r="G5922" s="20">
        <v>6.9537994420110633E-3</v>
      </c>
      <c r="H5922" s="20">
        <v>1.0461416413570278E-2</v>
      </c>
      <c r="I5922" s="20">
        <v>1.86119309961294E-2</v>
      </c>
      <c r="J5922" s="20">
        <v>1.2828993559721955E-2</v>
      </c>
      <c r="K5922" s="20">
        <v>1.4003318055938912E-2</v>
      </c>
      <c r="L5922" s="20">
        <v>2.2956727431267986E-2</v>
      </c>
      <c r="M5922" s="55">
        <v>2.0892654473330143E-2</v>
      </c>
    </row>
    <row r="5923" spans="1:13" x14ac:dyDescent="0.35">
      <c r="A5923" s="19" t="str">
        <f>B4353&amp;C5919&amp;D5923</f>
        <v>CONSUMO PER CAPITA (kg ó litros por individuo)Esparragos Ing.ANDALUCIA</v>
      </c>
      <c r="B5923" s="19">
        <v>0</v>
      </c>
      <c r="C5923" s="19">
        <v>0</v>
      </c>
      <c r="D5923" s="19" t="s">
        <v>4</v>
      </c>
      <c r="E5923" s="20">
        <v>9.3920522619012885E-3</v>
      </c>
      <c r="F5923" s="20">
        <v>2.053587504126099E-2</v>
      </c>
      <c r="G5923" s="20">
        <v>1.6896181178224924E-2</v>
      </c>
      <c r="H5923" s="20">
        <v>6.2879787658364798E-3</v>
      </c>
      <c r="I5923" s="20">
        <v>1.7873504545679902E-2</v>
      </c>
      <c r="J5923" s="20">
        <v>6.498089963122863E-3</v>
      </c>
      <c r="K5923" s="20">
        <v>1.1576317549009615E-2</v>
      </c>
      <c r="L5923" s="20">
        <v>9.163806578400201E-3</v>
      </c>
      <c r="M5923" s="55">
        <v>9.1311952829889759E-3</v>
      </c>
    </row>
    <row r="5924" spans="1:13" x14ac:dyDescent="0.35">
      <c r="A5924" s="19" t="str">
        <f>B4353&amp;C5919&amp;D5924</f>
        <v>CONSUMO PER CAPITA (kg ó litros por individuo)Esparragos Ing.MDD AM</v>
      </c>
      <c r="B5924" s="19">
        <v>0</v>
      </c>
      <c r="C5924" s="19">
        <v>0</v>
      </c>
      <c r="D5924" s="19" t="s">
        <v>5</v>
      </c>
      <c r="E5924" s="20">
        <v>4.6195255167298874E-2</v>
      </c>
      <c r="F5924" s="20">
        <v>7.6899274377178792E-2</v>
      </c>
      <c r="G5924" s="20">
        <v>4.3664354441266158E-2</v>
      </c>
      <c r="H5924" s="20">
        <v>4.0048997368613011E-2</v>
      </c>
      <c r="I5924" s="20">
        <v>3.5640629762499966E-2</v>
      </c>
      <c r="J5924" s="20">
        <v>4.1735875541575949E-2</v>
      </c>
      <c r="K5924" s="20">
        <v>4.7538656232924158E-2</v>
      </c>
      <c r="L5924" s="20">
        <v>3.4843918603893506E-2</v>
      </c>
      <c r="M5924" s="55">
        <v>5.4482093147209879E-2</v>
      </c>
    </row>
    <row r="5925" spans="1:13" x14ac:dyDescent="0.35">
      <c r="A5925" s="19" t="str">
        <f>B4353&amp;C5919&amp;D5925</f>
        <v>CONSUMO PER CAPITA (kg ó litros por individuo)Esparragos Ing.RTO CENTRO</v>
      </c>
      <c r="B5925" s="19">
        <v>0</v>
      </c>
      <c r="C5925" s="19">
        <v>0</v>
      </c>
      <c r="D5925" s="19" t="s">
        <v>6</v>
      </c>
      <c r="E5925" s="20">
        <v>3.0077742681773618E-2</v>
      </c>
      <c r="F5925" s="20">
        <v>5.6473994264933478E-2</v>
      </c>
      <c r="G5925" s="20">
        <v>2.2760761052118286E-2</v>
      </c>
      <c r="H5925" s="20">
        <v>2.4217816442229877E-2</v>
      </c>
      <c r="I5925" s="20">
        <v>1.8609686242608871E-2</v>
      </c>
      <c r="J5925" s="20">
        <v>2.3049589041644558E-2</v>
      </c>
      <c r="K5925" s="20">
        <v>1.5326534893377054E-2</v>
      </c>
      <c r="L5925" s="20">
        <v>1.7200695935839096E-2</v>
      </c>
      <c r="M5925" s="55">
        <v>2.3090884210200543E-2</v>
      </c>
    </row>
    <row r="5926" spans="1:13" x14ac:dyDescent="0.35">
      <c r="A5926" s="19" t="str">
        <f>B4353&amp;C5919&amp;D5926</f>
        <v>CONSUMO PER CAPITA (kg ó litros por individuo)Esparragos Ing.NORTE-CENTRO</v>
      </c>
      <c r="B5926" s="19">
        <v>0</v>
      </c>
      <c r="C5926" s="19">
        <v>0</v>
      </c>
      <c r="D5926" s="19" t="s">
        <v>7</v>
      </c>
      <c r="E5926" s="20">
        <v>2.7201179050661699E-2</v>
      </c>
      <c r="F5926" s="20">
        <v>3.1878440967217467E-2</v>
      </c>
      <c r="G5926" s="20">
        <v>1.2259363288035174E-2</v>
      </c>
      <c r="H5926" s="20">
        <v>1.7285008986893627E-2</v>
      </c>
      <c r="I5926" s="20">
        <v>4.2226836902994482E-2</v>
      </c>
      <c r="J5926" s="20">
        <v>4.8741795009406126E-2</v>
      </c>
      <c r="K5926" s="20">
        <v>3.1156632817080209E-2</v>
      </c>
      <c r="L5926" s="20">
        <v>2.435020282830988E-2</v>
      </c>
      <c r="M5926" s="55">
        <v>1.4886541124179526E-2</v>
      </c>
    </row>
    <row r="5927" spans="1:13" x14ac:dyDescent="0.35">
      <c r="A5927" s="19" t="str">
        <f>B4353&amp;C5919&amp;D5927</f>
        <v>CONSUMO PER CAPITA (kg ó litros por individuo)Esparragos Ing.NOROESTE</v>
      </c>
      <c r="B5927" s="19">
        <v>0</v>
      </c>
      <c r="C5927" s="19">
        <v>0</v>
      </c>
      <c r="D5927" s="19" t="s">
        <v>8</v>
      </c>
      <c r="E5927" s="20">
        <v>2.7971967560172787E-2</v>
      </c>
      <c r="F5927" s="20">
        <v>3.217532997995199E-2</v>
      </c>
      <c r="G5927" s="20">
        <v>1.6427429512656872E-2</v>
      </c>
      <c r="H5927" s="20">
        <v>4.4903121105594078E-3</v>
      </c>
      <c r="I5927" s="20">
        <v>5.7696230211804634E-3</v>
      </c>
      <c r="J5927" s="20">
        <v>2.114722035660838E-2</v>
      </c>
      <c r="K5927" s="20">
        <v>3.0011503719908311E-3</v>
      </c>
      <c r="L5927" s="20">
        <v>3.5318814744433771E-3</v>
      </c>
      <c r="M5927" s="55">
        <v>1.22565664627303E-2</v>
      </c>
    </row>
    <row r="5928" spans="1:13" x14ac:dyDescent="0.35">
      <c r="A5928" s="19" t="str">
        <f>B4353&amp;C5919&amp;D5928</f>
        <v>CONSUMO PER CAPITA (kg ó litros por individuo)Esparragos Ing.&lt;2MIL</v>
      </c>
      <c r="B5928" s="19">
        <v>0</v>
      </c>
      <c r="C5928" s="19">
        <v>0</v>
      </c>
      <c r="D5928" s="19" t="s">
        <v>9</v>
      </c>
      <c r="E5928" s="20">
        <v>2.4176863444398386E-2</v>
      </c>
      <c r="F5928" s="20">
        <v>1.1301603433556422E-2</v>
      </c>
      <c r="G5928" s="20">
        <v>1.7366900670935177E-2</v>
      </c>
      <c r="H5928" s="20">
        <v>1.3365879804829192E-2</v>
      </c>
      <c r="I5928" s="20">
        <v>4.4079893402496342E-3</v>
      </c>
      <c r="J5928" s="20">
        <v>2.1224939769463507E-3</v>
      </c>
      <c r="K5928" s="20">
        <v>1.4341576138434863E-2</v>
      </c>
      <c r="L5928" s="20">
        <v>1.39474368570558E-2</v>
      </c>
      <c r="M5928" s="55">
        <v>3.3819829714398664E-3</v>
      </c>
    </row>
    <row r="5929" spans="1:13" x14ac:dyDescent="0.35">
      <c r="A5929" s="19" t="str">
        <f>B4353&amp;C5919&amp;D5929</f>
        <v>CONSUMO PER CAPITA (kg ó litros por individuo)Esparragos Ing.2-5MIL</v>
      </c>
      <c r="B5929" s="19">
        <v>0</v>
      </c>
      <c r="C5929" s="19">
        <v>0</v>
      </c>
      <c r="D5929" s="19" t="s">
        <v>10</v>
      </c>
      <c r="E5929" s="20">
        <v>1.3011242585070464E-2</v>
      </c>
      <c r="F5929" s="20">
        <v>8.763547182325802E-3</v>
      </c>
      <c r="G5929" s="20">
        <v>8.4003414454837926E-3</v>
      </c>
      <c r="H5929" s="20" t="s">
        <v>278</v>
      </c>
      <c r="I5929" s="20">
        <v>3.738906294301539E-3</v>
      </c>
      <c r="J5929" s="20">
        <v>1.2323391314866667E-2</v>
      </c>
      <c r="K5929" s="20" t="s">
        <v>278</v>
      </c>
      <c r="L5929" s="20">
        <v>2.7262632733163383E-2</v>
      </c>
      <c r="M5929" s="55">
        <v>2.0255008175719957E-2</v>
      </c>
    </row>
    <row r="5930" spans="1:13" x14ac:dyDescent="0.35">
      <c r="A5930" s="19" t="str">
        <f>B4353&amp;C5919&amp;D5930</f>
        <v>CONSUMO PER CAPITA (kg ó litros por individuo)Esparragos Ing.5-10MIL</v>
      </c>
      <c r="B5930" s="19">
        <v>0</v>
      </c>
      <c r="C5930" s="19">
        <v>0</v>
      </c>
      <c r="D5930" s="19" t="s">
        <v>11</v>
      </c>
      <c r="E5930" s="20">
        <v>1.6829355095431743E-2</v>
      </c>
      <c r="F5930" s="20">
        <v>6.0155898030580933E-2</v>
      </c>
      <c r="G5930" s="20">
        <v>2.1710760296065251E-2</v>
      </c>
      <c r="H5930" s="20">
        <v>2.1016601962401713E-2</v>
      </c>
      <c r="I5930" s="20">
        <v>4.3392320526461532E-2</v>
      </c>
      <c r="J5930" s="20">
        <v>1.1784128448682837E-2</v>
      </c>
      <c r="K5930" s="20">
        <v>1.634074850870279E-2</v>
      </c>
      <c r="L5930" s="20">
        <v>1.0135812924841276E-2</v>
      </c>
      <c r="M5930" s="55">
        <v>1.4551509736964851E-2</v>
      </c>
    </row>
    <row r="5931" spans="1:13" x14ac:dyDescent="0.35">
      <c r="A5931" s="19" t="str">
        <f>B4353&amp;C5919&amp;D5931</f>
        <v>CONSUMO PER CAPITA (kg ó litros por individuo)Esparragos Ing.10-30MIL</v>
      </c>
      <c r="B5931" s="19">
        <v>0</v>
      </c>
      <c r="C5931" s="19">
        <v>0</v>
      </c>
      <c r="D5931" s="19" t="s">
        <v>12</v>
      </c>
      <c r="E5931" s="20">
        <v>1.8923480581873136E-2</v>
      </c>
      <c r="F5931" s="20">
        <v>3.7124466292338773E-2</v>
      </c>
      <c r="G5931" s="20">
        <v>1.2694838418826127E-2</v>
      </c>
      <c r="H5931" s="20">
        <v>9.4546185790204094E-3</v>
      </c>
      <c r="I5931" s="20">
        <v>1.0155742396870882E-2</v>
      </c>
      <c r="J5931" s="20">
        <v>2.1856342387771292E-2</v>
      </c>
      <c r="K5931" s="20">
        <v>1.1683299973780812E-2</v>
      </c>
      <c r="L5931" s="20">
        <v>1.1290378673142941E-2</v>
      </c>
      <c r="M5931" s="55">
        <v>7.4670374495632843E-3</v>
      </c>
    </row>
    <row r="5932" spans="1:13" x14ac:dyDescent="0.35">
      <c r="A5932" s="19" t="str">
        <f>B4353&amp;C5919&amp;D5932</f>
        <v>CONSUMO PER CAPITA (kg ó litros por individuo)Esparragos Ing.30-100MIL</v>
      </c>
      <c r="B5932" s="19">
        <v>0</v>
      </c>
      <c r="C5932" s="19">
        <v>0</v>
      </c>
      <c r="D5932" s="19" t="s">
        <v>13</v>
      </c>
      <c r="E5932" s="20">
        <v>1.5091947343136626E-2</v>
      </c>
      <c r="F5932" s="20">
        <v>3.1952915749172542E-2</v>
      </c>
      <c r="G5932" s="20">
        <v>1.8122564396510492E-2</v>
      </c>
      <c r="H5932" s="20">
        <v>2.2300107260391857E-2</v>
      </c>
      <c r="I5932" s="20">
        <v>3.087138826699588E-2</v>
      </c>
      <c r="J5932" s="20">
        <v>2.5540893822289214E-2</v>
      </c>
      <c r="K5932" s="20">
        <v>1.3352734392438949E-2</v>
      </c>
      <c r="L5932" s="20">
        <v>1.3239328286151575E-2</v>
      </c>
      <c r="M5932" s="55">
        <v>1.2345985622474352E-2</v>
      </c>
    </row>
    <row r="5933" spans="1:13" x14ac:dyDescent="0.35">
      <c r="A5933" s="19" t="str">
        <f>B4353&amp;C5919&amp;D5933</f>
        <v>CONSUMO PER CAPITA (kg ó litros por individuo)Esparragos Ing.100-200MIL</v>
      </c>
      <c r="B5933" s="19">
        <v>0</v>
      </c>
      <c r="C5933" s="19">
        <v>0</v>
      </c>
      <c r="D5933" s="19" t="s">
        <v>14</v>
      </c>
      <c r="E5933" s="20">
        <v>2.85169405603895E-2</v>
      </c>
      <c r="F5933" s="20">
        <v>4.4875559569750603E-2</v>
      </c>
      <c r="G5933" s="20">
        <v>2.5554193563108493E-2</v>
      </c>
      <c r="H5933" s="20">
        <v>2.6841785164265646E-2</v>
      </c>
      <c r="I5933" s="20">
        <v>4.7611433766335587E-2</v>
      </c>
      <c r="J5933" s="20">
        <v>7.8663959814164255E-2</v>
      </c>
      <c r="K5933" s="20">
        <v>5.1990395204834797E-2</v>
      </c>
      <c r="L5933" s="20">
        <v>2.4398329923493091E-2</v>
      </c>
      <c r="M5933" s="55">
        <v>3.9407567702602682E-2</v>
      </c>
    </row>
    <row r="5934" spans="1:13" x14ac:dyDescent="0.35">
      <c r="A5934" s="19" t="str">
        <f>B4353&amp;C5919&amp;D5934</f>
        <v>CONSUMO PER CAPITA (kg ó litros por individuo)Esparragos Ing.200-500MIL</v>
      </c>
      <c r="B5934" s="19">
        <v>0</v>
      </c>
      <c r="C5934" s="19">
        <v>0</v>
      </c>
      <c r="D5934" s="19" t="s">
        <v>15</v>
      </c>
      <c r="E5934" s="20">
        <v>2.0443613121660997E-2</v>
      </c>
      <c r="F5934" s="20">
        <v>3.115849543720868E-2</v>
      </c>
      <c r="G5934" s="20">
        <v>2.3339782835450903E-2</v>
      </c>
      <c r="H5934" s="20">
        <v>8.2179084450614299E-3</v>
      </c>
      <c r="I5934" s="20">
        <v>1.8005014110368017E-2</v>
      </c>
      <c r="J5934" s="20">
        <v>2.325942628427859E-2</v>
      </c>
      <c r="K5934" s="20">
        <v>2.7649995838584761E-3</v>
      </c>
      <c r="L5934" s="20">
        <v>6.7391139735030721E-3</v>
      </c>
      <c r="M5934" s="55">
        <v>1.8350006504161926E-2</v>
      </c>
    </row>
    <row r="5935" spans="1:13" x14ac:dyDescent="0.35">
      <c r="A5935" s="19" t="str">
        <f>B4353&amp;C5919&amp;D5935</f>
        <v>CONSUMO PER CAPITA (kg ó litros por individuo)Esparragos Ing.&gt;500MIL</v>
      </c>
      <c r="B5935" s="19">
        <v>0</v>
      </c>
      <c r="C5935" s="19">
        <v>0</v>
      </c>
      <c r="D5935" s="19" t="s">
        <v>16</v>
      </c>
      <c r="E5935" s="20">
        <v>3.4006407941437992E-2</v>
      </c>
      <c r="F5935" s="20">
        <v>5.3961943785435042E-2</v>
      </c>
      <c r="G5935" s="20">
        <v>4.0839082486066651E-2</v>
      </c>
      <c r="H5935" s="20">
        <v>3.6924050322709005E-2</v>
      </c>
      <c r="I5935" s="20">
        <v>2.1286112428984077E-2</v>
      </c>
      <c r="J5935" s="20">
        <v>3.4056881850399491E-2</v>
      </c>
      <c r="K5935" s="20">
        <v>4.1497204638985132E-2</v>
      </c>
      <c r="L5935" s="20">
        <v>2.8368900088727948E-2</v>
      </c>
      <c r="M5935" s="55">
        <v>4.3886093649247476E-2</v>
      </c>
    </row>
    <row r="5936" spans="1:13" x14ac:dyDescent="0.35">
      <c r="A5936" s="19" t="str">
        <f>B4353&amp;C5919&amp;D5936</f>
        <v>CONSUMO PER CAPITA (kg ó litros por individuo)Esparragos Ing.DE 15 A 19 AÑOS</v>
      </c>
      <c r="B5936" s="19">
        <v>0</v>
      </c>
      <c r="C5936" s="19">
        <v>0</v>
      </c>
      <c r="D5936" s="19" t="s">
        <v>39</v>
      </c>
      <c r="E5936" s="20" t="s">
        <v>278</v>
      </c>
      <c r="F5936" s="20" t="s">
        <v>278</v>
      </c>
      <c r="G5936" s="20" t="s">
        <v>278</v>
      </c>
      <c r="H5936" s="20" t="s">
        <v>278</v>
      </c>
      <c r="I5936" s="20" t="s">
        <v>278</v>
      </c>
      <c r="J5936" s="20" t="s">
        <v>278</v>
      </c>
      <c r="K5936" s="20" t="s">
        <v>278</v>
      </c>
      <c r="L5936" s="20" t="s">
        <v>278</v>
      </c>
      <c r="M5936" s="55">
        <v>1.6162833485671387E-2</v>
      </c>
    </row>
    <row r="5937" spans="1:13" x14ac:dyDescent="0.35">
      <c r="A5937" s="19" t="str">
        <f>B4353&amp;C5919&amp;D5937</f>
        <v>CONSUMO PER CAPITA (kg ó litros por individuo)Esparragos Ing.DE 20 A 24 AÑOS</v>
      </c>
      <c r="B5937" s="19">
        <v>0</v>
      </c>
      <c r="C5937" s="19">
        <v>0</v>
      </c>
      <c r="D5937" s="19" t="s">
        <v>40</v>
      </c>
      <c r="E5937" s="20" t="s">
        <v>278</v>
      </c>
      <c r="F5937" s="20">
        <v>2.778745803292073E-2</v>
      </c>
      <c r="G5937" s="20">
        <v>1.0036785522810116E-2</v>
      </c>
      <c r="H5937" s="20">
        <v>4.8344007777290034E-4</v>
      </c>
      <c r="I5937" s="20" t="s">
        <v>278</v>
      </c>
      <c r="J5937" s="20">
        <v>1.5761145209555625E-3</v>
      </c>
      <c r="K5937" s="20">
        <v>1.7979060817960445E-3</v>
      </c>
      <c r="L5937" s="20" t="s">
        <v>278</v>
      </c>
      <c r="M5937" s="55" t="s">
        <v>278</v>
      </c>
    </row>
    <row r="5938" spans="1:13" x14ac:dyDescent="0.35">
      <c r="A5938" s="19" t="str">
        <f>B4353&amp;C5919&amp;D5938</f>
        <v>CONSUMO PER CAPITA (kg ó litros por individuo)Esparragos Ing.DE 25 A 34 AÑOS</v>
      </c>
      <c r="B5938" s="19">
        <v>0</v>
      </c>
      <c r="C5938" s="19">
        <v>0</v>
      </c>
      <c r="D5938" s="19" t="s">
        <v>41</v>
      </c>
      <c r="E5938" s="20">
        <v>1.3600472694049634E-2</v>
      </c>
      <c r="F5938" s="20">
        <v>1.0549660653023252E-2</v>
      </c>
      <c r="G5938" s="20">
        <v>1.2229437960026455E-2</v>
      </c>
      <c r="H5938" s="20">
        <v>6.430376437428215E-3</v>
      </c>
      <c r="I5938" s="20">
        <v>5.5532706583739898E-3</v>
      </c>
      <c r="J5938" s="20">
        <v>5.9564695731396389E-3</v>
      </c>
      <c r="K5938" s="20">
        <v>1.7139858917283642E-2</v>
      </c>
      <c r="L5938" s="20">
        <v>1.3889320914702515E-2</v>
      </c>
      <c r="M5938" s="55">
        <v>1.1050942328214654E-2</v>
      </c>
    </row>
    <row r="5939" spans="1:13" x14ac:dyDescent="0.35">
      <c r="A5939" s="19" t="str">
        <f>B4353&amp;C5919&amp;D5939</f>
        <v>CONSUMO PER CAPITA (kg ó litros por individuo)Esparragos Ing.DE 35 A 49 AÑOS</v>
      </c>
      <c r="B5939" s="19">
        <v>0</v>
      </c>
      <c r="C5939" s="19">
        <v>0</v>
      </c>
      <c r="D5939" s="19" t="s">
        <v>42</v>
      </c>
      <c r="E5939" s="20">
        <v>1.4406672443246071E-2</v>
      </c>
      <c r="F5939" s="20">
        <v>1.637851568033372E-2</v>
      </c>
      <c r="G5939" s="20">
        <v>1.7383966884461755E-2</v>
      </c>
      <c r="H5939" s="20">
        <v>8.1482734262764006E-3</v>
      </c>
      <c r="I5939" s="20">
        <v>2.3027658947084549E-2</v>
      </c>
      <c r="J5939" s="20">
        <v>1.8998425820441475E-2</v>
      </c>
      <c r="K5939" s="20">
        <v>6.1018391230861571E-3</v>
      </c>
      <c r="L5939" s="20">
        <v>8.842615367940997E-3</v>
      </c>
      <c r="M5939" s="55">
        <v>8.5553175160417681E-3</v>
      </c>
    </row>
    <row r="5940" spans="1:13" x14ac:dyDescent="0.35">
      <c r="A5940" s="19" t="str">
        <f>B4353&amp;C5919&amp;D5940</f>
        <v>CONSUMO PER CAPITA (kg ó litros por individuo)Esparragos Ing.DE 50 A 59 AÑOS</v>
      </c>
      <c r="B5940" s="19">
        <v>0</v>
      </c>
      <c r="C5940" s="19">
        <v>0</v>
      </c>
      <c r="D5940" s="19" t="s">
        <v>43</v>
      </c>
      <c r="E5940" s="20">
        <v>3.823913219245733E-2</v>
      </c>
      <c r="F5940" s="20">
        <v>5.8967589935429006E-2</v>
      </c>
      <c r="G5940" s="20">
        <v>3.3364530084070872E-2</v>
      </c>
      <c r="H5940" s="20">
        <v>1.7500653074772214E-2</v>
      </c>
      <c r="I5940" s="20">
        <v>2.9730712973850531E-2</v>
      </c>
      <c r="J5940" s="20">
        <v>4.4663325050771654E-2</v>
      </c>
      <c r="K5940" s="20">
        <v>2.2484774321594719E-2</v>
      </c>
      <c r="L5940" s="20">
        <v>2.5504012220023138E-2</v>
      </c>
      <c r="M5940" s="55">
        <v>3.6001375519567273E-2</v>
      </c>
    </row>
    <row r="5941" spans="1:13" x14ac:dyDescent="0.35">
      <c r="A5941" s="19" t="str">
        <f>B4353&amp;C5919&amp;D5941</f>
        <v>CONSUMO PER CAPITA (kg ó litros por individuo)Esparragos Ing.DE 60 A 75 AÑOS</v>
      </c>
      <c r="B5941" s="19">
        <v>0</v>
      </c>
      <c r="C5941" s="19">
        <v>0</v>
      </c>
      <c r="D5941" s="19" t="s">
        <v>44</v>
      </c>
      <c r="E5941" s="20">
        <v>3.4732647064343862E-2</v>
      </c>
      <c r="F5941" s="20">
        <v>7.786694007968524E-2</v>
      </c>
      <c r="G5941" s="20">
        <v>3.4619536283804826E-2</v>
      </c>
      <c r="H5941" s="20">
        <v>5.2259835509101474E-2</v>
      </c>
      <c r="I5941" s="20">
        <v>4.1745651323536609E-2</v>
      </c>
      <c r="J5941" s="20">
        <v>5.5491832502354344E-2</v>
      </c>
      <c r="K5941" s="20">
        <v>4.7828441450443113E-2</v>
      </c>
      <c r="L5941" s="20">
        <v>3.0861250427654481E-2</v>
      </c>
      <c r="M5941" s="55">
        <v>3.6680726154617621E-2</v>
      </c>
    </row>
    <row r="5942" spans="1:13" x14ac:dyDescent="0.35">
      <c r="A5942" s="19" t="str">
        <f>B4353&amp;C5919&amp;D5942</f>
        <v>CONSUMO PER CAPITA (kg ó litros por individuo)Esparragos Ing.ALTA Y MEDIA ALTA</v>
      </c>
      <c r="B5942" s="19">
        <v>0</v>
      </c>
      <c r="C5942" s="19">
        <v>0</v>
      </c>
      <c r="D5942" s="19" t="s">
        <v>17</v>
      </c>
      <c r="E5942" s="20">
        <v>4.1045206692998007E-2</v>
      </c>
      <c r="F5942" s="20">
        <v>7.3520045117284313E-2</v>
      </c>
      <c r="G5942" s="20">
        <v>4.0140986452413617E-2</v>
      </c>
      <c r="H5942" s="20">
        <v>4.4289391596786389E-2</v>
      </c>
      <c r="I5942" s="20">
        <v>4.2334334086663095E-2</v>
      </c>
      <c r="J5942" s="20">
        <v>6.1694828809319702E-2</v>
      </c>
      <c r="K5942" s="20">
        <v>4.8842345405321203E-2</v>
      </c>
      <c r="L5942" s="20">
        <v>3.1623064474949406E-2</v>
      </c>
      <c r="M5942" s="55">
        <v>4.5576783863979779E-2</v>
      </c>
    </row>
    <row r="5943" spans="1:13" x14ac:dyDescent="0.35">
      <c r="A5943" s="19" t="str">
        <f>B4353&amp;C5919&amp;D5943</f>
        <v>CONSUMO PER CAPITA (kg ó litros por individuo)Esparragos Ing.MEDIA</v>
      </c>
      <c r="B5943" s="19">
        <v>0</v>
      </c>
      <c r="C5943" s="19">
        <v>0</v>
      </c>
      <c r="D5943" s="19" t="s">
        <v>18</v>
      </c>
      <c r="E5943" s="20">
        <v>1.7088098349786585E-2</v>
      </c>
      <c r="F5943" s="20">
        <v>3.1489934850083993E-2</v>
      </c>
      <c r="G5943" s="20">
        <v>1.9542261601684704E-2</v>
      </c>
      <c r="H5943" s="20">
        <v>1.7942480231510845E-2</v>
      </c>
      <c r="I5943" s="20">
        <v>2.6292512766818141E-2</v>
      </c>
      <c r="J5943" s="20">
        <v>1.8303549551949464E-2</v>
      </c>
      <c r="K5943" s="20">
        <v>1.7646083580318245E-2</v>
      </c>
      <c r="L5943" s="20">
        <v>1.5521685551840093E-2</v>
      </c>
      <c r="M5943" s="55">
        <v>1.7860607668829902E-2</v>
      </c>
    </row>
    <row r="5944" spans="1:13" x14ac:dyDescent="0.35">
      <c r="A5944" s="19" t="str">
        <f>B4353&amp;C5919&amp;D5944</f>
        <v>CONSUMO PER CAPITA (kg ó litros por individuo)Esparragos Ing.MEDIA BAJA</v>
      </c>
      <c r="B5944" s="19">
        <v>0</v>
      </c>
      <c r="C5944" s="19">
        <v>0</v>
      </c>
      <c r="D5944" s="19" t="s">
        <v>19</v>
      </c>
      <c r="E5944" s="20">
        <v>2.0182390416122235E-2</v>
      </c>
      <c r="F5944" s="20">
        <v>2.8118544086016113E-2</v>
      </c>
      <c r="G5944" s="20">
        <v>1.9836797992403617E-2</v>
      </c>
      <c r="H5944" s="20">
        <v>7.1681268169442496E-3</v>
      </c>
      <c r="I5944" s="20">
        <v>7.5040144626713472E-3</v>
      </c>
      <c r="J5944" s="20">
        <v>2.258437805937975E-2</v>
      </c>
      <c r="K5944" s="20">
        <v>3.8076314894516924E-3</v>
      </c>
      <c r="L5944" s="20">
        <v>1.0173579224344911E-2</v>
      </c>
      <c r="M5944" s="55">
        <v>7.1801788112162571E-3</v>
      </c>
    </row>
    <row r="5945" spans="1:13" x14ac:dyDescent="0.35">
      <c r="A5945" s="19" t="str">
        <f>B4353&amp;C5919&amp;D5945</f>
        <v>CONSUMO PER CAPITA (kg ó litros por individuo)Esparragos Ing.BAJA</v>
      </c>
      <c r="B5945" s="19">
        <v>0</v>
      </c>
      <c r="C5945" s="19">
        <v>0</v>
      </c>
      <c r="D5945" s="19" t="s">
        <v>20</v>
      </c>
      <c r="E5945" s="20">
        <v>9.7658787832467717E-3</v>
      </c>
      <c r="F5945" s="20">
        <v>2.0299402508593588E-2</v>
      </c>
      <c r="G5945" s="20">
        <v>9.1408615641066539E-3</v>
      </c>
      <c r="H5945" s="20">
        <v>8.0186609351074103E-3</v>
      </c>
      <c r="I5945" s="20">
        <v>1.7475288019801739E-2</v>
      </c>
      <c r="J5945" s="20">
        <v>1.5532840022222855E-2</v>
      </c>
      <c r="K5945" s="20">
        <v>1.2836597097263897E-2</v>
      </c>
      <c r="L5945" s="20">
        <v>1.1279221241642113E-2</v>
      </c>
      <c r="M5945" s="55">
        <v>1.7125129684788423E-2</v>
      </c>
    </row>
    <row r="5946" spans="1:13" x14ac:dyDescent="0.35">
      <c r="A5946" s="19" t="str">
        <f>B4353&amp;C5919&amp;D5946</f>
        <v>CONSUMO PER CAPITA (kg ó litros por individuo)Esparragos Ing.HOMBRE</v>
      </c>
      <c r="B5946" s="19">
        <v>0</v>
      </c>
      <c r="C5946" s="19">
        <v>0</v>
      </c>
      <c r="D5946" s="19" t="s">
        <v>21</v>
      </c>
      <c r="E5946" s="20">
        <v>2.2780989413951465E-2</v>
      </c>
      <c r="F5946" s="20">
        <v>4.764166745096142E-2</v>
      </c>
      <c r="G5946" s="20">
        <v>2.1348288477699637E-2</v>
      </c>
      <c r="H5946" s="20">
        <v>2.3539835935416836E-2</v>
      </c>
      <c r="I5946" s="20">
        <v>2.4314097236579763E-2</v>
      </c>
      <c r="J5946" s="20">
        <v>2.4423951346598E-2</v>
      </c>
      <c r="K5946" s="20">
        <v>2.6321265494396673E-2</v>
      </c>
      <c r="L5946" s="20">
        <v>2.2617015620037796E-2</v>
      </c>
      <c r="M5946" s="55">
        <v>2.4165281722019677E-2</v>
      </c>
    </row>
    <row r="5947" spans="1:13" x14ac:dyDescent="0.35">
      <c r="A5947" s="19" t="str">
        <f>B4353&amp;C5919&amp;D5947</f>
        <v>CONSUMO PER CAPITA (kg ó litros por individuo)Esparragos Ing.MUJER</v>
      </c>
      <c r="B5947" s="19">
        <v>0</v>
      </c>
      <c r="C5947" s="19">
        <v>0</v>
      </c>
      <c r="D5947" s="19" t="s">
        <v>22</v>
      </c>
      <c r="E5947" s="20">
        <v>2.0526218714121892E-2</v>
      </c>
      <c r="F5947" s="20">
        <v>2.7342322074160028E-2</v>
      </c>
      <c r="G5947" s="20">
        <v>2.2687854794927971E-2</v>
      </c>
      <c r="H5947" s="20">
        <v>1.4168462803793006E-2</v>
      </c>
      <c r="I5947" s="20">
        <v>2.1889595361324905E-2</v>
      </c>
      <c r="J5947" s="20">
        <v>3.1867379178064738E-2</v>
      </c>
      <c r="K5947" s="20">
        <v>1.3302751172870608E-2</v>
      </c>
      <c r="L5947" s="20">
        <v>1.0974367745872975E-2</v>
      </c>
      <c r="M5947" s="55">
        <v>1.7548247192998294E-2</v>
      </c>
    </row>
    <row r="5948" spans="1:13" x14ac:dyDescent="0.35">
      <c r="A5948" s="19" t="str">
        <f>B4353&amp;C5948&amp;D5948</f>
        <v>CONSUMO PER CAPITA (kg ó litros por individuo)Otras hortalizas Ing.T.ESPAÑA</v>
      </c>
      <c r="B5948" s="19">
        <v>0</v>
      </c>
      <c r="C5948" s="19" t="s">
        <v>166</v>
      </c>
      <c r="D5948" s="19" t="s">
        <v>36</v>
      </c>
      <c r="E5948" s="20">
        <v>0.38367945941211368</v>
      </c>
      <c r="F5948" s="20">
        <v>0.53779852416491691</v>
      </c>
      <c r="G5948" s="20">
        <v>0.41733339064983749</v>
      </c>
      <c r="H5948" s="20">
        <v>0.39967231383285884</v>
      </c>
      <c r="I5948" s="20">
        <v>0.4015599482543778</v>
      </c>
      <c r="J5948" s="20">
        <v>0.50140938779944666</v>
      </c>
      <c r="K5948" s="20">
        <v>0.41055326446443735</v>
      </c>
      <c r="L5948" s="20">
        <v>0.35518853524936639</v>
      </c>
      <c r="M5948" s="55">
        <v>0.37231194026545394</v>
      </c>
    </row>
    <row r="5949" spans="1:13" x14ac:dyDescent="0.35">
      <c r="A5949" s="19" t="str">
        <f>B4353&amp;C5948&amp;D5949</f>
        <v>CONSUMO PER CAPITA (kg ó litros por individuo)Otras hortalizas Ing.BCN AM</v>
      </c>
      <c r="B5949" s="19">
        <v>0</v>
      </c>
      <c r="C5949" s="19">
        <v>0</v>
      </c>
      <c r="D5949" s="19" t="s">
        <v>1</v>
      </c>
      <c r="E5949" s="20">
        <v>0.33273501118453719</v>
      </c>
      <c r="F5949" s="20">
        <v>0.35948416961165802</v>
      </c>
      <c r="G5949" s="20">
        <v>0.32101997384423214</v>
      </c>
      <c r="H5949" s="20">
        <v>0.39199994852140863</v>
      </c>
      <c r="I5949" s="20">
        <v>0.380955335981498</v>
      </c>
      <c r="J5949" s="20">
        <v>0.50153832165586343</v>
      </c>
      <c r="K5949" s="20">
        <v>0.30990832771363969</v>
      </c>
      <c r="L5949" s="20">
        <v>0.32970423139157107</v>
      </c>
      <c r="M5949" s="55">
        <v>0.34424033419930733</v>
      </c>
    </row>
    <row r="5950" spans="1:13" x14ac:dyDescent="0.35">
      <c r="A5950" s="19" t="str">
        <f>B4353&amp;C5948&amp;D5950</f>
        <v>CONSUMO PER CAPITA (kg ó litros por individuo)Otras hortalizas Ing.REST.CAT ARAGON</v>
      </c>
      <c r="B5950" s="19">
        <v>0</v>
      </c>
      <c r="C5950" s="19">
        <v>0</v>
      </c>
      <c r="D5950" s="19" t="s">
        <v>2</v>
      </c>
      <c r="E5950" s="20">
        <v>0.3561093735638553</v>
      </c>
      <c r="F5950" s="20">
        <v>0.44461130067486154</v>
      </c>
      <c r="G5950" s="20">
        <v>0.34557080855395139</v>
      </c>
      <c r="H5950" s="20">
        <v>0.35962879797249669</v>
      </c>
      <c r="I5950" s="20">
        <v>0.31535160728499162</v>
      </c>
      <c r="J5950" s="20">
        <v>0.3886211573685755</v>
      </c>
      <c r="K5950" s="20">
        <v>0.47232178669345237</v>
      </c>
      <c r="L5950" s="20">
        <v>0.28164168744004148</v>
      </c>
      <c r="M5950" s="55">
        <v>0.30469343578258701</v>
      </c>
    </row>
    <row r="5951" spans="1:13" x14ac:dyDescent="0.35">
      <c r="A5951" s="19" t="str">
        <f>B4353&amp;C5948&amp;D5951</f>
        <v>CONSUMO PER CAPITA (kg ó litros por individuo)Otras hortalizas Ing.LEVANTE</v>
      </c>
      <c r="B5951" s="19">
        <v>0</v>
      </c>
      <c r="C5951" s="19">
        <v>0</v>
      </c>
      <c r="D5951" s="19" t="s">
        <v>3</v>
      </c>
      <c r="E5951" s="20">
        <v>0.44559309339649189</v>
      </c>
      <c r="F5951" s="20">
        <v>0.67923039453793199</v>
      </c>
      <c r="G5951" s="20">
        <v>0.45047329353329507</v>
      </c>
      <c r="H5951" s="20">
        <v>0.40703102765927618</v>
      </c>
      <c r="I5951" s="20">
        <v>0.51863530899867039</v>
      </c>
      <c r="J5951" s="20">
        <v>0.51568849776985248</v>
      </c>
      <c r="K5951" s="20">
        <v>0.42082275752707121</v>
      </c>
      <c r="L5951" s="20">
        <v>0.40501920086033005</v>
      </c>
      <c r="M5951" s="55">
        <v>0.34299274343221209</v>
      </c>
    </row>
    <row r="5952" spans="1:13" x14ac:dyDescent="0.35">
      <c r="A5952" s="19" t="str">
        <f>B4353&amp;C5948&amp;D5952</f>
        <v>CONSUMO PER CAPITA (kg ó litros por individuo)Otras hortalizas Ing.ANDALUCIA</v>
      </c>
      <c r="B5952" s="19">
        <v>0</v>
      </c>
      <c r="C5952" s="19">
        <v>0</v>
      </c>
      <c r="D5952" s="19" t="s">
        <v>4</v>
      </c>
      <c r="E5952" s="20">
        <v>0.36952048212893568</v>
      </c>
      <c r="F5952" s="20">
        <v>0.52033989373830258</v>
      </c>
      <c r="G5952" s="20">
        <v>0.39283049655469759</v>
      </c>
      <c r="H5952" s="20">
        <v>0.36662952750588645</v>
      </c>
      <c r="I5952" s="20">
        <v>0.36809372676044116</v>
      </c>
      <c r="J5952" s="20">
        <v>0.40935779258016497</v>
      </c>
      <c r="K5952" s="20">
        <v>0.37273226434202866</v>
      </c>
      <c r="L5952" s="20">
        <v>0.35887231982926576</v>
      </c>
      <c r="M5952" s="55">
        <v>0.35603939100186555</v>
      </c>
    </row>
    <row r="5953" spans="1:13" x14ac:dyDescent="0.35">
      <c r="A5953" s="19" t="str">
        <f>B4353&amp;C5948&amp;D5953</f>
        <v>CONSUMO PER CAPITA (kg ó litros por individuo)Otras hortalizas Ing.MDD AM</v>
      </c>
      <c r="B5953" s="19">
        <v>0</v>
      </c>
      <c r="C5953" s="19">
        <v>0</v>
      </c>
      <c r="D5953" s="19" t="s">
        <v>5</v>
      </c>
      <c r="E5953" s="20">
        <v>0.53859406694590306</v>
      </c>
      <c r="F5953" s="20">
        <v>0.83161695314365158</v>
      </c>
      <c r="G5953" s="20">
        <v>0.6955198969752171</v>
      </c>
      <c r="H5953" s="20">
        <v>0.6956886680123644</v>
      </c>
      <c r="I5953" s="20">
        <v>0.53398690711025365</v>
      </c>
      <c r="J5953" s="20">
        <v>0.84555868999542394</v>
      </c>
      <c r="K5953" s="20">
        <v>0.61974923299643314</v>
      </c>
      <c r="L5953" s="20">
        <v>0.53052039843996412</v>
      </c>
      <c r="M5953" s="55">
        <v>0.54591546510517774</v>
      </c>
    </row>
    <row r="5954" spans="1:13" x14ac:dyDescent="0.35">
      <c r="A5954" s="19" t="str">
        <f>B4353&amp;C5948&amp;D5954</f>
        <v>CONSUMO PER CAPITA (kg ó litros por individuo)Otras hortalizas Ing.RTO CENTRO</v>
      </c>
      <c r="B5954" s="19">
        <v>0</v>
      </c>
      <c r="C5954" s="19">
        <v>0</v>
      </c>
      <c r="D5954" s="19" t="s">
        <v>6</v>
      </c>
      <c r="E5954" s="20">
        <v>0.3195268088603585</v>
      </c>
      <c r="F5954" s="20">
        <v>0.52728116424177296</v>
      </c>
      <c r="G5954" s="20">
        <v>0.42086562117296134</v>
      </c>
      <c r="H5954" s="20">
        <v>0.33205608833582567</v>
      </c>
      <c r="I5954" s="20">
        <v>0.36919074839429561</v>
      </c>
      <c r="J5954" s="20">
        <v>0.39614812611300965</v>
      </c>
      <c r="K5954" s="20">
        <v>0.32902072945670285</v>
      </c>
      <c r="L5954" s="20">
        <v>0.26840328727837715</v>
      </c>
      <c r="M5954" s="55">
        <v>0.38642873982592485</v>
      </c>
    </row>
    <row r="5955" spans="1:13" x14ac:dyDescent="0.35">
      <c r="A5955" s="19" t="str">
        <f>B4353&amp;C5948&amp;D5955</f>
        <v>CONSUMO PER CAPITA (kg ó litros por individuo)Otras hortalizas Ing.NORTE-CENTRO</v>
      </c>
      <c r="B5955" s="19">
        <v>0</v>
      </c>
      <c r="C5955" s="19">
        <v>0</v>
      </c>
      <c r="D5955" s="19" t="s">
        <v>7</v>
      </c>
      <c r="E5955" s="20">
        <v>0.42784314055441552</v>
      </c>
      <c r="F5955" s="20">
        <v>0.39322706816194464</v>
      </c>
      <c r="G5955" s="20">
        <v>0.44455204904434792</v>
      </c>
      <c r="H5955" s="20">
        <v>0.32447906301473123</v>
      </c>
      <c r="I5955" s="20">
        <v>0.33142651300095044</v>
      </c>
      <c r="J5955" s="20">
        <v>0.52217574921077548</v>
      </c>
      <c r="K5955" s="20">
        <v>0.32079456562930303</v>
      </c>
      <c r="L5955" s="20">
        <v>0.33160523958991001</v>
      </c>
      <c r="M5955" s="55">
        <v>0.30260399392416176</v>
      </c>
    </row>
    <row r="5956" spans="1:13" x14ac:dyDescent="0.35">
      <c r="A5956" s="19" t="str">
        <f>B4353&amp;C5948&amp;D5956</f>
        <v>CONSUMO PER CAPITA (kg ó litros por individuo)Otras hortalizas Ing.NOROESTE</v>
      </c>
      <c r="B5956" s="19">
        <v>0</v>
      </c>
      <c r="C5956" s="19">
        <v>0</v>
      </c>
      <c r="D5956" s="19" t="s">
        <v>8</v>
      </c>
      <c r="E5956" s="20">
        <v>0.19318377190236038</v>
      </c>
      <c r="F5956" s="20">
        <v>0.3753327096881981</v>
      </c>
      <c r="G5956" s="20">
        <v>0.17265147414081691</v>
      </c>
      <c r="H5956" s="20">
        <v>0.23431178510923686</v>
      </c>
      <c r="I5956" s="20">
        <v>0.33202899798609081</v>
      </c>
      <c r="J5956" s="20">
        <v>0.42214900039914804</v>
      </c>
      <c r="K5956" s="20">
        <v>0.35900143319669464</v>
      </c>
      <c r="L5956" s="20">
        <v>0.24794400245798159</v>
      </c>
      <c r="M5956" s="55">
        <v>0.3847731341430134</v>
      </c>
    </row>
    <row r="5957" spans="1:13" x14ac:dyDescent="0.35">
      <c r="A5957" s="19" t="str">
        <f>B4353&amp;C5948&amp;D5957</f>
        <v>CONSUMO PER CAPITA (kg ó litros por individuo)Otras hortalizas Ing.&lt;2MIL</v>
      </c>
      <c r="B5957" s="19">
        <v>0</v>
      </c>
      <c r="C5957" s="19">
        <v>0</v>
      </c>
      <c r="D5957" s="19" t="s">
        <v>9</v>
      </c>
      <c r="E5957" s="20">
        <v>0.21268470377761592</v>
      </c>
      <c r="F5957" s="20">
        <v>0.17137740611811225</v>
      </c>
      <c r="G5957" s="20">
        <v>0.22875084947904623</v>
      </c>
      <c r="H5957" s="20">
        <v>0.23874384450623712</v>
      </c>
      <c r="I5957" s="20">
        <v>0.32510249672014624</v>
      </c>
      <c r="J5957" s="20">
        <v>0.40535964811193553</v>
      </c>
      <c r="K5957" s="20">
        <v>0.2939196908597248</v>
      </c>
      <c r="L5957" s="20">
        <v>0.23484296157822548</v>
      </c>
      <c r="M5957" s="55">
        <v>0.24893131672148536</v>
      </c>
    </row>
    <row r="5958" spans="1:13" x14ac:dyDescent="0.35">
      <c r="A5958" s="19" t="str">
        <f>B4353&amp;C5948&amp;D5958</f>
        <v>CONSUMO PER CAPITA (kg ó litros por individuo)Otras hortalizas Ing.2-5MIL</v>
      </c>
      <c r="B5958" s="19">
        <v>0</v>
      </c>
      <c r="C5958" s="19">
        <v>0</v>
      </c>
      <c r="D5958" s="19" t="s">
        <v>10</v>
      </c>
      <c r="E5958" s="20">
        <v>0.30157628586717194</v>
      </c>
      <c r="F5958" s="20">
        <v>0.544783702042687</v>
      </c>
      <c r="G5958" s="20">
        <v>0.29758358139932556</v>
      </c>
      <c r="H5958" s="20">
        <v>0.2694928420532765</v>
      </c>
      <c r="I5958" s="20">
        <v>0.35119065600459876</v>
      </c>
      <c r="J5958" s="20">
        <v>0.32237481876901497</v>
      </c>
      <c r="K5958" s="20">
        <v>0.35113367352879304</v>
      </c>
      <c r="L5958" s="20">
        <v>0.17075653471299695</v>
      </c>
      <c r="M5958" s="55">
        <v>0.18991206654803777</v>
      </c>
    </row>
    <row r="5959" spans="1:13" x14ac:dyDescent="0.35">
      <c r="A5959" s="19" t="str">
        <f>B4353&amp;C5948&amp;D5959</f>
        <v>CONSUMO PER CAPITA (kg ó litros por individuo)Otras hortalizas Ing.5-10MIL</v>
      </c>
      <c r="B5959" s="19">
        <v>0</v>
      </c>
      <c r="C5959" s="19">
        <v>0</v>
      </c>
      <c r="D5959" s="19" t="s">
        <v>11</v>
      </c>
      <c r="E5959" s="20">
        <v>0.32079136209957454</v>
      </c>
      <c r="F5959" s="20">
        <v>0.42389168666960186</v>
      </c>
      <c r="G5959" s="20">
        <v>0.38883630801052571</v>
      </c>
      <c r="H5959" s="20">
        <v>0.32281263614380351</v>
      </c>
      <c r="I5959" s="20">
        <v>0.2675482424057205</v>
      </c>
      <c r="J5959" s="20">
        <v>0.42884324586715022</v>
      </c>
      <c r="K5959" s="20">
        <v>0.34093827639101854</v>
      </c>
      <c r="L5959" s="20">
        <v>0.33251310148975038</v>
      </c>
      <c r="M5959" s="55">
        <v>0.39133242960557485</v>
      </c>
    </row>
    <row r="5960" spans="1:13" x14ac:dyDescent="0.35">
      <c r="A5960" s="19" t="str">
        <f>B4353&amp;C5948&amp;D5960</f>
        <v>CONSUMO PER CAPITA (kg ó litros por individuo)Otras hortalizas Ing.10-30MIL</v>
      </c>
      <c r="B5960" s="19">
        <v>0</v>
      </c>
      <c r="C5960" s="19">
        <v>0</v>
      </c>
      <c r="D5960" s="19" t="s">
        <v>12</v>
      </c>
      <c r="E5960" s="20">
        <v>0.31924974205777512</v>
      </c>
      <c r="F5960" s="20">
        <v>0.5706174559923638</v>
      </c>
      <c r="G5960" s="20">
        <v>0.42883996050859319</v>
      </c>
      <c r="H5960" s="20">
        <v>0.38594642200048951</v>
      </c>
      <c r="I5960" s="20">
        <v>0.3071522342689515</v>
      </c>
      <c r="J5960" s="20">
        <v>0.32667912835369833</v>
      </c>
      <c r="K5960" s="20">
        <v>0.29220301385609176</v>
      </c>
      <c r="L5960" s="20">
        <v>0.3406264425039679</v>
      </c>
      <c r="M5960" s="55">
        <v>0.3382550243927247</v>
      </c>
    </row>
    <row r="5961" spans="1:13" x14ac:dyDescent="0.35">
      <c r="A5961" s="19" t="str">
        <f>B4353&amp;C5948&amp;D5961</f>
        <v>CONSUMO PER CAPITA (kg ó litros por individuo)Otras hortalizas Ing.30-100MIL</v>
      </c>
      <c r="B5961" s="19">
        <v>0</v>
      </c>
      <c r="C5961" s="19">
        <v>0</v>
      </c>
      <c r="D5961" s="19" t="s">
        <v>13</v>
      </c>
      <c r="E5961" s="20">
        <v>0.44383975179777119</v>
      </c>
      <c r="F5961" s="20">
        <v>0.52998197406963488</v>
      </c>
      <c r="G5961" s="20">
        <v>0.40061822131833275</v>
      </c>
      <c r="H5961" s="20">
        <v>0.43239387959798875</v>
      </c>
      <c r="I5961" s="20">
        <v>0.43910796919760031</v>
      </c>
      <c r="J5961" s="20">
        <v>0.50085740180777605</v>
      </c>
      <c r="K5961" s="20">
        <v>0.55572633146180705</v>
      </c>
      <c r="L5961" s="20">
        <v>0.4162583854277534</v>
      </c>
      <c r="M5961" s="55">
        <v>0.40630114282207869</v>
      </c>
    </row>
    <row r="5962" spans="1:13" x14ac:dyDescent="0.35">
      <c r="A5962" s="19" t="str">
        <f>B4353&amp;C5948&amp;D5962</f>
        <v>CONSUMO PER CAPITA (kg ó litros por individuo)Otras hortalizas Ing.100-200MIL</v>
      </c>
      <c r="B5962" s="19">
        <v>0</v>
      </c>
      <c r="C5962" s="19">
        <v>0</v>
      </c>
      <c r="D5962" s="19" t="s">
        <v>14</v>
      </c>
      <c r="E5962" s="20">
        <v>0.29559665581074229</v>
      </c>
      <c r="F5962" s="20">
        <v>0.49026239165588448</v>
      </c>
      <c r="G5962" s="20">
        <v>0.33176901362286754</v>
      </c>
      <c r="H5962" s="20">
        <v>0.25808065374972611</v>
      </c>
      <c r="I5962" s="20">
        <v>0.32704563921368107</v>
      </c>
      <c r="J5962" s="20">
        <v>0.52540714139326783</v>
      </c>
      <c r="K5962" s="20">
        <v>0.32709923268811014</v>
      </c>
      <c r="L5962" s="20">
        <v>0.34115312754011007</v>
      </c>
      <c r="M5962" s="55">
        <v>0.29177754046718873</v>
      </c>
    </row>
    <row r="5963" spans="1:13" x14ac:dyDescent="0.35">
      <c r="A5963" s="19" t="str">
        <f>B4353&amp;C5948&amp;D5963</f>
        <v>CONSUMO PER CAPITA (kg ó litros por individuo)Otras hortalizas Ing.200-500MIL</v>
      </c>
      <c r="B5963" s="19">
        <v>0</v>
      </c>
      <c r="C5963" s="19">
        <v>0</v>
      </c>
      <c r="D5963" s="19" t="s">
        <v>15</v>
      </c>
      <c r="E5963" s="20">
        <v>0.45981468574579842</v>
      </c>
      <c r="F5963" s="20">
        <v>0.63315701615090658</v>
      </c>
      <c r="G5963" s="20">
        <v>0.4397530484047939</v>
      </c>
      <c r="H5963" s="20">
        <v>0.47009186299704492</v>
      </c>
      <c r="I5963" s="20">
        <v>0.65077383737053307</v>
      </c>
      <c r="J5963" s="20">
        <v>0.68729661669743491</v>
      </c>
      <c r="K5963" s="20">
        <v>0.42888773353644505</v>
      </c>
      <c r="L5963" s="20">
        <v>0.35456305665548182</v>
      </c>
      <c r="M5963" s="55">
        <v>0.42995221905632769</v>
      </c>
    </row>
    <row r="5964" spans="1:13" x14ac:dyDescent="0.35">
      <c r="A5964" s="19" t="str">
        <f>B4353&amp;C5948&amp;D5964</f>
        <v>CONSUMO PER CAPITA (kg ó litros por individuo)Otras hortalizas Ing.&gt;500MIL</v>
      </c>
      <c r="B5964" s="19">
        <v>0</v>
      </c>
      <c r="C5964" s="19">
        <v>0</v>
      </c>
      <c r="D5964" s="19" t="s">
        <v>16</v>
      </c>
      <c r="E5964" s="20">
        <v>0.49652776544278604</v>
      </c>
      <c r="F5964" s="20">
        <v>0.63736346929058263</v>
      </c>
      <c r="G5964" s="20">
        <v>0.58195124969113088</v>
      </c>
      <c r="H5964" s="20">
        <v>0.55057263273037504</v>
      </c>
      <c r="I5964" s="20">
        <v>0.42931442837870076</v>
      </c>
      <c r="J5964" s="20">
        <v>0.68122695515751341</v>
      </c>
      <c r="K5964" s="20">
        <v>0.49600513548728964</v>
      </c>
      <c r="L5964" s="20">
        <v>0.43758041371276263</v>
      </c>
      <c r="M5964" s="55">
        <v>0.48383578022385104</v>
      </c>
    </row>
    <row r="5965" spans="1:13" x14ac:dyDescent="0.35">
      <c r="A5965" s="19" t="str">
        <f>B4353&amp;C5948&amp;D5965</f>
        <v>CONSUMO PER CAPITA (kg ó litros por individuo)Otras hortalizas Ing.DE 15 A 19 AÑOS</v>
      </c>
      <c r="B5965" s="19">
        <v>0</v>
      </c>
      <c r="C5965" s="19">
        <v>0</v>
      </c>
      <c r="D5965" s="19" t="s">
        <v>39</v>
      </c>
      <c r="E5965" s="20">
        <v>0.14579107014237161</v>
      </c>
      <c r="F5965" s="20">
        <v>0.19766749746281359</v>
      </c>
      <c r="G5965" s="20">
        <v>6.1678114363173005E-2</v>
      </c>
      <c r="H5965" s="20">
        <v>0.12464500209782346</v>
      </c>
      <c r="I5965" s="20">
        <v>0.10582016096734501</v>
      </c>
      <c r="J5965" s="20">
        <v>0.15965162032641975</v>
      </c>
      <c r="K5965" s="20">
        <v>9.6942687069994649E-2</v>
      </c>
      <c r="L5965" s="20">
        <v>3.0880548162087025E-2</v>
      </c>
      <c r="M5965" s="55">
        <v>0.11919616968158553</v>
      </c>
    </row>
    <row r="5966" spans="1:13" x14ac:dyDescent="0.35">
      <c r="A5966" s="19" t="str">
        <f>B4353&amp;C5948&amp;D5966</f>
        <v>CONSUMO PER CAPITA (kg ó litros por individuo)Otras hortalizas Ing.DE 20 A 24 AÑOS</v>
      </c>
      <c r="B5966" s="19">
        <v>0</v>
      </c>
      <c r="C5966" s="19">
        <v>0</v>
      </c>
      <c r="D5966" s="19" t="s">
        <v>40</v>
      </c>
      <c r="E5966" s="20">
        <v>0.16018302627238856</v>
      </c>
      <c r="F5966" s="20">
        <v>0.21510834041361082</v>
      </c>
      <c r="G5966" s="20">
        <v>0.20612482678355443</v>
      </c>
      <c r="H5966" s="20">
        <v>0.26787747879607465</v>
      </c>
      <c r="I5966" s="20">
        <v>0.14422215002218419</v>
      </c>
      <c r="J5966" s="20">
        <v>0.12840447689344317</v>
      </c>
      <c r="K5966" s="20">
        <v>0.14770088732722816</v>
      </c>
      <c r="L5966" s="20">
        <v>0.15335843168380092</v>
      </c>
      <c r="M5966" s="55">
        <v>0.10549732705869315</v>
      </c>
    </row>
    <row r="5967" spans="1:13" x14ac:dyDescent="0.35">
      <c r="A5967" s="19" t="str">
        <f>B4353&amp;C5948&amp;D5967</f>
        <v>CONSUMO PER CAPITA (kg ó litros por individuo)Otras hortalizas Ing.DE 25 A 34 AÑOS</v>
      </c>
      <c r="B5967" s="19">
        <v>0</v>
      </c>
      <c r="C5967" s="19">
        <v>0</v>
      </c>
      <c r="D5967" s="19" t="s">
        <v>41</v>
      </c>
      <c r="E5967" s="20">
        <v>0.26915457390439923</v>
      </c>
      <c r="F5967" s="20">
        <v>0.42852434302829001</v>
      </c>
      <c r="G5967" s="20">
        <v>0.33828927124044322</v>
      </c>
      <c r="H5967" s="20">
        <v>0.37946033573344778</v>
      </c>
      <c r="I5967" s="20">
        <v>0.30927046256651197</v>
      </c>
      <c r="J5967" s="20">
        <v>0.44904937519478166</v>
      </c>
      <c r="K5967" s="20">
        <v>0.35245076356660138</v>
      </c>
      <c r="L5967" s="20">
        <v>0.30279685215107099</v>
      </c>
      <c r="M5967" s="55">
        <v>0.28397833366781422</v>
      </c>
    </row>
    <row r="5968" spans="1:13" x14ac:dyDescent="0.35">
      <c r="A5968" s="19" t="str">
        <f>B4353&amp;C5948&amp;D5968</f>
        <v>CONSUMO PER CAPITA (kg ó litros por individuo)Otras hortalizas Ing.DE 35 A 49 AÑOS</v>
      </c>
      <c r="B5968" s="19">
        <v>0</v>
      </c>
      <c r="C5968" s="19">
        <v>0</v>
      </c>
      <c r="D5968" s="19" t="s">
        <v>42</v>
      </c>
      <c r="E5968" s="20">
        <v>0.3665671253587478</v>
      </c>
      <c r="F5968" s="20">
        <v>0.45635773176484062</v>
      </c>
      <c r="G5968" s="20">
        <v>0.41717785049577699</v>
      </c>
      <c r="H5968" s="20">
        <v>0.35431527883551833</v>
      </c>
      <c r="I5968" s="20">
        <v>0.43964170203807285</v>
      </c>
      <c r="J5968" s="20">
        <v>0.4912670137957128</v>
      </c>
      <c r="K5968" s="20">
        <v>0.44156027731570513</v>
      </c>
      <c r="L5968" s="20">
        <v>0.36483685435858754</v>
      </c>
      <c r="M5968" s="55">
        <v>0.35643095580777079</v>
      </c>
    </row>
    <row r="5969" spans="1:13" x14ac:dyDescent="0.35">
      <c r="A5969" s="19" t="str">
        <f>B4353&amp;C5948&amp;D5969</f>
        <v>CONSUMO PER CAPITA (kg ó litros por individuo)Otras hortalizas Ing.DE 50 A 59 AÑOS</v>
      </c>
      <c r="B5969" s="19">
        <v>0</v>
      </c>
      <c r="C5969" s="19">
        <v>0</v>
      </c>
      <c r="D5969" s="19" t="s">
        <v>43</v>
      </c>
      <c r="E5969" s="20">
        <v>0.56054845298513734</v>
      </c>
      <c r="F5969" s="20">
        <v>0.84538127173653355</v>
      </c>
      <c r="G5969" s="20">
        <v>0.60190263801359267</v>
      </c>
      <c r="H5969" s="20">
        <v>0.4908278086897136</v>
      </c>
      <c r="I5969" s="20">
        <v>0.51371855881908224</v>
      </c>
      <c r="J5969" s="20">
        <v>0.6432705382957119</v>
      </c>
      <c r="K5969" s="20">
        <v>0.54659880187455667</v>
      </c>
      <c r="L5969" s="20">
        <v>0.52761828290166835</v>
      </c>
      <c r="M5969" s="55">
        <v>0.5384387350930061</v>
      </c>
    </row>
    <row r="5970" spans="1:13" x14ac:dyDescent="0.35">
      <c r="A5970" s="19" t="str">
        <f>B4353&amp;C5948&amp;D5970</f>
        <v>CONSUMO PER CAPITA (kg ó litros por individuo)Otras hortalizas Ing.DE 60 A 75 AÑOS</v>
      </c>
      <c r="B5970" s="19">
        <v>0</v>
      </c>
      <c r="C5970" s="19">
        <v>0</v>
      </c>
      <c r="D5970" s="19" t="s">
        <v>44</v>
      </c>
      <c r="E5970" s="20">
        <v>0.46109784956423339</v>
      </c>
      <c r="F5970" s="20">
        <v>0.64352441318442055</v>
      </c>
      <c r="G5970" s="20">
        <v>0.47413699979424162</v>
      </c>
      <c r="H5970" s="20">
        <v>0.51153899598308483</v>
      </c>
      <c r="I5970" s="20">
        <v>0.47391723944647451</v>
      </c>
      <c r="J5970" s="20">
        <v>0.63260887275033295</v>
      </c>
      <c r="K5970" s="20">
        <v>0.4571665869601988</v>
      </c>
      <c r="L5970" s="20">
        <v>0.38448515886557377</v>
      </c>
      <c r="M5970" s="55">
        <v>0.45837929108110897</v>
      </c>
    </row>
    <row r="5971" spans="1:13" x14ac:dyDescent="0.35">
      <c r="A5971" s="19" t="str">
        <f>B4353&amp;C5948&amp;D5971</f>
        <v>CONSUMO PER CAPITA (kg ó litros por individuo)Otras hortalizas Ing.ALTA Y MEDIA ALTA</v>
      </c>
      <c r="B5971" s="19">
        <v>0</v>
      </c>
      <c r="C5971" s="19">
        <v>0</v>
      </c>
      <c r="D5971" s="19" t="s">
        <v>17</v>
      </c>
      <c r="E5971" s="20">
        <v>0.54774464896555131</v>
      </c>
      <c r="F5971" s="20">
        <v>0.79454594621935226</v>
      </c>
      <c r="G5971" s="20">
        <v>0.62612197060444286</v>
      </c>
      <c r="H5971" s="20">
        <v>0.61986669394319749</v>
      </c>
      <c r="I5971" s="20">
        <v>0.56182200241682978</v>
      </c>
      <c r="J5971" s="20">
        <v>0.75883091409501713</v>
      </c>
      <c r="K5971" s="20">
        <v>0.53602911569871403</v>
      </c>
      <c r="L5971" s="20">
        <v>0.48324827367270001</v>
      </c>
      <c r="M5971" s="55">
        <v>0.4710876801721387</v>
      </c>
    </row>
    <row r="5972" spans="1:13" x14ac:dyDescent="0.35">
      <c r="A5972" s="19" t="str">
        <f>B4353&amp;C5948&amp;D5972</f>
        <v>CONSUMO PER CAPITA (kg ó litros por individuo)Otras hortalizas Ing.MEDIA</v>
      </c>
      <c r="B5972" s="19">
        <v>0</v>
      </c>
      <c r="C5972" s="19">
        <v>0</v>
      </c>
      <c r="D5972" s="19" t="s">
        <v>18</v>
      </c>
      <c r="E5972" s="20">
        <v>0.35596632290842412</v>
      </c>
      <c r="F5972" s="20">
        <v>0.49070394191733141</v>
      </c>
      <c r="G5972" s="20">
        <v>0.33210454998945588</v>
      </c>
      <c r="H5972" s="20">
        <v>0.34289386515538756</v>
      </c>
      <c r="I5972" s="20">
        <v>0.40256913745243422</v>
      </c>
      <c r="J5972" s="20">
        <v>0.44348645193447928</v>
      </c>
      <c r="K5972" s="20">
        <v>0.35268304345291202</v>
      </c>
      <c r="L5972" s="20">
        <v>0.33652504259136901</v>
      </c>
      <c r="M5972" s="55">
        <v>0.3545956269948024</v>
      </c>
    </row>
    <row r="5973" spans="1:13" x14ac:dyDescent="0.35">
      <c r="A5973" s="19" t="str">
        <f>B4353&amp;C5948&amp;D5973</f>
        <v>CONSUMO PER CAPITA (kg ó litros por individuo)Otras hortalizas Ing.MEDIA BAJA</v>
      </c>
      <c r="B5973" s="19">
        <v>0</v>
      </c>
      <c r="C5973" s="19">
        <v>0</v>
      </c>
      <c r="D5973" s="19" t="s">
        <v>19</v>
      </c>
      <c r="E5973" s="20">
        <v>0.38017338752765245</v>
      </c>
      <c r="F5973" s="20">
        <v>0.44902782721894702</v>
      </c>
      <c r="G5973" s="20">
        <v>0.39476684762755299</v>
      </c>
      <c r="H5973" s="20">
        <v>0.31793472917197918</v>
      </c>
      <c r="I5973" s="20">
        <v>0.32313389028351269</v>
      </c>
      <c r="J5973" s="20">
        <v>0.4460066966977409</v>
      </c>
      <c r="K5973" s="20">
        <v>0.41465875900900245</v>
      </c>
      <c r="L5973" s="20">
        <v>0.2906569648660875</v>
      </c>
      <c r="M5973" s="55">
        <v>0.37576798058508454</v>
      </c>
    </row>
    <row r="5974" spans="1:13" x14ac:dyDescent="0.35">
      <c r="A5974" s="19" t="str">
        <f>B4353&amp;C5948&amp;D5974</f>
        <v>CONSUMO PER CAPITA (kg ó litros por individuo)Otras hortalizas Ing.BAJA</v>
      </c>
      <c r="B5974" s="19">
        <v>0</v>
      </c>
      <c r="C5974" s="19">
        <v>0</v>
      </c>
      <c r="D5974" s="19" t="s">
        <v>20</v>
      </c>
      <c r="E5974" s="20">
        <v>0.25299287128028392</v>
      </c>
      <c r="F5974" s="20">
        <v>0.45525890905991923</v>
      </c>
      <c r="G5974" s="20">
        <v>0.36187691516616799</v>
      </c>
      <c r="H5974" s="20">
        <v>0.36376709332524465</v>
      </c>
      <c r="I5974" s="20">
        <v>0.32930536774329577</v>
      </c>
      <c r="J5974" s="20">
        <v>0.39073499910730147</v>
      </c>
      <c r="K5974" s="20">
        <v>0.36461867699736372</v>
      </c>
      <c r="L5974" s="20">
        <v>0.33265444899399194</v>
      </c>
      <c r="M5974" s="55">
        <v>0.28854702304219543</v>
      </c>
    </row>
    <row r="5975" spans="1:13" x14ac:dyDescent="0.35">
      <c r="A5975" s="19" t="str">
        <f>B4353&amp;C5948&amp;D5975</f>
        <v>CONSUMO PER CAPITA (kg ó litros por individuo)Otras hortalizas Ing.HOMBRE</v>
      </c>
      <c r="B5975" s="19">
        <v>0</v>
      </c>
      <c r="C5975" s="19">
        <v>0</v>
      </c>
      <c r="D5975" s="19" t="s">
        <v>21</v>
      </c>
      <c r="E5975" s="20">
        <v>0.36747976158867252</v>
      </c>
      <c r="F5975" s="20">
        <v>0.55164778715852536</v>
      </c>
      <c r="G5975" s="20">
        <v>0.44247901379668253</v>
      </c>
      <c r="H5975" s="20">
        <v>0.39784195260037036</v>
      </c>
      <c r="I5975" s="20">
        <v>0.38876515511739762</v>
      </c>
      <c r="J5975" s="20">
        <v>0.47888984651305505</v>
      </c>
      <c r="K5975" s="20">
        <v>0.40399023910238552</v>
      </c>
      <c r="L5975" s="20">
        <v>0.3419213138574515</v>
      </c>
      <c r="M5975" s="55">
        <v>0.41075884171222354</v>
      </c>
    </row>
    <row r="5976" spans="1:13" x14ac:dyDescent="0.35">
      <c r="A5976" s="19" t="str">
        <f>B4353&amp;C5948&amp;D5976</f>
        <v>CONSUMO PER CAPITA (kg ó litros por individuo)Otras hortalizas Ing.MUJER</v>
      </c>
      <c r="B5976" s="19">
        <v>0</v>
      </c>
      <c r="C5976" s="19">
        <v>0</v>
      </c>
      <c r="D5976" s="19" t="s">
        <v>22</v>
      </c>
      <c r="E5976" s="20">
        <v>0.39964371327533266</v>
      </c>
      <c r="F5976" s="20">
        <v>0.52415097489855611</v>
      </c>
      <c r="G5976" s="20">
        <v>0.39255334648024492</v>
      </c>
      <c r="H5976" s="20">
        <v>0.40147603146879107</v>
      </c>
      <c r="I5976" s="20">
        <v>0.41416878340164309</v>
      </c>
      <c r="J5976" s="20">
        <v>0.5236014289880413</v>
      </c>
      <c r="K5976" s="20">
        <v>0.4170495187938501</v>
      </c>
      <c r="L5976" s="20">
        <v>0.36824563862780801</v>
      </c>
      <c r="M5976" s="55">
        <v>0.33447420123570781</v>
      </c>
    </row>
    <row r="5977" spans="1:13" x14ac:dyDescent="0.35">
      <c r="A5977" s="19" t="str">
        <f>B4353&amp;C5977&amp;D5977</f>
        <v>CONSUMO PER CAPITA (kg ó litros por individuo).Aceite alino Ing.T.ESPAÑA</v>
      </c>
      <c r="B5977" s="19">
        <v>0</v>
      </c>
      <c r="C5977" s="19" t="s">
        <v>191</v>
      </c>
      <c r="D5977" s="19" t="s">
        <v>36</v>
      </c>
      <c r="E5977" s="20">
        <v>1.4275379020207056E-2</v>
      </c>
      <c r="F5977" s="20">
        <v>1.9738579503601156E-2</v>
      </c>
      <c r="G5977" s="20">
        <v>1.1572650542191972E-2</v>
      </c>
      <c r="H5977" s="20">
        <v>1.1397875664290761E-2</v>
      </c>
      <c r="I5977" s="20">
        <v>1.2130543058480135E-2</v>
      </c>
      <c r="J5977" s="20">
        <v>1.8472869980197773E-2</v>
      </c>
      <c r="K5977" s="20">
        <v>1.2507887982029902E-2</v>
      </c>
      <c r="L5977" s="20">
        <v>1.171724657311897E-2</v>
      </c>
      <c r="M5977" s="55">
        <v>1.2398650638030294E-2</v>
      </c>
    </row>
    <row r="5978" spans="1:13" x14ac:dyDescent="0.35">
      <c r="A5978" s="19" t="str">
        <f>B4353&amp;C5977&amp;D5978</f>
        <v>CONSUMO PER CAPITA (kg ó litros por individuo).Aceite alino Ing.BCN AM</v>
      </c>
      <c r="B5978" s="19">
        <v>0</v>
      </c>
      <c r="C5978" s="19">
        <v>0</v>
      </c>
      <c r="D5978" s="19" t="s">
        <v>1</v>
      </c>
      <c r="E5978" s="20">
        <v>1.3813142660660882E-2</v>
      </c>
      <c r="F5978" s="20">
        <v>2.0350039766888005E-2</v>
      </c>
      <c r="G5978" s="20">
        <v>8.7888247621713284E-3</v>
      </c>
      <c r="H5978" s="20">
        <v>1.2795032419148372E-2</v>
      </c>
      <c r="I5978" s="20">
        <v>1.4491123948870662E-2</v>
      </c>
      <c r="J5978" s="20">
        <v>2.1782426001141351E-2</v>
      </c>
      <c r="K5978" s="20">
        <v>1.6948656517265421E-2</v>
      </c>
      <c r="L5978" s="20">
        <v>1.4394463732564132E-2</v>
      </c>
      <c r="M5978" s="55">
        <v>1.5920276247207363E-2</v>
      </c>
    </row>
    <row r="5979" spans="1:13" x14ac:dyDescent="0.35">
      <c r="A5979" s="19" t="str">
        <f>B4353&amp;C5977&amp;D5979</f>
        <v>CONSUMO PER CAPITA (kg ó litros por individuo).Aceite alino Ing.REST.CAT ARAGON</v>
      </c>
      <c r="B5979" s="19">
        <v>0</v>
      </c>
      <c r="C5979" s="19">
        <v>0</v>
      </c>
      <c r="D5979" s="19" t="s">
        <v>2</v>
      </c>
      <c r="E5979" s="20">
        <v>2.6981144537664937E-3</v>
      </c>
      <c r="F5979" s="20">
        <v>6.0680534054996663E-3</v>
      </c>
      <c r="G5979" s="20">
        <v>4.4216289466352428E-3</v>
      </c>
      <c r="H5979" s="20">
        <v>3.4053751104108462E-3</v>
      </c>
      <c r="I5979" s="20">
        <v>3.3815612066840678E-3</v>
      </c>
      <c r="J5979" s="20">
        <v>5.445120456435225E-3</v>
      </c>
      <c r="K5979" s="20">
        <v>6.5535265585056259E-3</v>
      </c>
      <c r="L5979" s="20">
        <v>2.3363592210956905E-3</v>
      </c>
      <c r="M5979" s="55">
        <v>5.6908289048847359E-3</v>
      </c>
    </row>
    <row r="5980" spans="1:13" x14ac:dyDescent="0.35">
      <c r="A5980" s="19" t="str">
        <f>B4353&amp;C5977&amp;D5980</f>
        <v>CONSUMO PER CAPITA (kg ó litros por individuo).Aceite alino Ing.LEVANTE</v>
      </c>
      <c r="B5980" s="19">
        <v>0</v>
      </c>
      <c r="C5980" s="19">
        <v>0</v>
      </c>
      <c r="D5980" s="19" t="s">
        <v>3</v>
      </c>
      <c r="E5980" s="20">
        <v>2.6143257341131213E-2</v>
      </c>
      <c r="F5980" s="20">
        <v>2.3168291758294924E-2</v>
      </c>
      <c r="G5980" s="20">
        <v>1.4025684778705685E-2</v>
      </c>
      <c r="H5980" s="20">
        <v>1.2858135055959338E-2</v>
      </c>
      <c r="I5980" s="20">
        <v>1.7948848783490769E-2</v>
      </c>
      <c r="J5980" s="20">
        <v>2.4489803524729646E-2</v>
      </c>
      <c r="K5980" s="20">
        <v>1.61790755125421E-2</v>
      </c>
      <c r="L5980" s="20">
        <v>1.6314478954290154E-2</v>
      </c>
      <c r="M5980" s="55">
        <v>1.547544118598977E-2</v>
      </c>
    </row>
    <row r="5981" spans="1:13" x14ac:dyDescent="0.35">
      <c r="A5981" s="19" t="str">
        <f>B4353&amp;C5977&amp;D5981</f>
        <v>CONSUMO PER CAPITA (kg ó litros por individuo).Aceite alino Ing.ANDALUCIA</v>
      </c>
      <c r="B5981" s="19">
        <v>0</v>
      </c>
      <c r="C5981" s="19">
        <v>0</v>
      </c>
      <c r="D5981" s="19" t="s">
        <v>4</v>
      </c>
      <c r="E5981" s="20">
        <v>1.9027180384020181E-2</v>
      </c>
      <c r="F5981" s="20">
        <v>3.1503813905363783E-2</v>
      </c>
      <c r="G5981" s="20">
        <v>1.5900060419540018E-2</v>
      </c>
      <c r="H5981" s="20">
        <v>1.4036078901179871E-2</v>
      </c>
      <c r="I5981" s="20">
        <v>1.3348654796250772E-2</v>
      </c>
      <c r="J5981" s="20">
        <v>2.0086025536627375E-2</v>
      </c>
      <c r="K5981" s="20">
        <v>1.440402728769513E-2</v>
      </c>
      <c r="L5981" s="20">
        <v>1.3418539822834795E-2</v>
      </c>
      <c r="M5981" s="55">
        <v>1.4913547258350705E-2</v>
      </c>
    </row>
    <row r="5982" spans="1:13" x14ac:dyDescent="0.35">
      <c r="A5982" s="19" t="str">
        <f>B4353&amp;C5977&amp;D5982</f>
        <v>CONSUMO PER CAPITA (kg ó litros por individuo).Aceite alino Ing.MDD AM</v>
      </c>
      <c r="B5982" s="19">
        <v>0</v>
      </c>
      <c r="C5982" s="19">
        <v>0</v>
      </c>
      <c r="D5982" s="19" t="s">
        <v>5</v>
      </c>
      <c r="E5982" s="20">
        <v>1.633074422876411E-2</v>
      </c>
      <c r="F5982" s="20">
        <v>2.6179345943809849E-2</v>
      </c>
      <c r="G5982" s="20">
        <v>1.7041302074606978E-2</v>
      </c>
      <c r="H5982" s="20">
        <v>1.8230684331606732E-2</v>
      </c>
      <c r="I5982" s="20">
        <v>1.6108599156904935E-2</v>
      </c>
      <c r="J5982" s="20">
        <v>2.6808684270076634E-2</v>
      </c>
      <c r="K5982" s="20">
        <v>1.7492305257060439E-2</v>
      </c>
      <c r="L5982" s="20">
        <v>1.6652206257254703E-2</v>
      </c>
      <c r="M5982" s="55">
        <v>1.5704481593187873E-2</v>
      </c>
    </row>
    <row r="5983" spans="1:13" x14ac:dyDescent="0.35">
      <c r="A5983" s="19" t="str">
        <f>B4353&amp;C5977&amp;D5983</f>
        <v>CONSUMO PER CAPITA (kg ó litros por individuo).Aceite alino Ing.RTO CENTRO</v>
      </c>
      <c r="B5983" s="19">
        <v>0</v>
      </c>
      <c r="C5983" s="19">
        <v>0</v>
      </c>
      <c r="D5983" s="19" t="s">
        <v>6</v>
      </c>
      <c r="E5983" s="20">
        <v>1.3333613526136266E-2</v>
      </c>
      <c r="F5983" s="20">
        <v>1.8529231408173266E-2</v>
      </c>
      <c r="G5983" s="20">
        <v>1.0628144402960183E-2</v>
      </c>
      <c r="H5983" s="20">
        <v>1.0330753653920185E-2</v>
      </c>
      <c r="I5983" s="20">
        <v>1.4559309867663382E-2</v>
      </c>
      <c r="J5983" s="20">
        <v>1.5544824937137209E-2</v>
      </c>
      <c r="K5983" s="20">
        <v>1.0514546911806283E-2</v>
      </c>
      <c r="L5983" s="20">
        <v>1.3778218781952791E-2</v>
      </c>
      <c r="M5983" s="55">
        <v>1.124430683546109E-2</v>
      </c>
    </row>
    <row r="5984" spans="1:13" x14ac:dyDescent="0.35">
      <c r="A5984" s="19" t="str">
        <f>B4353&amp;C5977&amp;D5984</f>
        <v>CONSUMO PER CAPITA (kg ó litros por individuo).Aceite alino Ing.NORTE-CENTRO</v>
      </c>
      <c r="B5984" s="19">
        <v>0</v>
      </c>
      <c r="C5984" s="19">
        <v>0</v>
      </c>
      <c r="D5984" s="19" t="s">
        <v>7</v>
      </c>
      <c r="E5984" s="20">
        <v>9.0212774614081385E-3</v>
      </c>
      <c r="F5984" s="20">
        <v>1.1605221275521868E-2</v>
      </c>
      <c r="G5984" s="20">
        <v>9.9495718518965801E-3</v>
      </c>
      <c r="H5984" s="20">
        <v>9.710261851695226E-3</v>
      </c>
      <c r="I5984" s="20">
        <v>7.1468867234296433E-3</v>
      </c>
      <c r="J5984" s="20">
        <v>1.9497062247652294E-2</v>
      </c>
      <c r="K5984" s="20">
        <v>7.0453955336642971E-3</v>
      </c>
      <c r="L5984" s="20">
        <v>6.681233575985269E-3</v>
      </c>
      <c r="M5984" s="55">
        <v>8.3158592387390356E-3</v>
      </c>
    </row>
    <row r="5985" spans="1:13" x14ac:dyDescent="0.35">
      <c r="A5985" s="19" t="str">
        <f>B4353&amp;C5977&amp;D5985</f>
        <v>CONSUMO PER CAPITA (kg ó litros por individuo).Aceite alino Ing.NOROESTE</v>
      </c>
      <c r="B5985" s="19">
        <v>0</v>
      </c>
      <c r="C5985" s="19">
        <v>0</v>
      </c>
      <c r="D5985" s="19" t="s">
        <v>8</v>
      </c>
      <c r="E5985" s="20">
        <v>3.9142968750765245E-3</v>
      </c>
      <c r="F5985" s="20">
        <v>6.522860672830165E-3</v>
      </c>
      <c r="G5985" s="20">
        <v>5.310630722112515E-3</v>
      </c>
      <c r="H5985" s="20">
        <v>5.7302021001762338E-3</v>
      </c>
      <c r="I5985" s="20">
        <v>6.342452469905599E-3</v>
      </c>
      <c r="J5985" s="20">
        <v>9.5626258661632504E-3</v>
      </c>
      <c r="K5985" s="20">
        <v>6.2824408473808671E-3</v>
      </c>
      <c r="L5985" s="20">
        <v>6.4060486431779667E-3</v>
      </c>
      <c r="M5985" s="55">
        <v>7.9492824999205583E-3</v>
      </c>
    </row>
    <row r="5986" spans="1:13" x14ac:dyDescent="0.35">
      <c r="A5986" s="19" t="str">
        <f>B4353&amp;C5977&amp;D5986</f>
        <v>CONSUMO PER CAPITA (kg ó litros por individuo).Aceite alino Ing.&lt;2MIL</v>
      </c>
      <c r="B5986" s="19">
        <v>0</v>
      </c>
      <c r="C5986" s="19">
        <v>0</v>
      </c>
      <c r="D5986" s="19" t="s">
        <v>9</v>
      </c>
      <c r="E5986" s="20">
        <v>6.8177020141536888E-3</v>
      </c>
      <c r="F5986" s="20">
        <v>1.1930180721612001E-2</v>
      </c>
      <c r="G5986" s="20">
        <v>4.6264014325863275E-3</v>
      </c>
      <c r="H5986" s="20">
        <v>3.6694578555112657E-3</v>
      </c>
      <c r="I5986" s="20">
        <v>6.0611831084092134E-3</v>
      </c>
      <c r="J5986" s="20">
        <v>9.2874763774218223E-3</v>
      </c>
      <c r="K5986" s="20">
        <v>4.4897325092222657E-3</v>
      </c>
      <c r="L5986" s="20">
        <v>7.373607671328033E-3</v>
      </c>
      <c r="M5986" s="55">
        <v>4.8719560898654859E-3</v>
      </c>
    </row>
    <row r="5987" spans="1:13" x14ac:dyDescent="0.35">
      <c r="A5987" s="19" t="str">
        <f>B4353&amp;C5977&amp;D5987</f>
        <v>CONSUMO PER CAPITA (kg ó litros por individuo).Aceite alino Ing.2-5MIL</v>
      </c>
      <c r="B5987" s="19">
        <v>0</v>
      </c>
      <c r="C5987" s="19">
        <v>0</v>
      </c>
      <c r="D5987" s="19" t="s">
        <v>10</v>
      </c>
      <c r="E5987" s="20">
        <v>1.2456768723173015E-2</v>
      </c>
      <c r="F5987" s="20">
        <v>1.5822261054002737E-2</v>
      </c>
      <c r="G5987" s="20">
        <v>7.7384671949151012E-3</v>
      </c>
      <c r="H5987" s="20">
        <v>9.5431821414624207E-3</v>
      </c>
      <c r="I5987" s="20">
        <v>1.3975060574622906E-2</v>
      </c>
      <c r="J5987" s="20">
        <v>1.7187199965488786E-2</v>
      </c>
      <c r="K5987" s="20">
        <v>1.2467918162545132E-2</v>
      </c>
      <c r="L5987" s="20">
        <v>1.4450535144226295E-2</v>
      </c>
      <c r="M5987" s="55">
        <v>1.2113859575374171E-2</v>
      </c>
    </row>
    <row r="5988" spans="1:13" x14ac:dyDescent="0.35">
      <c r="A5988" s="19" t="str">
        <f>B4353&amp;C5977&amp;D5988</f>
        <v>CONSUMO PER CAPITA (kg ó litros por individuo).Aceite alino Ing.5-10MIL</v>
      </c>
      <c r="B5988" s="19">
        <v>0</v>
      </c>
      <c r="C5988" s="19">
        <v>0</v>
      </c>
      <c r="D5988" s="19" t="s">
        <v>11</v>
      </c>
      <c r="E5988" s="20">
        <v>3.3746008635094756E-2</v>
      </c>
      <c r="F5988" s="20">
        <v>2.6556248720775232E-2</v>
      </c>
      <c r="G5988" s="20">
        <v>9.4443487048071276E-3</v>
      </c>
      <c r="H5988" s="20">
        <v>8.8947754798299784E-3</v>
      </c>
      <c r="I5988" s="20">
        <v>7.333409257941818E-3</v>
      </c>
      <c r="J5988" s="20">
        <v>1.2204568922873594E-2</v>
      </c>
      <c r="K5988" s="20">
        <v>9.9398524754335926E-3</v>
      </c>
      <c r="L5988" s="20">
        <v>6.6093790171395392E-3</v>
      </c>
      <c r="M5988" s="55">
        <v>8.0363771970358294E-3</v>
      </c>
    </row>
    <row r="5989" spans="1:13" x14ac:dyDescent="0.35">
      <c r="A5989" s="19" t="str">
        <f>B4353&amp;C5977&amp;D5989</f>
        <v>CONSUMO PER CAPITA (kg ó litros por individuo).Aceite alino Ing.10-30MIL</v>
      </c>
      <c r="B5989" s="19">
        <v>0</v>
      </c>
      <c r="C5989" s="19">
        <v>0</v>
      </c>
      <c r="D5989" s="19" t="s">
        <v>12</v>
      </c>
      <c r="E5989" s="20">
        <v>9.9456317533071353E-3</v>
      </c>
      <c r="F5989" s="20">
        <v>1.673583009555461E-2</v>
      </c>
      <c r="G5989" s="20">
        <v>1.0711914223745412E-2</v>
      </c>
      <c r="H5989" s="20">
        <v>1.0296903641614704E-2</v>
      </c>
      <c r="I5989" s="20">
        <v>9.076007876288289E-3</v>
      </c>
      <c r="J5989" s="20">
        <v>1.6543425377593422E-2</v>
      </c>
      <c r="K5989" s="20">
        <v>1.0693381220365807E-2</v>
      </c>
      <c r="L5989" s="20">
        <v>9.1180392732273744E-3</v>
      </c>
      <c r="M5989" s="55">
        <v>1.2514186043889904E-2</v>
      </c>
    </row>
    <row r="5990" spans="1:13" x14ac:dyDescent="0.35">
      <c r="A5990" s="19" t="str">
        <f>B4353&amp;C5977&amp;D5990</f>
        <v>CONSUMO PER CAPITA (kg ó litros por individuo).Aceite alino Ing.30-100MIL</v>
      </c>
      <c r="B5990" s="19">
        <v>0</v>
      </c>
      <c r="C5990" s="19">
        <v>0</v>
      </c>
      <c r="D5990" s="19" t="s">
        <v>13</v>
      </c>
      <c r="E5990" s="20">
        <v>1.5981909603861869E-2</v>
      </c>
      <c r="F5990" s="20">
        <v>2.2308411651715643E-2</v>
      </c>
      <c r="G5990" s="20">
        <v>1.2618130691012046E-2</v>
      </c>
      <c r="H5990" s="20">
        <v>1.4619347042676693E-2</v>
      </c>
      <c r="I5990" s="20">
        <v>1.7549658275375392E-2</v>
      </c>
      <c r="J5990" s="20">
        <v>2.2913484431946133E-2</v>
      </c>
      <c r="K5990" s="20">
        <v>1.7200042388965719E-2</v>
      </c>
      <c r="L5990" s="20">
        <v>1.4304796253825134E-2</v>
      </c>
      <c r="M5990" s="55">
        <v>1.314373710111125E-2</v>
      </c>
    </row>
    <row r="5991" spans="1:13" x14ac:dyDescent="0.35">
      <c r="A5991" s="19" t="str">
        <f>B4353&amp;C5977&amp;D5991</f>
        <v>CONSUMO PER CAPITA (kg ó litros por individuo).Aceite alino Ing.100-200MIL</v>
      </c>
      <c r="B5991" s="19">
        <v>0</v>
      </c>
      <c r="C5991" s="19">
        <v>0</v>
      </c>
      <c r="D5991" s="19" t="s">
        <v>14</v>
      </c>
      <c r="E5991" s="20">
        <v>9.052424403446226E-3</v>
      </c>
      <c r="F5991" s="20">
        <v>2.0676452415453808E-2</v>
      </c>
      <c r="G5991" s="20">
        <v>1.311127624162972E-2</v>
      </c>
      <c r="H5991" s="20">
        <v>1.2219359975979517E-2</v>
      </c>
      <c r="I5991" s="20">
        <v>1.2304871454906975E-2</v>
      </c>
      <c r="J5991" s="20">
        <v>2.1256938184121724E-2</v>
      </c>
      <c r="K5991" s="20">
        <v>8.8266597498795497E-3</v>
      </c>
      <c r="L5991" s="20">
        <v>9.7967028406464179E-3</v>
      </c>
      <c r="M5991" s="55">
        <v>1.1226354451284727E-2</v>
      </c>
    </row>
    <row r="5992" spans="1:13" x14ac:dyDescent="0.35">
      <c r="A5992" s="19" t="str">
        <f>B4353&amp;C5977&amp;D5992</f>
        <v>CONSUMO PER CAPITA (kg ó litros por individuo).Aceite alino Ing.200-500MIL</v>
      </c>
      <c r="B5992" s="19">
        <v>0</v>
      </c>
      <c r="C5992" s="19">
        <v>0</v>
      </c>
      <c r="D5992" s="19" t="s">
        <v>15</v>
      </c>
      <c r="E5992" s="20">
        <v>1.1224670347505777E-2</v>
      </c>
      <c r="F5992" s="20">
        <v>1.9202155233369839E-2</v>
      </c>
      <c r="G5992" s="20">
        <v>1.203237532350657E-2</v>
      </c>
      <c r="H5992" s="20">
        <v>9.051661779416232E-3</v>
      </c>
      <c r="I5992" s="20">
        <v>9.1949452411324625E-3</v>
      </c>
      <c r="J5992" s="20">
        <v>1.7259859613069032E-2</v>
      </c>
      <c r="K5992" s="20">
        <v>1.0475072392533875E-2</v>
      </c>
      <c r="L5992" s="20">
        <v>1.1803211804994282E-2</v>
      </c>
      <c r="M5992" s="55">
        <v>1.2881516160663319E-2</v>
      </c>
    </row>
    <row r="5993" spans="1:13" x14ac:dyDescent="0.35">
      <c r="A5993" s="19" t="str">
        <f>B4353&amp;C5977&amp;D5993</f>
        <v>CONSUMO PER CAPITA (kg ó litros por individuo).Aceite alino Ing.&gt;500MIL</v>
      </c>
      <c r="B5993" s="19">
        <v>0</v>
      </c>
      <c r="C5993" s="19">
        <v>0</v>
      </c>
      <c r="D5993" s="19" t="s">
        <v>16</v>
      </c>
      <c r="E5993" s="20">
        <v>1.6022494674519223E-2</v>
      </c>
      <c r="F5993" s="20">
        <v>2.0777442352218796E-2</v>
      </c>
      <c r="G5993" s="20">
        <v>1.4808709016036349E-2</v>
      </c>
      <c r="H5993" s="20">
        <v>1.4179008432412599E-2</v>
      </c>
      <c r="I5993" s="20">
        <v>1.4190353791852394E-2</v>
      </c>
      <c r="J5993" s="20">
        <v>2.0769493655593475E-2</v>
      </c>
      <c r="K5993" s="20">
        <v>1.6057992613504182E-2</v>
      </c>
      <c r="L5993" s="20">
        <v>1.4829453530106045E-2</v>
      </c>
      <c r="M5993" s="55">
        <v>1.6119166335946618E-2</v>
      </c>
    </row>
    <row r="5994" spans="1:13" x14ac:dyDescent="0.35">
      <c r="A5994" s="19" t="str">
        <f>B4353&amp;C5977&amp;D5994</f>
        <v>CONSUMO PER CAPITA (kg ó litros por individuo).Aceite alino Ing.DE 15 A 19 AÑOS</v>
      </c>
      <c r="B5994" s="19">
        <v>0</v>
      </c>
      <c r="C5994" s="19">
        <v>0</v>
      </c>
      <c r="D5994" s="19" t="s">
        <v>39</v>
      </c>
      <c r="E5994" s="20">
        <v>1.3121992025724493E-3</v>
      </c>
      <c r="F5994" s="20">
        <v>1.2330135067781917E-3</v>
      </c>
      <c r="G5994" s="20">
        <v>2.5339163127675559E-4</v>
      </c>
      <c r="H5994" s="20">
        <v>1.7067326328051786E-3</v>
      </c>
      <c r="I5994" s="20">
        <v>1.6744473856917116E-3</v>
      </c>
      <c r="J5994" s="20">
        <v>7.1567796360743285E-4</v>
      </c>
      <c r="K5994" s="20">
        <v>2.8089743890979659E-4</v>
      </c>
      <c r="L5994" s="20">
        <v>1.5179510270765611E-3</v>
      </c>
      <c r="M5994" s="55">
        <v>2.0447564016396686E-3</v>
      </c>
    </row>
    <row r="5995" spans="1:13" x14ac:dyDescent="0.35">
      <c r="A5995" s="19" t="str">
        <f>B4353&amp;C5977&amp;D5995</f>
        <v>CONSUMO PER CAPITA (kg ó litros por individuo).Aceite alino Ing.DE 20 A 24 AÑOS</v>
      </c>
      <c r="B5995" s="19">
        <v>0</v>
      </c>
      <c r="C5995" s="19">
        <v>0</v>
      </c>
      <c r="D5995" s="19" t="s">
        <v>40</v>
      </c>
      <c r="E5995" s="20">
        <v>2.9776124360253332E-3</v>
      </c>
      <c r="F5995" s="20">
        <v>7.8980511279112611E-3</v>
      </c>
      <c r="G5995" s="20">
        <v>3.4155471948830434E-3</v>
      </c>
      <c r="H5995" s="20">
        <v>2.0571218917562906E-3</v>
      </c>
      <c r="I5995" s="20">
        <v>1.8524319432778953E-3</v>
      </c>
      <c r="J5995" s="20">
        <v>2.501008575991837E-3</v>
      </c>
      <c r="K5995" s="20">
        <v>2.7465039727415153E-3</v>
      </c>
      <c r="L5995" s="20">
        <v>3.5238720733632382E-3</v>
      </c>
      <c r="M5995" s="55">
        <v>1.1494513957878746E-3</v>
      </c>
    </row>
    <row r="5996" spans="1:13" x14ac:dyDescent="0.35">
      <c r="A5996" s="19" t="str">
        <f>B4353&amp;C5977&amp;D5996</f>
        <v>CONSUMO PER CAPITA (kg ó litros por individuo).Aceite alino Ing.DE 25 A 34 AÑOS</v>
      </c>
      <c r="B5996" s="19">
        <v>0</v>
      </c>
      <c r="C5996" s="19">
        <v>0</v>
      </c>
      <c r="D5996" s="19" t="s">
        <v>41</v>
      </c>
      <c r="E5996" s="20">
        <v>3.3559847311108591E-3</v>
      </c>
      <c r="F5996" s="20">
        <v>6.0075367885680268E-3</v>
      </c>
      <c r="G5996" s="20">
        <v>4.9065604075509981E-3</v>
      </c>
      <c r="H5996" s="20">
        <v>3.7095451416435704E-3</v>
      </c>
      <c r="I5996" s="20">
        <v>3.4188157463429267E-3</v>
      </c>
      <c r="J5996" s="20">
        <v>7.5892760542700102E-3</v>
      </c>
      <c r="K5996" s="20">
        <v>4.2708589907903783E-3</v>
      </c>
      <c r="L5996" s="20">
        <v>3.969086474795297E-3</v>
      </c>
      <c r="M5996" s="55">
        <v>3.7542738033616049E-3</v>
      </c>
    </row>
    <row r="5997" spans="1:13" x14ac:dyDescent="0.35">
      <c r="A5997" s="19" t="str">
        <f>B4353&amp;C5977&amp;D5997</f>
        <v>CONSUMO PER CAPITA (kg ó litros por individuo).Aceite alino Ing.DE 35 A 49 AÑOS</v>
      </c>
      <c r="B5997" s="19">
        <v>0</v>
      </c>
      <c r="C5997" s="19">
        <v>0</v>
      </c>
      <c r="D5997" s="19" t="s">
        <v>42</v>
      </c>
      <c r="E5997" s="20">
        <v>8.5588547826517865E-3</v>
      </c>
      <c r="F5997" s="20">
        <v>1.5167448777306778E-2</v>
      </c>
      <c r="G5997" s="20">
        <v>8.59148455417914E-3</v>
      </c>
      <c r="H5997" s="20">
        <v>8.2803081940199062E-3</v>
      </c>
      <c r="I5997" s="20">
        <v>8.702469351887997E-3</v>
      </c>
      <c r="J5997" s="20">
        <v>1.3864342253877813E-2</v>
      </c>
      <c r="K5997" s="20">
        <v>7.8174002135628674E-3</v>
      </c>
      <c r="L5997" s="20">
        <v>7.1202034454465792E-3</v>
      </c>
      <c r="M5997" s="55">
        <v>7.1488776826678204E-3</v>
      </c>
    </row>
    <row r="5998" spans="1:13" x14ac:dyDescent="0.35">
      <c r="A5998" s="19" t="str">
        <f>B4353&amp;C5977&amp;D5998</f>
        <v>CONSUMO PER CAPITA (kg ó litros por individuo).Aceite alino Ing.DE 50 A 59 AÑOS</v>
      </c>
      <c r="B5998" s="19">
        <v>0</v>
      </c>
      <c r="C5998" s="19">
        <v>0</v>
      </c>
      <c r="D5998" s="19" t="s">
        <v>43</v>
      </c>
      <c r="E5998" s="20">
        <v>2.1499228052600884E-2</v>
      </c>
      <c r="F5998" s="20">
        <v>3.1993664096313247E-2</v>
      </c>
      <c r="G5998" s="20">
        <v>1.6202070634907296E-2</v>
      </c>
      <c r="H5998" s="20">
        <v>1.6255188985585565E-2</v>
      </c>
      <c r="I5998" s="20">
        <v>1.717427364966741E-2</v>
      </c>
      <c r="J5998" s="20">
        <v>2.5301796679104118E-2</v>
      </c>
      <c r="K5998" s="20">
        <v>1.9804008245706429E-2</v>
      </c>
      <c r="L5998" s="20">
        <v>1.7356053299492205E-2</v>
      </c>
      <c r="M5998" s="55">
        <v>2.1277508472244556E-2</v>
      </c>
    </row>
    <row r="5999" spans="1:13" x14ac:dyDescent="0.35">
      <c r="A5999" s="19" t="str">
        <f>B4353&amp;C5977&amp;D5999</f>
        <v>CONSUMO PER CAPITA (kg ó litros por individuo).Aceite alino Ing.DE 60 A 75 AÑOS</v>
      </c>
      <c r="B5999" s="19">
        <v>0</v>
      </c>
      <c r="C5999" s="19">
        <v>0</v>
      </c>
      <c r="D5999" s="19" t="s">
        <v>44</v>
      </c>
      <c r="E5999" s="20">
        <v>2.9722380562323659E-2</v>
      </c>
      <c r="F5999" s="20">
        <v>3.2870691648965847E-2</v>
      </c>
      <c r="G5999" s="20">
        <v>2.1505149994901288E-2</v>
      </c>
      <c r="H5999" s="20">
        <v>2.1534294306883351E-2</v>
      </c>
      <c r="I5999" s="20">
        <v>2.3633733609765391E-2</v>
      </c>
      <c r="J5999" s="20">
        <v>3.510322758053179E-2</v>
      </c>
      <c r="K5999" s="20">
        <v>2.3796654878081247E-2</v>
      </c>
      <c r="L5999" s="20">
        <v>2.2900427988862864E-2</v>
      </c>
      <c r="M5999" s="55">
        <v>2.3101988372124942E-2</v>
      </c>
    </row>
    <row r="6000" spans="1:13" x14ac:dyDescent="0.35">
      <c r="A6000" s="19" t="str">
        <f>B4353&amp;C5977&amp;D6000</f>
        <v>CONSUMO PER CAPITA (kg ó litros por individuo).Aceite alino Ing.ALTA Y MEDIA ALTA</v>
      </c>
      <c r="B6000" s="19">
        <v>0</v>
      </c>
      <c r="C6000" s="19">
        <v>0</v>
      </c>
      <c r="D6000" s="19" t="s">
        <v>17</v>
      </c>
      <c r="E6000" s="20">
        <v>2.5902025855704065E-2</v>
      </c>
      <c r="F6000" s="20">
        <v>3.4021466825776954E-2</v>
      </c>
      <c r="G6000" s="20">
        <v>2.0369739316620311E-2</v>
      </c>
      <c r="H6000" s="20">
        <v>1.9237050998783964E-2</v>
      </c>
      <c r="I6000" s="20">
        <v>1.6215479591703393E-2</v>
      </c>
      <c r="J6000" s="20">
        <v>2.6187046323282552E-2</v>
      </c>
      <c r="K6000" s="20">
        <v>1.6942633970158959E-2</v>
      </c>
      <c r="L6000" s="20">
        <v>1.6582458321052138E-2</v>
      </c>
      <c r="M6000" s="55">
        <v>1.6522266195810594E-2</v>
      </c>
    </row>
    <row r="6001" spans="1:13" x14ac:dyDescent="0.35">
      <c r="A6001" s="19" t="str">
        <f>B4353&amp;C5977&amp;D6001</f>
        <v>CONSUMO PER CAPITA (kg ó litros por individuo).Aceite alino Ing.MEDIA</v>
      </c>
      <c r="B6001" s="19">
        <v>0</v>
      </c>
      <c r="C6001" s="19">
        <v>0</v>
      </c>
      <c r="D6001" s="19" t="s">
        <v>18</v>
      </c>
      <c r="E6001" s="20">
        <v>1.0093207044319369E-2</v>
      </c>
      <c r="F6001" s="20">
        <v>1.6698856525878457E-2</v>
      </c>
      <c r="G6001" s="20">
        <v>9.8278340624118627E-3</v>
      </c>
      <c r="H6001" s="20">
        <v>9.6053826741558761E-3</v>
      </c>
      <c r="I6001" s="20">
        <v>1.1032710367819536E-2</v>
      </c>
      <c r="J6001" s="20">
        <v>1.5549548618730558E-2</v>
      </c>
      <c r="K6001" s="20">
        <v>1.1540785699580315E-2</v>
      </c>
      <c r="L6001" s="20">
        <v>9.5275387447189483E-3</v>
      </c>
      <c r="M6001" s="55">
        <v>1.1782456784392104E-2</v>
      </c>
    </row>
    <row r="6002" spans="1:13" x14ac:dyDescent="0.35">
      <c r="A6002" s="19" t="str">
        <f>B4353&amp;C5977&amp;D6002</f>
        <v>CONSUMO PER CAPITA (kg ó litros por individuo).Aceite alino Ing.MEDIA BAJA</v>
      </c>
      <c r="B6002" s="19">
        <v>0</v>
      </c>
      <c r="C6002" s="19">
        <v>0</v>
      </c>
      <c r="D6002" s="19" t="s">
        <v>19</v>
      </c>
      <c r="E6002" s="20">
        <v>1.2882244319997942E-2</v>
      </c>
      <c r="F6002" s="20">
        <v>1.6993502775080709E-2</v>
      </c>
      <c r="G6002" s="20">
        <v>9.7078458944080438E-3</v>
      </c>
      <c r="H6002" s="20">
        <v>8.7930673086722925E-3</v>
      </c>
      <c r="I6002" s="20">
        <v>9.8970356781830464E-3</v>
      </c>
      <c r="J6002" s="20">
        <v>1.3173134026231575E-2</v>
      </c>
      <c r="K6002" s="20">
        <v>9.6190662212373435E-3</v>
      </c>
      <c r="L6002" s="20">
        <v>9.6203709073329931E-3</v>
      </c>
      <c r="M6002" s="55">
        <v>9.1537089542296189E-3</v>
      </c>
    </row>
    <row r="6003" spans="1:13" x14ac:dyDescent="0.35">
      <c r="A6003" s="19" t="str">
        <f>B4353&amp;C5977&amp;D6003</f>
        <v>CONSUMO PER CAPITA (kg ó litros por individuo).Aceite alino Ing.BAJA</v>
      </c>
      <c r="B6003" s="19">
        <v>0</v>
      </c>
      <c r="C6003" s="19">
        <v>0</v>
      </c>
      <c r="D6003" s="19" t="s">
        <v>20</v>
      </c>
      <c r="E6003" s="20">
        <v>1.0305881178792763E-2</v>
      </c>
      <c r="F6003" s="20">
        <v>1.288098002770317E-2</v>
      </c>
      <c r="G6003" s="20">
        <v>7.3300861820250682E-3</v>
      </c>
      <c r="H6003" s="20">
        <v>9.3234477111755996E-3</v>
      </c>
      <c r="I6003" s="20">
        <v>1.2500160868773943E-2</v>
      </c>
      <c r="J6003" s="20">
        <v>2.2062029816854557E-2</v>
      </c>
      <c r="K6003" s="20">
        <v>1.3156575560125752E-2</v>
      </c>
      <c r="L6003" s="20">
        <v>1.2905865085850309E-2</v>
      </c>
      <c r="M6003" s="55">
        <v>1.3314018444594393E-2</v>
      </c>
    </row>
    <row r="6004" spans="1:13" x14ac:dyDescent="0.35">
      <c r="A6004" s="19" t="str">
        <f>B4353&amp;C5977&amp;D6004</f>
        <v>CONSUMO PER CAPITA (kg ó litros por individuo).Aceite alino Ing.HOMBRE</v>
      </c>
      <c r="B6004" s="19">
        <v>0</v>
      </c>
      <c r="C6004" s="19">
        <v>0</v>
      </c>
      <c r="D6004" s="19" t="s">
        <v>21</v>
      </c>
      <c r="E6004" s="20">
        <v>1.7363962200269159E-2</v>
      </c>
      <c r="F6004" s="20">
        <v>2.1328685697355739E-2</v>
      </c>
      <c r="G6004" s="20">
        <v>1.3481866089084029E-2</v>
      </c>
      <c r="H6004" s="20">
        <v>1.3036373612317669E-2</v>
      </c>
      <c r="I6004" s="20">
        <v>1.3031315283430659E-2</v>
      </c>
      <c r="J6004" s="20">
        <v>1.9671125168444527E-2</v>
      </c>
      <c r="K6004" s="20">
        <v>1.2034879438907749E-2</v>
      </c>
      <c r="L6004" s="20">
        <v>1.1786678965460477E-2</v>
      </c>
      <c r="M6004" s="55">
        <v>1.3347491784346984E-2</v>
      </c>
    </row>
    <row r="6005" spans="1:13" x14ac:dyDescent="0.35">
      <c r="A6005" s="19" t="str">
        <f>B4353&amp;C5977&amp;D6005</f>
        <v>CONSUMO PER CAPITA (kg ó litros por individuo).Aceite alino Ing.MUJER</v>
      </c>
      <c r="B6005" s="19">
        <v>0</v>
      </c>
      <c r="C6005" s="19">
        <v>0</v>
      </c>
      <c r="D6005" s="19" t="s">
        <v>22</v>
      </c>
      <c r="E6005" s="20">
        <v>1.1231708765751625E-2</v>
      </c>
      <c r="F6005" s="20">
        <v>1.8171599671524485E-2</v>
      </c>
      <c r="G6005" s="20">
        <v>9.6911855849125955E-3</v>
      </c>
      <c r="H6005" s="20">
        <v>9.7832149318380669E-3</v>
      </c>
      <c r="I6005" s="20">
        <v>1.1242866061238498E-2</v>
      </c>
      <c r="J6005" s="20">
        <v>1.7292028855416954E-2</v>
      </c>
      <c r="K6005" s="20">
        <v>1.2976105993188545E-2</v>
      </c>
      <c r="L6005" s="20">
        <v>1.1648912421111903E-2</v>
      </c>
      <c r="M6005" s="55">
        <v>1.146484779101963E-2</v>
      </c>
    </row>
    <row r="6006" spans="1:13" x14ac:dyDescent="0.35">
      <c r="A6006" s="19" t="str">
        <f>B4353&amp;C6006&amp;D6006</f>
        <v>CONSUMO PER CAPITA (kg ó litros por individuo)Aceite oliva Ing.T.ESPAÑA</v>
      </c>
      <c r="B6006" s="19">
        <v>0</v>
      </c>
      <c r="C6006" s="19" t="s">
        <v>266</v>
      </c>
      <c r="D6006" s="19" t="s">
        <v>36</v>
      </c>
      <c r="E6006" s="20">
        <v>3.8005044272929568E-3</v>
      </c>
      <c r="F6006" s="20">
        <v>6.0931549522221127E-3</v>
      </c>
      <c r="G6006" s="20">
        <v>3.4920025693102874E-3</v>
      </c>
      <c r="H6006" s="20">
        <v>2.9740400469486805E-3</v>
      </c>
      <c r="I6006" s="20">
        <v>3.6504281101695539E-3</v>
      </c>
      <c r="J6006" s="20">
        <v>6.0546405260930788E-3</v>
      </c>
      <c r="K6006" s="20">
        <v>3.7317397968657942E-3</v>
      </c>
      <c r="L6006" s="20">
        <v>3.0078802506234722E-3</v>
      </c>
      <c r="M6006" s="55">
        <v>3.6495260341317683E-3</v>
      </c>
    </row>
    <row r="6007" spans="1:13" x14ac:dyDescent="0.35">
      <c r="A6007" s="19" t="str">
        <f>B4353&amp;C6006&amp;D6007</f>
        <v>CONSUMO PER CAPITA (kg ó litros por individuo)Aceite oliva Ing.BCN AM</v>
      </c>
      <c r="B6007" s="19">
        <v>0</v>
      </c>
      <c r="C6007" s="19">
        <v>0</v>
      </c>
      <c r="D6007" s="19" t="s">
        <v>1</v>
      </c>
      <c r="E6007" s="20">
        <v>3.9163047057719814E-3</v>
      </c>
      <c r="F6007" s="20">
        <v>8.4214432009995926E-3</v>
      </c>
      <c r="G6007" s="20">
        <v>3.3279441476758696E-3</v>
      </c>
      <c r="H6007" s="20">
        <v>3.0228517664442913E-3</v>
      </c>
      <c r="I6007" s="20">
        <v>4.2079954056743101E-3</v>
      </c>
      <c r="J6007" s="20">
        <v>4.3873593030592717E-3</v>
      </c>
      <c r="K6007" s="20">
        <v>3.7659054734675589E-3</v>
      </c>
      <c r="L6007" s="20">
        <v>2.6064237562589939E-3</v>
      </c>
      <c r="M6007" s="55">
        <v>3.1172631146277646E-3</v>
      </c>
    </row>
    <row r="6008" spans="1:13" x14ac:dyDescent="0.35">
      <c r="A6008" s="19" t="str">
        <f>B4353&amp;C6006&amp;D6008</f>
        <v>CONSUMO PER CAPITA (kg ó litros por individuo)Aceite oliva Ing.REST.CAT ARAGON</v>
      </c>
      <c r="B6008" s="19">
        <v>0</v>
      </c>
      <c r="C6008" s="19">
        <v>0</v>
      </c>
      <c r="D6008" s="19" t="s">
        <v>2</v>
      </c>
      <c r="E6008" s="20">
        <v>1.422429970614461E-3</v>
      </c>
      <c r="F6008" s="20">
        <v>3.2277320941829597E-3</v>
      </c>
      <c r="G6008" s="20">
        <v>2.2481398519965706E-3</v>
      </c>
      <c r="H6008" s="20">
        <v>1.0535051753928612E-3</v>
      </c>
      <c r="I6008" s="20">
        <v>2.2375833873345811E-3</v>
      </c>
      <c r="J6008" s="20">
        <v>3.7696393658129814E-3</v>
      </c>
      <c r="K6008" s="20">
        <v>3.5066574672730985E-3</v>
      </c>
      <c r="L6008" s="20">
        <v>1.3278820795776167E-3</v>
      </c>
      <c r="M6008" s="55">
        <v>2.3491866371761591E-3</v>
      </c>
    </row>
    <row r="6009" spans="1:13" x14ac:dyDescent="0.35">
      <c r="A6009" s="19" t="str">
        <f>B4353&amp;C6006&amp;D6009</f>
        <v>CONSUMO PER CAPITA (kg ó litros por individuo)Aceite oliva Ing.LEVANTE</v>
      </c>
      <c r="B6009" s="19">
        <v>0</v>
      </c>
      <c r="C6009" s="19">
        <v>0</v>
      </c>
      <c r="D6009" s="19" t="s">
        <v>3</v>
      </c>
      <c r="E6009" s="20">
        <v>7.305916356617208E-3</v>
      </c>
      <c r="F6009" s="20">
        <v>8.5220114769412169E-3</v>
      </c>
      <c r="G6009" s="20">
        <v>3.8426090568140377E-3</v>
      </c>
      <c r="H6009" s="20">
        <v>2.7314188760496957E-3</v>
      </c>
      <c r="I6009" s="20">
        <v>4.2079233537256544E-3</v>
      </c>
      <c r="J6009" s="20">
        <v>6.697417020664463E-3</v>
      </c>
      <c r="K6009" s="20">
        <v>5.2084938738831141E-3</v>
      </c>
      <c r="L6009" s="20">
        <v>4.7758312517463602E-3</v>
      </c>
      <c r="M6009" s="55">
        <v>5.1504565568228269E-3</v>
      </c>
    </row>
    <row r="6010" spans="1:13" x14ac:dyDescent="0.35">
      <c r="A6010" s="19" t="str">
        <f>B4353&amp;C6006&amp;D6010</f>
        <v>CONSUMO PER CAPITA (kg ó litros por individuo)Aceite oliva Ing.ANDALUCIA</v>
      </c>
      <c r="B6010" s="19">
        <v>0</v>
      </c>
      <c r="C6010" s="19">
        <v>0</v>
      </c>
      <c r="D6010" s="19" t="s">
        <v>4</v>
      </c>
      <c r="E6010" s="20">
        <v>1.494699134274854E-3</v>
      </c>
      <c r="F6010" s="20">
        <v>4.0288511877926104E-3</v>
      </c>
      <c r="G6010" s="20">
        <v>2.3333147789711892E-3</v>
      </c>
      <c r="H6010" s="20">
        <v>1.888524407198236E-3</v>
      </c>
      <c r="I6010" s="20">
        <v>2.5626101332661714E-3</v>
      </c>
      <c r="J6010" s="20">
        <v>3.9715086313348103E-3</v>
      </c>
      <c r="K6010" s="20">
        <v>2.6883229097800299E-3</v>
      </c>
      <c r="L6010" s="20">
        <v>1.8368836397318303E-3</v>
      </c>
      <c r="M6010" s="55">
        <v>2.3555825266416376E-3</v>
      </c>
    </row>
    <row r="6011" spans="1:13" x14ac:dyDescent="0.35">
      <c r="A6011" s="19" t="str">
        <f>B4353&amp;C6006&amp;D6011</f>
        <v>CONSUMO PER CAPITA (kg ó litros por individuo)Aceite oliva Ing.MDD AM</v>
      </c>
      <c r="B6011" s="19">
        <v>0</v>
      </c>
      <c r="C6011" s="19">
        <v>0</v>
      </c>
      <c r="D6011" s="19" t="s">
        <v>5</v>
      </c>
      <c r="E6011" s="20">
        <v>3.1807836871386862E-3</v>
      </c>
      <c r="F6011" s="20">
        <v>5.6942812554424708E-3</v>
      </c>
      <c r="G6011" s="20">
        <v>3.7524212726993433E-3</v>
      </c>
      <c r="H6011" s="20">
        <v>4.3648362276270617E-3</v>
      </c>
      <c r="I6011" s="20">
        <v>3.4144971029991802E-3</v>
      </c>
      <c r="J6011" s="20">
        <v>5.9801886942436452E-3</v>
      </c>
      <c r="K6011" s="20">
        <v>3.2242976552854723E-3</v>
      </c>
      <c r="L6011" s="20">
        <v>2.5216985165344868E-3</v>
      </c>
      <c r="M6011" s="55">
        <v>2.8530085409455754E-3</v>
      </c>
    </row>
    <row r="6012" spans="1:13" x14ac:dyDescent="0.35">
      <c r="A6012" s="19" t="str">
        <f>B4353&amp;C6006&amp;D6012</f>
        <v>CONSUMO PER CAPITA (kg ó litros por individuo)Aceite oliva Ing.RTO CENTRO</v>
      </c>
      <c r="B6012" s="19">
        <v>0</v>
      </c>
      <c r="C6012" s="19">
        <v>0</v>
      </c>
      <c r="D6012" s="19" t="s">
        <v>6</v>
      </c>
      <c r="E6012" s="20">
        <v>3.6017756500052031E-3</v>
      </c>
      <c r="F6012" s="20">
        <v>6.6551538280852172E-3</v>
      </c>
      <c r="G6012" s="20">
        <v>3.526477784835183E-3</v>
      </c>
      <c r="H6012" s="20">
        <v>2.8212771828483472E-3</v>
      </c>
      <c r="I6012" s="20">
        <v>4.6086143397162313E-3</v>
      </c>
      <c r="J6012" s="20">
        <v>6.830569995069904E-3</v>
      </c>
      <c r="K6012" s="20">
        <v>1.774327870766343E-3</v>
      </c>
      <c r="L6012" s="20">
        <v>2.8866929843664128E-3</v>
      </c>
      <c r="M6012" s="55">
        <v>2.4772409721566355E-3</v>
      </c>
    </row>
    <row r="6013" spans="1:13" x14ac:dyDescent="0.35">
      <c r="A6013" s="19" t="str">
        <f>B4353&amp;C6006&amp;D6013</f>
        <v>CONSUMO PER CAPITA (kg ó litros por individuo)Aceite oliva Ing.NORTE-CENTRO</v>
      </c>
      <c r="B6013" s="19">
        <v>0</v>
      </c>
      <c r="C6013" s="19">
        <v>0</v>
      </c>
      <c r="D6013" s="19" t="s">
        <v>7</v>
      </c>
      <c r="E6013" s="20">
        <v>7.7378971890378961E-3</v>
      </c>
      <c r="F6013" s="20">
        <v>9.3220432710851703E-3</v>
      </c>
      <c r="G6013" s="20">
        <v>6.2222379795987834E-3</v>
      </c>
      <c r="H6013" s="20">
        <v>5.8092482000695281E-3</v>
      </c>
      <c r="I6013" s="20">
        <v>5.3303022925863435E-3</v>
      </c>
      <c r="J6013" s="20">
        <v>1.2056625326503565E-2</v>
      </c>
      <c r="K6013" s="20">
        <v>6.1442980232255884E-3</v>
      </c>
      <c r="L6013" s="20">
        <v>4.2133381153427645E-3</v>
      </c>
      <c r="M6013" s="55">
        <v>5.7472529209294495E-3</v>
      </c>
    </row>
    <row r="6014" spans="1:13" x14ac:dyDescent="0.35">
      <c r="A6014" s="19" t="str">
        <f>B4353&amp;C6006&amp;D6014</f>
        <v>CONSUMO PER CAPITA (kg ó litros por individuo)Aceite oliva Ing.NOROESTE</v>
      </c>
      <c r="B6014" s="19">
        <v>0</v>
      </c>
      <c r="C6014" s="19">
        <v>0</v>
      </c>
      <c r="D6014" s="19" t="s">
        <v>8</v>
      </c>
      <c r="E6014" s="20">
        <v>3.4171473960954977E-3</v>
      </c>
      <c r="F6014" s="20">
        <v>5.0377758453558517E-3</v>
      </c>
      <c r="G6014" s="20">
        <v>4.2170225075516717E-3</v>
      </c>
      <c r="H6014" s="20">
        <v>3.7071275712579187E-3</v>
      </c>
      <c r="I6014" s="20">
        <v>4.2274173116707489E-3</v>
      </c>
      <c r="J6014" s="20">
        <v>7.7755563176276632E-3</v>
      </c>
      <c r="K6014" s="20">
        <v>4.1726777304030233E-3</v>
      </c>
      <c r="L6014" s="20">
        <v>5.0886312888142804E-3</v>
      </c>
      <c r="M6014" s="55">
        <v>6.70903398729473E-3</v>
      </c>
    </row>
    <row r="6015" spans="1:13" x14ac:dyDescent="0.35">
      <c r="A6015" s="19" t="str">
        <f>B4353&amp;C6006&amp;D6015</f>
        <v>CONSUMO PER CAPITA (kg ó litros por individuo)Aceite oliva Ing.&lt;2MIL</v>
      </c>
      <c r="B6015" s="19">
        <v>0</v>
      </c>
      <c r="C6015" s="19">
        <v>0</v>
      </c>
      <c r="D6015" s="19" t="s">
        <v>9</v>
      </c>
      <c r="E6015" s="20">
        <v>1.1487654372386346E-3</v>
      </c>
      <c r="F6015" s="20">
        <v>4.5177939788670716E-3</v>
      </c>
      <c r="G6015" s="20">
        <v>2.4528793865819087E-3</v>
      </c>
      <c r="H6015" s="20">
        <v>1.3641562180868045E-3</v>
      </c>
      <c r="I6015" s="20">
        <v>3.0514988170499439E-3</v>
      </c>
      <c r="J6015" s="20">
        <v>4.2696166233369987E-3</v>
      </c>
      <c r="K6015" s="20">
        <v>1.3126861623225323E-3</v>
      </c>
      <c r="L6015" s="20">
        <v>3.2992149542969487E-3</v>
      </c>
      <c r="M6015" s="55">
        <v>2.1971775430267913E-3</v>
      </c>
    </row>
    <row r="6016" spans="1:13" x14ac:dyDescent="0.35">
      <c r="A6016" s="19" t="str">
        <f>B4353&amp;C6006&amp;D6016</f>
        <v>CONSUMO PER CAPITA (kg ó litros por individuo)Aceite oliva Ing.2-5MIL</v>
      </c>
      <c r="B6016" s="19">
        <v>0</v>
      </c>
      <c r="C6016" s="19">
        <v>0</v>
      </c>
      <c r="D6016" s="19" t="s">
        <v>10</v>
      </c>
      <c r="E6016" s="20">
        <v>4.9041646638041851E-3</v>
      </c>
      <c r="F6016" s="20">
        <v>5.5863746781967078E-3</v>
      </c>
      <c r="G6016" s="20">
        <v>1.4274565957805305E-3</v>
      </c>
      <c r="H6016" s="20">
        <v>1.7455001114718342E-3</v>
      </c>
      <c r="I6016" s="20">
        <v>5.368807192886225E-3</v>
      </c>
      <c r="J6016" s="20">
        <v>9.5700418510236383E-3</v>
      </c>
      <c r="K6016" s="20">
        <v>4.6645855121811106E-3</v>
      </c>
      <c r="L6016" s="20">
        <v>4.4678943873670465E-3</v>
      </c>
      <c r="M6016" s="55">
        <v>4.7603781190962658E-3</v>
      </c>
    </row>
    <row r="6017" spans="1:13" x14ac:dyDescent="0.35">
      <c r="A6017" s="19" t="str">
        <f>B4353&amp;C6006&amp;D6017</f>
        <v>CONSUMO PER CAPITA (kg ó litros por individuo)Aceite oliva Ing.5-10MIL</v>
      </c>
      <c r="B6017" s="19">
        <v>0</v>
      </c>
      <c r="C6017" s="19">
        <v>0</v>
      </c>
      <c r="D6017" s="19" t="s">
        <v>11</v>
      </c>
      <c r="E6017" s="20">
        <v>1.0458424482902625E-2</v>
      </c>
      <c r="F6017" s="20">
        <v>8.8221461451789673E-3</v>
      </c>
      <c r="G6017" s="20">
        <v>3.1673483802389271E-3</v>
      </c>
      <c r="H6017" s="20">
        <v>3.3779814582718666E-3</v>
      </c>
      <c r="I6017" s="20">
        <v>3.5972829114678129E-3</v>
      </c>
      <c r="J6017" s="20">
        <v>4.9707543990472327E-3</v>
      </c>
      <c r="K6017" s="20">
        <v>3.7529777607280749E-3</v>
      </c>
      <c r="L6017" s="20">
        <v>2.3884277068218179E-3</v>
      </c>
      <c r="M6017" s="55">
        <v>3.7061684333637452E-3</v>
      </c>
    </row>
    <row r="6018" spans="1:13" x14ac:dyDescent="0.35">
      <c r="A6018" s="19" t="str">
        <f>B4353&amp;C6006&amp;D6018</f>
        <v>CONSUMO PER CAPITA (kg ó litros por individuo)Aceite oliva Ing.10-30MIL</v>
      </c>
      <c r="B6018" s="19">
        <v>0</v>
      </c>
      <c r="C6018" s="19">
        <v>0</v>
      </c>
      <c r="D6018" s="19" t="s">
        <v>12</v>
      </c>
      <c r="E6018" s="20">
        <v>2.5082823343964742E-3</v>
      </c>
      <c r="F6018" s="20">
        <v>4.7916737227550752E-3</v>
      </c>
      <c r="G6018" s="20">
        <v>3.5133125395550168E-3</v>
      </c>
      <c r="H6018" s="20">
        <v>2.7233330613548059E-3</v>
      </c>
      <c r="I6018" s="20">
        <v>3.3078953219247979E-3</v>
      </c>
      <c r="J6018" s="20">
        <v>5.8597824515034249E-3</v>
      </c>
      <c r="K6018" s="20">
        <v>4.0924092982577457E-3</v>
      </c>
      <c r="L6018" s="20">
        <v>2.9121564091408704E-3</v>
      </c>
      <c r="M6018" s="55">
        <v>4.7141428350047478E-3</v>
      </c>
    </row>
    <row r="6019" spans="1:13" x14ac:dyDescent="0.35">
      <c r="A6019" s="19" t="str">
        <f>B4353&amp;C6006&amp;D6019</f>
        <v>CONSUMO PER CAPITA (kg ó litros por individuo)Aceite oliva Ing.30-100MIL</v>
      </c>
      <c r="B6019" s="19">
        <v>0</v>
      </c>
      <c r="C6019" s="19">
        <v>0</v>
      </c>
      <c r="D6019" s="19" t="s">
        <v>13</v>
      </c>
      <c r="E6019" s="20">
        <v>3.922638723597098E-3</v>
      </c>
      <c r="F6019" s="20">
        <v>7.4048881034634089E-3</v>
      </c>
      <c r="G6019" s="20">
        <v>4.0346540043991247E-3</v>
      </c>
      <c r="H6019" s="20">
        <v>3.0437970667671903E-3</v>
      </c>
      <c r="I6019" s="20">
        <v>3.6230555546517933E-3</v>
      </c>
      <c r="J6019" s="20">
        <v>5.9624485808688014E-3</v>
      </c>
      <c r="K6019" s="20">
        <v>4.1441848835798312E-3</v>
      </c>
      <c r="L6019" s="20">
        <v>2.7295371477917634E-3</v>
      </c>
      <c r="M6019" s="55">
        <v>2.6322587994169395E-3</v>
      </c>
    </row>
    <row r="6020" spans="1:13" x14ac:dyDescent="0.35">
      <c r="A6020" s="19" t="str">
        <f>B4353&amp;C6006&amp;D6020</f>
        <v>CONSUMO PER CAPITA (kg ó litros por individuo)Aceite oliva Ing.100-200MIL</v>
      </c>
      <c r="B6020" s="19">
        <v>0</v>
      </c>
      <c r="C6020" s="19">
        <v>0</v>
      </c>
      <c r="D6020" s="19" t="s">
        <v>14</v>
      </c>
      <c r="E6020" s="20">
        <v>1.9352134892606909E-3</v>
      </c>
      <c r="F6020" s="20">
        <v>6.7206990748511879E-3</v>
      </c>
      <c r="G6020" s="20">
        <v>2.7631302992492659E-3</v>
      </c>
      <c r="H6020" s="20">
        <v>3.4628324174583386E-3</v>
      </c>
      <c r="I6020" s="20">
        <v>3.5989369664065352E-3</v>
      </c>
      <c r="J6020" s="20">
        <v>7.231966129207317E-3</v>
      </c>
      <c r="K6020" s="20">
        <v>2.6832939938879028E-3</v>
      </c>
      <c r="L6020" s="20">
        <v>1.0674569800188203E-3</v>
      </c>
      <c r="M6020" s="55">
        <v>3.7484408348103138E-3</v>
      </c>
    </row>
    <row r="6021" spans="1:13" x14ac:dyDescent="0.35">
      <c r="A6021" s="19" t="str">
        <f>B4353&amp;C6006&amp;D6021</f>
        <v>CONSUMO PER CAPITA (kg ó litros por individuo)Aceite oliva Ing.200-500MIL</v>
      </c>
      <c r="B6021" s="19">
        <v>0</v>
      </c>
      <c r="C6021" s="19">
        <v>0</v>
      </c>
      <c r="D6021" s="19" t="s">
        <v>15</v>
      </c>
      <c r="E6021" s="20">
        <v>3.7348169396109049E-3</v>
      </c>
      <c r="F6021" s="20">
        <v>7.0185392087400598E-3</v>
      </c>
      <c r="G6021" s="20">
        <v>4.4932898966502091E-3</v>
      </c>
      <c r="H6021" s="20">
        <v>2.8419258010210402E-3</v>
      </c>
      <c r="I6021" s="20">
        <v>2.7842117290789239E-3</v>
      </c>
      <c r="J6021" s="20">
        <v>5.8636830275209141E-3</v>
      </c>
      <c r="K6021" s="20">
        <v>3.7470858359412323E-3</v>
      </c>
      <c r="L6021" s="20">
        <v>3.8221132377197877E-3</v>
      </c>
      <c r="M6021" s="55">
        <v>3.768985711622532E-3</v>
      </c>
    </row>
    <row r="6022" spans="1:13" x14ac:dyDescent="0.35">
      <c r="A6022" s="19" t="str">
        <f>B4353&amp;C6006&amp;D6022</f>
        <v>CONSUMO PER CAPITA (kg ó litros por individuo)Aceite oliva Ing.&gt;500MIL</v>
      </c>
      <c r="B6022" s="19">
        <v>0</v>
      </c>
      <c r="C6022" s="19">
        <v>0</v>
      </c>
      <c r="D6022" s="19" t="s">
        <v>16</v>
      </c>
      <c r="E6022" s="20">
        <v>3.3999136317439714E-3</v>
      </c>
      <c r="F6022" s="20">
        <v>4.3647478231788831E-3</v>
      </c>
      <c r="G6022" s="20">
        <v>3.8736709385870081E-3</v>
      </c>
      <c r="H6022" s="20">
        <v>3.7895159806596141E-3</v>
      </c>
      <c r="I6022" s="20">
        <v>4.1025848785086177E-3</v>
      </c>
      <c r="J6022" s="20">
        <v>5.2207741750934381E-3</v>
      </c>
      <c r="K6022" s="20">
        <v>3.6872798507503321E-3</v>
      </c>
      <c r="L6022" s="20">
        <v>3.5242014374487962E-3</v>
      </c>
      <c r="M6022" s="55">
        <v>3.4521945650815471E-3</v>
      </c>
    </row>
    <row r="6023" spans="1:13" x14ac:dyDescent="0.35">
      <c r="A6023" s="19" t="str">
        <f>B4353&amp;C6006&amp;D6023</f>
        <v>CONSUMO PER CAPITA (kg ó litros por individuo)Aceite oliva Ing.DE 15 A 19 AÑOS</v>
      </c>
      <c r="B6023" s="19">
        <v>0</v>
      </c>
      <c r="C6023" s="19">
        <v>0</v>
      </c>
      <c r="D6023" s="19" t="s">
        <v>39</v>
      </c>
      <c r="E6023" s="20">
        <v>9.3263237534581711E-4</v>
      </c>
      <c r="F6023" s="20">
        <v>5.0512314760893051E-4</v>
      </c>
      <c r="G6023" s="20" t="s">
        <v>278</v>
      </c>
      <c r="H6023" s="20" t="s">
        <v>278</v>
      </c>
      <c r="I6023" s="20" t="s">
        <v>278</v>
      </c>
      <c r="J6023" s="20" t="s">
        <v>278</v>
      </c>
      <c r="K6023" s="20" t="s">
        <v>278</v>
      </c>
      <c r="L6023" s="20">
        <v>9.9630035498629089E-4</v>
      </c>
      <c r="M6023" s="55">
        <v>1.7658166132989231E-3</v>
      </c>
    </row>
    <row r="6024" spans="1:13" x14ac:dyDescent="0.35">
      <c r="A6024" s="19" t="str">
        <f>B4353&amp;C6006&amp;D6024</f>
        <v>CONSUMO PER CAPITA (kg ó litros por individuo)Aceite oliva Ing.DE 20 A 24 AÑOS</v>
      </c>
      <c r="B6024" s="19">
        <v>0</v>
      </c>
      <c r="C6024" s="19">
        <v>0</v>
      </c>
      <c r="D6024" s="19" t="s">
        <v>40</v>
      </c>
      <c r="E6024" s="20">
        <v>7.1424444737459836E-4</v>
      </c>
      <c r="F6024" s="20">
        <v>1.3395689968897289E-3</v>
      </c>
      <c r="G6024" s="20">
        <v>1.0075171194105107E-3</v>
      </c>
      <c r="H6024" s="20">
        <v>9.0881220339551446E-4</v>
      </c>
      <c r="I6024" s="20">
        <v>9.7091382208698172E-4</v>
      </c>
      <c r="J6024" s="20">
        <v>6.5499184128960282E-4</v>
      </c>
      <c r="K6024" s="20">
        <v>2.836264252709544E-4</v>
      </c>
      <c r="L6024" s="20">
        <v>1.3439781476257445E-3</v>
      </c>
      <c r="M6024" s="55">
        <v>3.9971258147944368E-4</v>
      </c>
    </row>
    <row r="6025" spans="1:13" x14ac:dyDescent="0.35">
      <c r="A6025" s="19" t="str">
        <f>B4353&amp;C6006&amp;D6025</f>
        <v>CONSUMO PER CAPITA (kg ó litros por individuo)Aceite oliva Ing.DE 25 A 34 AÑOS</v>
      </c>
      <c r="B6025" s="19">
        <v>0</v>
      </c>
      <c r="C6025" s="19">
        <v>0</v>
      </c>
      <c r="D6025" s="19" t="s">
        <v>41</v>
      </c>
      <c r="E6025" s="20">
        <v>8.8564983643863327E-4</v>
      </c>
      <c r="F6025" s="20">
        <v>1.6103174484190356E-3</v>
      </c>
      <c r="G6025" s="20">
        <v>1.6645202280213341E-3</v>
      </c>
      <c r="H6025" s="20">
        <v>9.0168297272499713E-4</v>
      </c>
      <c r="I6025" s="20">
        <v>8.6133598522526624E-4</v>
      </c>
      <c r="J6025" s="20">
        <v>1.5615076909911057E-3</v>
      </c>
      <c r="K6025" s="20">
        <v>9.1298149762385509E-4</v>
      </c>
      <c r="L6025" s="20">
        <v>7.8362278721580707E-4</v>
      </c>
      <c r="M6025" s="55">
        <v>9.4680823454633618E-4</v>
      </c>
    </row>
    <row r="6026" spans="1:13" x14ac:dyDescent="0.35">
      <c r="A6026" s="19" t="str">
        <f>B4353&amp;C6006&amp;D6026</f>
        <v>CONSUMO PER CAPITA (kg ó litros por individuo)Aceite oliva Ing.DE 35 A 49 AÑOS</v>
      </c>
      <c r="B6026" s="19">
        <v>0</v>
      </c>
      <c r="C6026" s="19">
        <v>0</v>
      </c>
      <c r="D6026" s="19" t="s">
        <v>42</v>
      </c>
      <c r="E6026" s="20">
        <v>2.9358144530346859E-3</v>
      </c>
      <c r="F6026" s="20">
        <v>4.1208197539520409E-3</v>
      </c>
      <c r="G6026" s="20">
        <v>2.2145398217157989E-3</v>
      </c>
      <c r="H6026" s="20">
        <v>2.8338415430854791E-3</v>
      </c>
      <c r="I6026" s="20">
        <v>2.939833256822063E-3</v>
      </c>
      <c r="J6026" s="20">
        <v>4.6264045539276249E-3</v>
      </c>
      <c r="K6026" s="20">
        <v>1.8350232126395168E-3</v>
      </c>
      <c r="L6026" s="20">
        <v>1.864326698585439E-3</v>
      </c>
      <c r="M6026" s="55">
        <v>2.0798751404441859E-3</v>
      </c>
    </row>
    <row r="6027" spans="1:13" x14ac:dyDescent="0.35">
      <c r="A6027" s="19" t="str">
        <f>B4353&amp;C6006&amp;D6027</f>
        <v>CONSUMO PER CAPITA (kg ó litros por individuo)Aceite oliva Ing.DE 50 A 59 AÑOS</v>
      </c>
      <c r="B6027" s="19">
        <v>0</v>
      </c>
      <c r="C6027" s="19">
        <v>0</v>
      </c>
      <c r="D6027" s="19" t="s">
        <v>43</v>
      </c>
      <c r="E6027" s="20">
        <v>4.9410010119462413E-3</v>
      </c>
      <c r="F6027" s="20">
        <v>1.0590961660208583E-2</v>
      </c>
      <c r="G6027" s="20">
        <v>5.1044493224363715E-3</v>
      </c>
      <c r="H6027" s="20">
        <v>3.8765181217009451E-3</v>
      </c>
      <c r="I6027" s="20">
        <v>5.0736590703880516E-3</v>
      </c>
      <c r="J6027" s="20">
        <v>9.3988071697735671E-3</v>
      </c>
      <c r="K6027" s="20">
        <v>7.1340541524176539E-3</v>
      </c>
      <c r="L6027" s="20">
        <v>4.6658626527313193E-3</v>
      </c>
      <c r="M6027" s="55">
        <v>6.5124241087359857E-3</v>
      </c>
    </row>
    <row r="6028" spans="1:13" x14ac:dyDescent="0.35">
      <c r="A6028" s="19" t="str">
        <f>B4353&amp;C6006&amp;D6028</f>
        <v>CONSUMO PER CAPITA (kg ó litros por individuo)Aceite oliva Ing.DE 60 A 75 AÑOS</v>
      </c>
      <c r="B6028" s="19">
        <v>0</v>
      </c>
      <c r="C6028" s="19">
        <v>0</v>
      </c>
      <c r="D6028" s="19" t="s">
        <v>44</v>
      </c>
      <c r="E6028" s="20">
        <v>7.5670347856750843E-3</v>
      </c>
      <c r="F6028" s="20">
        <v>1.0714341522258902E-2</v>
      </c>
      <c r="G6028" s="20">
        <v>6.7204024012724193E-3</v>
      </c>
      <c r="H6028" s="20">
        <v>5.13083135028259E-3</v>
      </c>
      <c r="I6028" s="20">
        <v>6.9137419316377211E-3</v>
      </c>
      <c r="J6028" s="20">
        <v>1.1131320625674065E-2</v>
      </c>
      <c r="K6028" s="20">
        <v>7.0848661214287399E-3</v>
      </c>
      <c r="L6028" s="20">
        <v>5.4844503551652844E-3</v>
      </c>
      <c r="M6028" s="55">
        <v>6.3438814169293253E-3</v>
      </c>
    </row>
    <row r="6029" spans="1:13" x14ac:dyDescent="0.35">
      <c r="A6029" s="19" t="str">
        <f>B4353&amp;C6006&amp;D6029</f>
        <v>CONSUMO PER CAPITA (kg ó litros por individuo)Aceite oliva Ing.ALTA Y MEDIA ALTA</v>
      </c>
      <c r="B6029" s="19">
        <v>0</v>
      </c>
      <c r="C6029" s="19">
        <v>0</v>
      </c>
      <c r="D6029" s="19" t="s">
        <v>17</v>
      </c>
      <c r="E6029" s="20">
        <v>7.4091217318566346E-3</v>
      </c>
      <c r="F6029" s="20">
        <v>1.2521870867314011E-2</v>
      </c>
      <c r="G6029" s="20">
        <v>5.6837256653744081E-3</v>
      </c>
      <c r="H6029" s="20">
        <v>5.1769371791892107E-3</v>
      </c>
      <c r="I6029" s="20">
        <v>4.5855401985638528E-3</v>
      </c>
      <c r="J6029" s="20">
        <v>7.9267350770808997E-3</v>
      </c>
      <c r="K6029" s="20">
        <v>5.4925727777318106E-3</v>
      </c>
      <c r="L6029" s="20">
        <v>4.599595833968185E-3</v>
      </c>
      <c r="M6029" s="55">
        <v>5.1447767153712937E-3</v>
      </c>
    </row>
    <row r="6030" spans="1:13" x14ac:dyDescent="0.35">
      <c r="A6030" s="19" t="str">
        <f>B4353&amp;C6006&amp;D6030</f>
        <v>CONSUMO PER CAPITA (kg ó litros por individuo)Aceite oliva Ing.MEDIA</v>
      </c>
      <c r="B6030" s="19">
        <v>0</v>
      </c>
      <c r="C6030" s="19">
        <v>0</v>
      </c>
      <c r="D6030" s="19" t="s">
        <v>18</v>
      </c>
      <c r="E6030" s="20">
        <v>3.1879541827643811E-3</v>
      </c>
      <c r="F6030" s="20">
        <v>5.2036454908521105E-3</v>
      </c>
      <c r="G6030" s="20">
        <v>3.0983146023772462E-3</v>
      </c>
      <c r="H6030" s="20">
        <v>3.1333527696592069E-3</v>
      </c>
      <c r="I6030" s="20">
        <v>4.3359890288535629E-3</v>
      </c>
      <c r="J6030" s="20">
        <v>6.5208749050167944E-3</v>
      </c>
      <c r="K6030" s="20">
        <v>4.341433411834893E-3</v>
      </c>
      <c r="L6030" s="20">
        <v>3.3881770305713636E-3</v>
      </c>
      <c r="M6030" s="55">
        <v>3.9170897047334178E-3</v>
      </c>
    </row>
    <row r="6031" spans="1:13" x14ac:dyDescent="0.35">
      <c r="A6031" s="19" t="str">
        <f>B4353&amp;C6006&amp;D6031</f>
        <v>CONSUMO PER CAPITA (kg ó litros por individuo)Aceite oliva Ing.MEDIA BAJA</v>
      </c>
      <c r="B6031" s="19">
        <v>0</v>
      </c>
      <c r="C6031" s="19">
        <v>0</v>
      </c>
      <c r="D6031" s="19" t="s">
        <v>19</v>
      </c>
      <c r="E6031" s="20">
        <v>2.7557432818223157E-3</v>
      </c>
      <c r="F6031" s="20">
        <v>4.8055329583728407E-3</v>
      </c>
      <c r="G6031" s="20">
        <v>3.8783625030285743E-3</v>
      </c>
      <c r="H6031" s="20">
        <v>2.4797985702245499E-3</v>
      </c>
      <c r="I6031" s="20">
        <v>3.1059806128117908E-3</v>
      </c>
      <c r="J6031" s="20">
        <v>4.5930844450303154E-3</v>
      </c>
      <c r="K6031" s="20">
        <v>2.1757086336539697E-3</v>
      </c>
      <c r="L6031" s="20">
        <v>1.773170028389363E-3</v>
      </c>
      <c r="M6031" s="55">
        <v>3.282333724301503E-3</v>
      </c>
    </row>
    <row r="6032" spans="1:13" x14ac:dyDescent="0.35">
      <c r="A6032" s="19" t="str">
        <f>B4353&amp;C6006&amp;D6032</f>
        <v>CONSUMO PER CAPITA (kg ó litros por individuo)Aceite oliva Ing.BAJA</v>
      </c>
      <c r="B6032" s="19">
        <v>0</v>
      </c>
      <c r="C6032" s="19">
        <v>0</v>
      </c>
      <c r="D6032" s="19" t="s">
        <v>20</v>
      </c>
      <c r="E6032" s="20">
        <v>2.2273189564374078E-3</v>
      </c>
      <c r="F6032" s="20">
        <v>2.2612202973286868E-3</v>
      </c>
      <c r="G6032" s="20">
        <v>1.2092288967732305E-3</v>
      </c>
      <c r="H6032" s="20">
        <v>9.5305264028541857E-4</v>
      </c>
      <c r="I6032" s="20">
        <v>2.1970243191499063E-3</v>
      </c>
      <c r="J6032" s="20">
        <v>5.1623743619665045E-3</v>
      </c>
      <c r="K6032" s="20">
        <v>2.8472746774593277E-3</v>
      </c>
      <c r="L6032" s="20">
        <v>2.2703395880119361E-3</v>
      </c>
      <c r="M6032" s="55">
        <v>2.0322918054929001E-3</v>
      </c>
    </row>
    <row r="6033" spans="1:13" x14ac:dyDescent="0.35">
      <c r="A6033" s="19" t="str">
        <f>B4353&amp;C6006&amp;D6033</f>
        <v>CONSUMO PER CAPITA (kg ó litros por individuo)Aceite oliva Ing.HOMBRE</v>
      </c>
      <c r="B6033" s="19">
        <v>0</v>
      </c>
      <c r="C6033" s="19">
        <v>0</v>
      </c>
      <c r="D6033" s="19" t="s">
        <v>21</v>
      </c>
      <c r="E6033" s="20">
        <v>4.3634357382113477E-3</v>
      </c>
      <c r="F6033" s="20">
        <v>7.1329974868551494E-3</v>
      </c>
      <c r="G6033" s="20">
        <v>4.3409625138444126E-3</v>
      </c>
      <c r="H6033" s="20">
        <v>3.9856559419604873E-3</v>
      </c>
      <c r="I6033" s="20">
        <v>4.5835546641559586E-3</v>
      </c>
      <c r="J6033" s="20">
        <v>7.5264154800632095E-3</v>
      </c>
      <c r="K6033" s="20">
        <v>4.0737552590348206E-3</v>
      </c>
      <c r="L6033" s="20">
        <v>3.1780684409661725E-3</v>
      </c>
      <c r="M6033" s="55">
        <v>4.571747002175712E-3</v>
      </c>
    </row>
    <row r="6034" spans="1:13" x14ac:dyDescent="0.35">
      <c r="A6034" s="19" t="str">
        <f>B4353&amp;C6006&amp;D6034</f>
        <v>CONSUMO PER CAPITA (kg ó litros por individuo)Aceite oliva Ing.MUJER</v>
      </c>
      <c r="B6034" s="19">
        <v>0</v>
      </c>
      <c r="C6034" s="19">
        <v>0</v>
      </c>
      <c r="D6034" s="19" t="s">
        <v>22</v>
      </c>
      <c r="E6034" s="20">
        <v>3.2457632816564326E-3</v>
      </c>
      <c r="F6034" s="20">
        <v>5.0684437073562376E-3</v>
      </c>
      <c r="G6034" s="20">
        <v>2.6553855626391567E-3</v>
      </c>
      <c r="H6034" s="20">
        <v>1.9771456069881182E-3</v>
      </c>
      <c r="I6034" s="20">
        <v>2.7308746117414057E-3</v>
      </c>
      <c r="J6034" s="20">
        <v>4.604273996286685E-3</v>
      </c>
      <c r="K6034" s="20">
        <v>3.3931865474374641E-3</v>
      </c>
      <c r="L6034" s="20">
        <v>2.8403898193433705E-3</v>
      </c>
      <c r="M6034" s="55">
        <v>2.7419225317095522E-3</v>
      </c>
    </row>
    <row r="6035" spans="1:13" x14ac:dyDescent="0.35">
      <c r="A6035" s="19" t="str">
        <f>B4353&amp;C6035&amp;D6035</f>
        <v>CONSUMO PER CAPITA (kg ó litros por individuo)Resto aceite Ing.T.ESPAÑA</v>
      </c>
      <c r="B6035" s="19">
        <v>0</v>
      </c>
      <c r="C6035" s="19" t="s">
        <v>267</v>
      </c>
      <c r="D6035" s="19" t="s">
        <v>36</v>
      </c>
      <c r="E6035" s="20">
        <v>1.0474871904620814E-2</v>
      </c>
      <c r="F6035" s="20">
        <v>1.3645412672841964E-2</v>
      </c>
      <c r="G6035" s="20">
        <v>8.0806473150255628E-3</v>
      </c>
      <c r="H6035" s="20">
        <v>8.4238352508443585E-3</v>
      </c>
      <c r="I6035" s="20">
        <v>8.4801113129683737E-3</v>
      </c>
      <c r="J6035" s="20">
        <v>1.2418223198080322E-2</v>
      </c>
      <c r="K6035" s="20">
        <v>8.7761460356748505E-3</v>
      </c>
      <c r="L6035" s="20">
        <v>8.7093637288765575E-3</v>
      </c>
      <c r="M6035" s="55">
        <v>8.749123577308322E-3</v>
      </c>
    </row>
    <row r="6036" spans="1:13" x14ac:dyDescent="0.35">
      <c r="A6036" s="19" t="str">
        <f>B4353&amp;C6035&amp;D6036</f>
        <v>CONSUMO PER CAPITA (kg ó litros por individuo)Resto aceite Ing.BCN AM</v>
      </c>
      <c r="B6036" s="19">
        <v>0</v>
      </c>
      <c r="C6036" s="19">
        <v>0</v>
      </c>
      <c r="D6036" s="19" t="s">
        <v>1</v>
      </c>
      <c r="E6036" s="20">
        <v>9.896837406638128E-3</v>
      </c>
      <c r="F6036" s="20">
        <v>1.1928601141086796E-2</v>
      </c>
      <c r="G6036" s="20">
        <v>5.4608791549354474E-3</v>
      </c>
      <c r="H6036" s="20">
        <v>9.7721783480671839E-3</v>
      </c>
      <c r="I6036" s="20">
        <v>1.0283131098670718E-2</v>
      </c>
      <c r="J6036" s="20">
        <v>1.7395071126771154E-2</v>
      </c>
      <c r="K6036" s="20">
        <v>1.3182757977505611E-2</v>
      </c>
      <c r="L6036" s="20">
        <v>1.1788040049311112E-2</v>
      </c>
      <c r="M6036" s="55">
        <v>1.2803015603827938E-2</v>
      </c>
    </row>
    <row r="6037" spans="1:13" x14ac:dyDescent="0.35">
      <c r="A6037" s="19" t="str">
        <f>B4353&amp;C6035&amp;D6037</f>
        <v>CONSUMO PER CAPITA (kg ó litros por individuo)Resto aceite Ing.REST.CAT ARAGON</v>
      </c>
      <c r="B6037" s="19">
        <v>0</v>
      </c>
      <c r="C6037" s="19">
        <v>0</v>
      </c>
      <c r="D6037" s="19" t="s">
        <v>2</v>
      </c>
      <c r="E6037" s="20">
        <v>1.2756856742473126E-3</v>
      </c>
      <c r="F6037" s="20">
        <v>2.8403230292964247E-3</v>
      </c>
      <c r="G6037" s="20">
        <v>2.1734906806808651E-3</v>
      </c>
      <c r="H6037" s="20">
        <v>2.3518700934996336E-3</v>
      </c>
      <c r="I6037" s="20">
        <v>1.1439776452244331E-3</v>
      </c>
      <c r="J6037" s="20">
        <v>1.6754811360793398E-3</v>
      </c>
      <c r="K6037" s="20">
        <v>3.0468698427833906E-3</v>
      </c>
      <c r="L6037" s="20">
        <v>1.0084775876250079E-3</v>
      </c>
      <c r="M6037" s="55">
        <v>3.34164093047925E-3</v>
      </c>
    </row>
    <row r="6038" spans="1:13" x14ac:dyDescent="0.35">
      <c r="A6038" s="19" t="str">
        <f>B4353&amp;C6035&amp;D6038</f>
        <v>CONSUMO PER CAPITA (kg ó litros por individuo)Resto aceite Ing.LEVANTE</v>
      </c>
      <c r="B6038" s="19">
        <v>0</v>
      </c>
      <c r="C6038" s="19">
        <v>0</v>
      </c>
      <c r="D6038" s="19" t="s">
        <v>3</v>
      </c>
      <c r="E6038" s="20">
        <v>1.8837337315785987E-2</v>
      </c>
      <c r="F6038" s="20">
        <v>1.4646274571079551E-2</v>
      </c>
      <c r="G6038" s="20">
        <v>1.0183076127096093E-2</v>
      </c>
      <c r="H6038" s="20">
        <v>1.0126715561029613E-2</v>
      </c>
      <c r="I6038" s="20">
        <v>1.3740933974109517E-2</v>
      </c>
      <c r="J6038" s="20">
        <v>1.7792395619825152E-2</v>
      </c>
      <c r="K6038" s="20">
        <v>1.0970588376655302E-2</v>
      </c>
      <c r="L6038" s="20">
        <v>1.1538647225083401E-2</v>
      </c>
      <c r="M6038" s="55">
        <v>1.0324982693841019E-2</v>
      </c>
    </row>
    <row r="6039" spans="1:13" x14ac:dyDescent="0.35">
      <c r="A6039" s="19" t="str">
        <f>B4353&amp;C6035&amp;D6039</f>
        <v>CONSUMO PER CAPITA (kg ó litros por individuo)Resto aceite Ing.ANDALUCIA</v>
      </c>
      <c r="B6039" s="19">
        <v>0</v>
      </c>
      <c r="C6039" s="19">
        <v>0</v>
      </c>
      <c r="D6039" s="19" t="s">
        <v>4</v>
      </c>
      <c r="E6039" s="20">
        <v>1.7532482830566503E-2</v>
      </c>
      <c r="F6039" s="20">
        <v>2.7474958838339215E-2</v>
      </c>
      <c r="G6039" s="20">
        <v>1.356675274481727E-2</v>
      </c>
      <c r="H6039" s="20">
        <v>1.2147556487445916E-2</v>
      </c>
      <c r="I6039" s="20">
        <v>1.078604404337751E-2</v>
      </c>
      <c r="J6039" s="20">
        <v>1.6114521115546877E-2</v>
      </c>
      <c r="K6039" s="20">
        <v>1.1715703854424194E-2</v>
      </c>
      <c r="L6039" s="20">
        <v>1.1581654125222284E-2</v>
      </c>
      <c r="M6039" s="55">
        <v>1.2557965159524035E-2</v>
      </c>
    </row>
    <row r="6040" spans="1:13" x14ac:dyDescent="0.35">
      <c r="A6040" s="19" t="str">
        <f>B4353&amp;C6035&amp;D6040</f>
        <v>CONSUMO PER CAPITA (kg ó litros por individuo)Resto aceite Ing.MDD AM</v>
      </c>
      <c r="B6040" s="19">
        <v>0</v>
      </c>
      <c r="C6040" s="19">
        <v>0</v>
      </c>
      <c r="D6040" s="19" t="s">
        <v>5</v>
      </c>
      <c r="E6040" s="20">
        <v>1.314995481415074E-2</v>
      </c>
      <c r="F6040" s="20">
        <v>2.0485062277109205E-2</v>
      </c>
      <c r="G6040" s="20">
        <v>1.3288889121912017E-2</v>
      </c>
      <c r="H6040" s="20">
        <v>1.3865848750772982E-2</v>
      </c>
      <c r="I6040" s="20">
        <v>1.2694105815239743E-2</v>
      </c>
      <c r="J6040" s="20">
        <v>2.0828491278370411E-2</v>
      </c>
      <c r="K6040" s="20">
        <v>1.4268012186120466E-2</v>
      </c>
      <c r="L6040" s="20">
        <v>1.4130501669883958E-2</v>
      </c>
      <c r="M6040" s="55">
        <v>1.28514814552007E-2</v>
      </c>
    </row>
    <row r="6041" spans="1:13" x14ac:dyDescent="0.35">
      <c r="A6041" s="19" t="str">
        <f>B4353&amp;C6035&amp;D6041</f>
        <v>CONSUMO PER CAPITA (kg ó litros por individuo)Resto aceite Ing.RTO CENTRO</v>
      </c>
      <c r="B6041" s="19">
        <v>0</v>
      </c>
      <c r="C6041" s="19">
        <v>0</v>
      </c>
      <c r="D6041" s="19" t="s">
        <v>6</v>
      </c>
      <c r="E6041" s="20">
        <v>9.731835817971015E-3</v>
      </c>
      <c r="F6041" s="20">
        <v>1.1874083091015127E-2</v>
      </c>
      <c r="G6041" s="20">
        <v>7.1016677387909649E-3</v>
      </c>
      <c r="H6041" s="20">
        <v>7.5094794041237053E-3</v>
      </c>
      <c r="I6041" s="20">
        <v>9.9506973741084661E-3</v>
      </c>
      <c r="J6041" s="20">
        <v>8.7142537446827789E-3</v>
      </c>
      <c r="K6041" s="20">
        <v>8.7402189975691255E-3</v>
      </c>
      <c r="L6041" s="20">
        <v>1.0891527647277192E-2</v>
      </c>
      <c r="M6041" s="55">
        <v>8.7670689863222004E-3</v>
      </c>
    </row>
    <row r="6042" spans="1:13" x14ac:dyDescent="0.35">
      <c r="A6042" s="19" t="str">
        <f>B4353&amp;C6035&amp;D6042</f>
        <v>CONSUMO PER CAPITA (kg ó litros por individuo)Resto aceite Ing.NORTE-CENTRO</v>
      </c>
      <c r="B6042" s="19">
        <v>0</v>
      </c>
      <c r="C6042" s="19">
        <v>0</v>
      </c>
      <c r="D6042" s="19" t="s">
        <v>7</v>
      </c>
      <c r="E6042" s="20">
        <v>1.2833819264327E-3</v>
      </c>
      <c r="F6042" s="20">
        <v>2.2831802103697885E-3</v>
      </c>
      <c r="G6042" s="20">
        <v>3.72733315595977E-3</v>
      </c>
      <c r="H6042" s="20">
        <v>3.9010144992051672E-3</v>
      </c>
      <c r="I6042" s="20">
        <v>1.8165848832102835E-3</v>
      </c>
      <c r="J6042" s="20">
        <v>7.4404355963885362E-3</v>
      </c>
      <c r="K6042" s="20">
        <v>9.0109626101457269E-4</v>
      </c>
      <c r="L6042" s="20">
        <v>2.4678983751616887E-3</v>
      </c>
      <c r="M6042" s="55">
        <v>2.5686083055315948E-3</v>
      </c>
    </row>
    <row r="6043" spans="1:13" x14ac:dyDescent="0.35">
      <c r="A6043" s="19" t="str">
        <f>B4353&amp;C6035&amp;D6043</f>
        <v>CONSUMO PER CAPITA (kg ó litros por individuo)Resto aceite Ing.NOROESTE</v>
      </c>
      <c r="B6043" s="19">
        <v>0</v>
      </c>
      <c r="C6043" s="19">
        <v>0</v>
      </c>
      <c r="D6043" s="19" t="s">
        <v>8</v>
      </c>
      <c r="E6043" s="20">
        <v>4.9714873289954367E-4</v>
      </c>
      <c r="F6043" s="20">
        <v>1.4850822079098213E-3</v>
      </c>
      <c r="G6043" s="20">
        <v>1.0936098802893277E-3</v>
      </c>
      <c r="H6043" s="20">
        <v>2.0230725950939319E-3</v>
      </c>
      <c r="I6043" s="20">
        <v>2.1150377706493596E-3</v>
      </c>
      <c r="J6043" s="20">
        <v>1.7870670140096609E-3</v>
      </c>
      <c r="K6043" s="20">
        <v>2.1097630322212606E-3</v>
      </c>
      <c r="L6043" s="20">
        <v>1.3174185402352846E-3</v>
      </c>
      <c r="M6043" s="55">
        <v>1.2402491231403637E-3</v>
      </c>
    </row>
    <row r="6044" spans="1:13" x14ac:dyDescent="0.35">
      <c r="A6044" s="19" t="str">
        <f>B4353&amp;C6035&amp;D6044</f>
        <v>CONSUMO PER CAPITA (kg ó litros por individuo)Resto aceite Ing.&lt;2MIL</v>
      </c>
      <c r="B6044" s="19">
        <v>0</v>
      </c>
      <c r="C6044" s="19">
        <v>0</v>
      </c>
      <c r="D6044" s="19" t="s">
        <v>9</v>
      </c>
      <c r="E6044" s="20">
        <v>5.6689344950698667E-3</v>
      </c>
      <c r="F6044" s="20">
        <v>7.4123887806767201E-3</v>
      </c>
      <c r="G6044" s="20">
        <v>2.173523020560255E-3</v>
      </c>
      <c r="H6044" s="20">
        <v>2.305299684574799E-3</v>
      </c>
      <c r="I6044" s="20">
        <v>3.0096836905487583E-3</v>
      </c>
      <c r="J6044" s="20">
        <v>5.0178592830140622E-3</v>
      </c>
      <c r="K6044" s="20">
        <v>3.177046271400928E-3</v>
      </c>
      <c r="L6044" s="20">
        <v>4.0743927392496845E-3</v>
      </c>
      <c r="M6044" s="55">
        <v>2.6747776298613832E-3</v>
      </c>
    </row>
    <row r="6045" spans="1:13" x14ac:dyDescent="0.35">
      <c r="A6045" s="19" t="str">
        <f>B4353&amp;C6035&amp;D6045</f>
        <v>CONSUMO PER CAPITA (kg ó litros por individuo)Resto aceite Ing.2-5MIL</v>
      </c>
      <c r="B6045" s="19">
        <v>0</v>
      </c>
      <c r="C6045" s="19">
        <v>0</v>
      </c>
      <c r="D6045" s="19" t="s">
        <v>10</v>
      </c>
      <c r="E6045" s="20">
        <v>7.5526026867283186E-3</v>
      </c>
      <c r="F6045" s="20">
        <v>1.0235892087205522E-2</v>
      </c>
      <c r="G6045" s="20">
        <v>6.3110123624929597E-3</v>
      </c>
      <c r="H6045" s="20">
        <v>7.7976856581717796E-3</v>
      </c>
      <c r="I6045" s="20">
        <v>8.6062557717875438E-3</v>
      </c>
      <c r="J6045" s="20">
        <v>7.617154228346204E-3</v>
      </c>
      <c r="K6045" s="20">
        <v>7.8033372421092871E-3</v>
      </c>
      <c r="L6045" s="20">
        <v>9.9826421294896342E-3</v>
      </c>
      <c r="M6045" s="55">
        <v>7.3534828415993073E-3</v>
      </c>
    </row>
    <row r="6046" spans="1:13" x14ac:dyDescent="0.35">
      <c r="A6046" s="19" t="str">
        <f>B4353&amp;C6035&amp;D6046</f>
        <v>CONSUMO PER CAPITA (kg ó litros por individuo)Resto aceite Ing.5-10MIL</v>
      </c>
      <c r="B6046" s="19">
        <v>0</v>
      </c>
      <c r="C6046" s="19">
        <v>0</v>
      </c>
      <c r="D6046" s="19" t="s">
        <v>11</v>
      </c>
      <c r="E6046" s="20">
        <v>2.3287574321354382E-2</v>
      </c>
      <c r="F6046" s="20">
        <v>1.7734102172816887E-2</v>
      </c>
      <c r="G6046" s="20">
        <v>6.2769996430716065E-3</v>
      </c>
      <c r="H6046" s="20">
        <v>5.5167939525660216E-3</v>
      </c>
      <c r="I6046" s="20">
        <v>3.7361253241067352E-3</v>
      </c>
      <c r="J6046" s="20">
        <v>7.2338115566446589E-3</v>
      </c>
      <c r="K6046" s="20">
        <v>6.1868770017502166E-3</v>
      </c>
      <c r="L6046" s="20">
        <v>4.2209501496509629E-3</v>
      </c>
      <c r="M6046" s="55">
        <v>4.3302072119856773E-3</v>
      </c>
    </row>
    <row r="6047" spans="1:13" x14ac:dyDescent="0.35">
      <c r="A6047" s="19" t="str">
        <f>B4353&amp;C6035&amp;D6047</f>
        <v>CONSUMO PER CAPITA (kg ó litros por individuo)Resto aceite Ing.10-30MIL</v>
      </c>
      <c r="B6047" s="19">
        <v>0</v>
      </c>
      <c r="C6047" s="19">
        <v>0</v>
      </c>
      <c r="D6047" s="19" t="s">
        <v>12</v>
      </c>
      <c r="E6047" s="20">
        <v>7.4373529028875281E-3</v>
      </c>
      <c r="F6047" s="20">
        <v>1.1944162332799671E-2</v>
      </c>
      <c r="G6047" s="20">
        <v>7.1985971107634507E-3</v>
      </c>
      <c r="H6047" s="20">
        <v>7.5735728901991841E-3</v>
      </c>
      <c r="I6047" s="20">
        <v>5.7681130085724059E-3</v>
      </c>
      <c r="J6047" s="20">
        <v>1.0683638422317624E-2</v>
      </c>
      <c r="K6047" s="20">
        <v>6.600970078186919E-3</v>
      </c>
      <c r="L6047" s="20">
        <v>6.2058812194815977E-3</v>
      </c>
      <c r="M6047" s="55">
        <v>7.8000401805768775E-3</v>
      </c>
    </row>
    <row r="6048" spans="1:13" x14ac:dyDescent="0.35">
      <c r="A6048" s="19" t="str">
        <f>B4353&amp;C6035&amp;D6048</f>
        <v>CONSUMO PER CAPITA (kg ó litros por individuo)Resto aceite Ing.30-100MIL</v>
      </c>
      <c r="B6048" s="19">
        <v>0</v>
      </c>
      <c r="C6048" s="19">
        <v>0</v>
      </c>
      <c r="D6048" s="19" t="s">
        <v>13</v>
      </c>
      <c r="E6048" s="20">
        <v>1.2059277445053238E-2</v>
      </c>
      <c r="F6048" s="20">
        <v>1.4903523147334796E-2</v>
      </c>
      <c r="G6048" s="20">
        <v>8.5834693122587395E-3</v>
      </c>
      <c r="H6048" s="20">
        <v>1.1575549047214851E-2</v>
      </c>
      <c r="I6048" s="20">
        <v>1.3926606288193942E-2</v>
      </c>
      <c r="J6048" s="20">
        <v>1.6951032925893388E-2</v>
      </c>
      <c r="K6048" s="20">
        <v>1.3055857889639439E-2</v>
      </c>
      <c r="L6048" s="20">
        <v>1.1575248800196154E-2</v>
      </c>
      <c r="M6048" s="55">
        <v>1.0511471395173428E-2</v>
      </c>
    </row>
    <row r="6049" spans="1:13" x14ac:dyDescent="0.35">
      <c r="A6049" s="19" t="str">
        <f>B4353&amp;C6035&amp;D6049</f>
        <v>CONSUMO PER CAPITA (kg ó litros por individuo)Resto aceite Ing.100-200MIL</v>
      </c>
      <c r="B6049" s="19">
        <v>0</v>
      </c>
      <c r="C6049" s="19">
        <v>0</v>
      </c>
      <c r="D6049" s="19" t="s">
        <v>14</v>
      </c>
      <c r="E6049" s="20">
        <v>7.1172162038935973E-3</v>
      </c>
      <c r="F6049" s="20">
        <v>1.3955740614646514E-2</v>
      </c>
      <c r="G6049" s="20">
        <v>1.0348146868795165E-2</v>
      </c>
      <c r="H6049" s="20">
        <v>8.7565311743373619E-3</v>
      </c>
      <c r="I6049" s="20">
        <v>8.7059384594456637E-3</v>
      </c>
      <c r="J6049" s="20">
        <v>1.4024977502922871E-2</v>
      </c>
      <c r="K6049" s="20">
        <v>6.1433669845812576E-3</v>
      </c>
      <c r="L6049" s="20">
        <v>8.7292477403250295E-3</v>
      </c>
      <c r="M6049" s="55">
        <v>7.4779181459844173E-3</v>
      </c>
    </row>
    <row r="6050" spans="1:13" x14ac:dyDescent="0.35">
      <c r="A6050" s="19" t="str">
        <f>B4353&amp;C6035&amp;D6050</f>
        <v>CONSUMO PER CAPITA (kg ó litros por individuo)Resto aceite Ing.200-500MIL</v>
      </c>
      <c r="B6050" s="19">
        <v>0</v>
      </c>
      <c r="C6050" s="19">
        <v>0</v>
      </c>
      <c r="D6050" s="19" t="s">
        <v>15</v>
      </c>
      <c r="E6050" s="20">
        <v>7.4898476872631275E-3</v>
      </c>
      <c r="F6050" s="20">
        <v>1.2183609729137084E-2</v>
      </c>
      <c r="G6050" s="20">
        <v>7.5390823095058236E-3</v>
      </c>
      <c r="H6050" s="20">
        <v>6.209740610731423E-3</v>
      </c>
      <c r="I6050" s="20">
        <v>6.4107330543385355E-3</v>
      </c>
      <c r="J6050" s="20">
        <v>1.1396183192431813E-2</v>
      </c>
      <c r="K6050" s="20">
        <v>6.7279869332644102E-3</v>
      </c>
      <c r="L6050" s="20">
        <v>7.9811003731807949E-3</v>
      </c>
      <c r="M6050" s="55">
        <v>9.1125316718777688E-3</v>
      </c>
    </row>
    <row r="6051" spans="1:13" x14ac:dyDescent="0.35">
      <c r="A6051" s="19" t="str">
        <f>B4353&amp;C6035&amp;D6051</f>
        <v>CONSUMO PER CAPITA (kg ó litros por individuo)Resto aceite Ing.&gt;500MIL</v>
      </c>
      <c r="B6051" s="19">
        <v>0</v>
      </c>
      <c r="C6051" s="19">
        <v>0</v>
      </c>
      <c r="D6051" s="19" t="s">
        <v>16</v>
      </c>
      <c r="E6051" s="20">
        <v>1.2622582672860497E-2</v>
      </c>
      <c r="F6051" s="20">
        <v>1.641268941731536E-2</v>
      </c>
      <c r="G6051" s="20">
        <v>1.09350494445709E-2</v>
      </c>
      <c r="H6051" s="20">
        <v>1.0389491349581082E-2</v>
      </c>
      <c r="I6051" s="20">
        <v>1.0087770092706932E-2</v>
      </c>
      <c r="J6051" s="20">
        <v>1.5548727505179237E-2</v>
      </c>
      <c r="K6051" s="20">
        <v>1.2370712879998958E-2</v>
      </c>
      <c r="L6051" s="20">
        <v>1.1305260356435138E-2</v>
      </c>
      <c r="M6051" s="55">
        <v>1.2666969380343184E-2</v>
      </c>
    </row>
    <row r="6052" spans="1:13" x14ac:dyDescent="0.35">
      <c r="A6052" s="19" t="str">
        <f>B4353&amp;C6035&amp;D6052</f>
        <v>CONSUMO PER CAPITA (kg ó litros por individuo)Resto aceite Ing.DE 15 A 19 AÑOS</v>
      </c>
      <c r="B6052" s="19">
        <v>0</v>
      </c>
      <c r="C6052" s="19">
        <v>0</v>
      </c>
      <c r="D6052" s="19" t="s">
        <v>39</v>
      </c>
      <c r="E6052" s="20">
        <v>3.7956667216130097E-4</v>
      </c>
      <c r="F6052" s="20">
        <v>7.2789028713044542E-4</v>
      </c>
      <c r="G6052" s="20">
        <v>2.5339163127675559E-4</v>
      </c>
      <c r="H6052" s="20">
        <v>1.7067326328051786E-3</v>
      </c>
      <c r="I6052" s="20">
        <v>1.6744473856917116E-3</v>
      </c>
      <c r="J6052" s="20">
        <v>7.1567796360743285E-4</v>
      </c>
      <c r="K6052" s="20">
        <v>2.8089743890979659E-4</v>
      </c>
      <c r="L6052" s="20">
        <v>5.2165091042284423E-4</v>
      </c>
      <c r="M6052" s="55">
        <v>2.789391389369086E-4</v>
      </c>
    </row>
    <row r="6053" spans="1:13" x14ac:dyDescent="0.35">
      <c r="A6053" s="19" t="str">
        <f>B4353&amp;C6035&amp;D6053</f>
        <v>CONSUMO PER CAPITA (kg ó litros por individuo)Resto aceite Ing.DE 20 A 24 AÑOS</v>
      </c>
      <c r="B6053" s="19">
        <v>0</v>
      </c>
      <c r="C6053" s="19">
        <v>0</v>
      </c>
      <c r="D6053" s="19" t="s">
        <v>40</v>
      </c>
      <c r="E6053" s="20">
        <v>2.263368165188683E-3</v>
      </c>
      <c r="F6053" s="20">
        <v>6.5584797496042778E-3</v>
      </c>
      <c r="G6053" s="20">
        <v>2.4080297551581213E-3</v>
      </c>
      <c r="H6053" s="20">
        <v>1.1483091674007833E-3</v>
      </c>
      <c r="I6053" s="20">
        <v>8.8151808345864079E-4</v>
      </c>
      <c r="J6053" s="20">
        <v>1.8460166225463316E-3</v>
      </c>
      <c r="K6053" s="20">
        <v>2.4628769000049227E-3</v>
      </c>
      <c r="L6053" s="20">
        <v>2.1798925478351762E-3</v>
      </c>
      <c r="M6053" s="55">
        <v>7.4973883905981643E-4</v>
      </c>
    </row>
    <row r="6054" spans="1:13" x14ac:dyDescent="0.35">
      <c r="A6054" s="19" t="str">
        <f>B4353&amp;C6035&amp;D6054</f>
        <v>CONSUMO PER CAPITA (kg ó litros por individuo)Resto aceite Ing.DE 25 A 34 AÑOS</v>
      </c>
      <c r="B6054" s="19">
        <v>0</v>
      </c>
      <c r="C6054" s="19">
        <v>0</v>
      </c>
      <c r="D6054" s="19" t="s">
        <v>41</v>
      </c>
      <c r="E6054" s="20">
        <v>2.4703363231189895E-3</v>
      </c>
      <c r="F6054" s="20">
        <v>4.3972224519701394E-3</v>
      </c>
      <c r="G6054" s="20">
        <v>3.2420415235394464E-3</v>
      </c>
      <c r="H6054" s="20">
        <v>2.8078615743438373E-3</v>
      </c>
      <c r="I6054" s="20">
        <v>2.5574786178708306E-3</v>
      </c>
      <c r="J6054" s="20">
        <v>6.0277680628882885E-3</v>
      </c>
      <c r="K6054" s="20">
        <v>3.3578795139846407E-3</v>
      </c>
      <c r="L6054" s="20">
        <v>3.1854637206758865E-3</v>
      </c>
      <c r="M6054" s="55">
        <v>2.8074660223072166E-3</v>
      </c>
    </row>
    <row r="6055" spans="1:13" x14ac:dyDescent="0.35">
      <c r="A6055" s="19" t="str">
        <f>B4353&amp;C6035&amp;D6055</f>
        <v>CONSUMO PER CAPITA (kg ó litros por individuo)Resto aceite Ing.DE 35 A 49 AÑOS</v>
      </c>
      <c r="B6055" s="19">
        <v>0</v>
      </c>
      <c r="C6055" s="19">
        <v>0</v>
      </c>
      <c r="D6055" s="19" t="s">
        <v>42</v>
      </c>
      <c r="E6055" s="20">
        <v>5.6230458774988888E-3</v>
      </c>
      <c r="F6055" s="20">
        <v>1.1046622982331935E-2</v>
      </c>
      <c r="G6055" s="20">
        <v>6.3769446881265183E-3</v>
      </c>
      <c r="H6055" s="20">
        <v>5.4464655075623621E-3</v>
      </c>
      <c r="I6055" s="20">
        <v>5.7626371919616056E-3</v>
      </c>
      <c r="J6055" s="20">
        <v>9.237935713867702E-3</v>
      </c>
      <c r="K6055" s="20">
        <v>5.9823732106209383E-3</v>
      </c>
      <c r="L6055" s="20">
        <v>5.25587575078168E-3</v>
      </c>
      <c r="M6055" s="55">
        <v>5.0690024370388413E-3</v>
      </c>
    </row>
    <row r="6056" spans="1:13" x14ac:dyDescent="0.35">
      <c r="A6056" s="19" t="str">
        <f>B4353&amp;C6035&amp;D6056</f>
        <v>CONSUMO PER CAPITA (kg ó litros por individuo)Resto aceite Ing.DE 50 A 59 AÑOS</v>
      </c>
      <c r="B6056" s="19">
        <v>0</v>
      </c>
      <c r="C6056" s="19">
        <v>0</v>
      </c>
      <c r="D6056" s="19" t="s">
        <v>43</v>
      </c>
      <c r="E6056" s="20">
        <v>1.655823372404059E-2</v>
      </c>
      <c r="F6056" s="20">
        <v>2.1402705509365495E-2</v>
      </c>
      <c r="G6056" s="20">
        <v>1.1097616191877119E-2</v>
      </c>
      <c r="H6056" s="20">
        <v>1.2378671994727164E-2</v>
      </c>
      <c r="I6056" s="20">
        <v>1.2100619346254051E-2</v>
      </c>
      <c r="J6056" s="20">
        <v>1.590297991775692E-2</v>
      </c>
      <c r="K6056" s="20">
        <v>1.2669953758240631E-2</v>
      </c>
      <c r="L6056" s="20">
        <v>1.2690185322647481E-2</v>
      </c>
      <c r="M6056" s="55">
        <v>1.4765083212631468E-2</v>
      </c>
    </row>
    <row r="6057" spans="1:13" x14ac:dyDescent="0.35">
      <c r="A6057" s="19" t="str">
        <f>B4353&amp;C6035&amp;D6057</f>
        <v>CONSUMO PER CAPITA (kg ó litros por individuo)Resto aceite Ing.DE 60 A 75 AÑOS</v>
      </c>
      <c r="B6057" s="19">
        <v>0</v>
      </c>
      <c r="C6057" s="19">
        <v>0</v>
      </c>
      <c r="D6057" s="19" t="s">
        <v>44</v>
      </c>
      <c r="E6057" s="20">
        <v>2.2155355875993286E-2</v>
      </c>
      <c r="F6057" s="20">
        <v>2.2156341977477408E-2</v>
      </c>
      <c r="G6057" s="20">
        <v>1.4784739892680169E-2</v>
      </c>
      <c r="H6057" s="20">
        <v>1.6403467832872116E-2</v>
      </c>
      <c r="I6057" s="20">
        <v>1.6719995518917823E-2</v>
      </c>
      <c r="J6057" s="20">
        <v>2.397191211403495E-2</v>
      </c>
      <c r="K6057" s="20">
        <v>1.671179374640205E-2</v>
      </c>
      <c r="L6057" s="20">
        <v>1.7415974776291979E-2</v>
      </c>
      <c r="M6057" s="55">
        <v>1.675811163356641E-2</v>
      </c>
    </row>
    <row r="6058" spans="1:13" x14ac:dyDescent="0.35">
      <c r="A6058" s="19" t="str">
        <f>B4353&amp;C6035&amp;D6058</f>
        <v>CONSUMO PER CAPITA (kg ó litros por individuo)Resto aceite Ing.ALTA Y MEDIA ALTA</v>
      </c>
      <c r="B6058" s="19">
        <v>0</v>
      </c>
      <c r="C6058" s="19">
        <v>0</v>
      </c>
      <c r="D6058" s="19" t="s">
        <v>17</v>
      </c>
      <c r="E6058" s="20">
        <v>1.8492902952911762E-2</v>
      </c>
      <c r="F6058" s="20">
        <v>2.1499588110119833E-2</v>
      </c>
      <c r="G6058" s="20">
        <v>1.4686014972644042E-2</v>
      </c>
      <c r="H6058" s="20">
        <v>1.4060109640339569E-2</v>
      </c>
      <c r="I6058" s="20">
        <v>1.1629939130319096E-2</v>
      </c>
      <c r="J6058" s="20">
        <v>1.8260310754977697E-2</v>
      </c>
      <c r="K6058" s="20">
        <v>1.145005728402061E-2</v>
      </c>
      <c r="L6058" s="20">
        <v>1.1982862790848444E-2</v>
      </c>
      <c r="M6058" s="55">
        <v>1.1377490934234697E-2</v>
      </c>
    </row>
    <row r="6059" spans="1:13" x14ac:dyDescent="0.35">
      <c r="A6059" s="19" t="str">
        <f>B4353&amp;C6035&amp;D6059</f>
        <v>CONSUMO PER CAPITA (kg ó litros por individuo)Resto aceite Ing.MEDIA</v>
      </c>
      <c r="B6059" s="19">
        <v>0</v>
      </c>
      <c r="C6059" s="19">
        <v>0</v>
      </c>
      <c r="D6059" s="19" t="s">
        <v>18</v>
      </c>
      <c r="E6059" s="20">
        <v>6.9052536898232802E-3</v>
      </c>
      <c r="F6059" s="20">
        <v>1.1495216112894958E-2</v>
      </c>
      <c r="G6059" s="20">
        <v>6.7295212908360554E-3</v>
      </c>
      <c r="H6059" s="20">
        <v>6.4720308912886351E-3</v>
      </c>
      <c r="I6059" s="20">
        <v>6.6967225101824098E-3</v>
      </c>
      <c r="J6059" s="20">
        <v>9.028676141554292E-3</v>
      </c>
      <c r="K6059" s="20">
        <v>7.1993540478973795E-3</v>
      </c>
      <c r="L6059" s="20">
        <v>6.1393598014301389E-3</v>
      </c>
      <c r="M6059" s="55">
        <v>7.8653650911850014E-3</v>
      </c>
    </row>
    <row r="6060" spans="1:13" x14ac:dyDescent="0.35">
      <c r="A6060" s="19" t="str">
        <f>B4353&amp;C6035&amp;D6060</f>
        <v>CONSUMO PER CAPITA (kg ó litros por individuo)Resto aceite Ing.MEDIA BAJA</v>
      </c>
      <c r="B6060" s="19">
        <v>0</v>
      </c>
      <c r="C6060" s="19">
        <v>0</v>
      </c>
      <c r="D6060" s="19" t="s">
        <v>19</v>
      </c>
      <c r="E6060" s="20">
        <v>1.0126502294230646E-2</v>
      </c>
      <c r="F6060" s="20">
        <v>1.2187974422360881E-2</v>
      </c>
      <c r="G6060" s="20">
        <v>5.82948380895196E-3</v>
      </c>
      <c r="H6060" s="20">
        <v>6.3132686313198266E-3</v>
      </c>
      <c r="I6060" s="20">
        <v>6.791048310228579E-3</v>
      </c>
      <c r="J6060" s="20">
        <v>8.5800524730581217E-3</v>
      </c>
      <c r="K6060" s="20">
        <v>7.4433599465848722E-3</v>
      </c>
      <c r="L6060" s="20">
        <v>7.847194361912592E-3</v>
      </c>
      <c r="M6060" s="55">
        <v>5.8713770070800853E-3</v>
      </c>
    </row>
    <row r="6061" spans="1:13" x14ac:dyDescent="0.35">
      <c r="A6061" s="19" t="str">
        <f>B4353&amp;C6035&amp;D6061</f>
        <v>CONSUMO PER CAPITA (kg ó litros por individuo)Resto aceite Ing.BAJA</v>
      </c>
      <c r="B6061" s="19">
        <v>0</v>
      </c>
      <c r="C6061" s="19">
        <v>0</v>
      </c>
      <c r="D6061" s="19" t="s">
        <v>20</v>
      </c>
      <c r="E6061" s="20">
        <v>8.0785673261844042E-3</v>
      </c>
      <c r="F6061" s="20">
        <v>1.0619749972836118E-2</v>
      </c>
      <c r="G6061" s="20">
        <v>6.1208564456051951E-3</v>
      </c>
      <c r="H6061" s="20">
        <v>8.3704007402115067E-3</v>
      </c>
      <c r="I6061" s="20">
        <v>1.0303143469038609E-2</v>
      </c>
      <c r="J6061" s="20">
        <v>1.689964582016493E-2</v>
      </c>
      <c r="K6061" s="20">
        <v>1.0309299399491234E-2</v>
      </c>
      <c r="L6061" s="20">
        <v>1.063552857053621E-2</v>
      </c>
      <c r="M6061" s="55">
        <v>1.1281725127609167E-2</v>
      </c>
    </row>
    <row r="6062" spans="1:13" x14ac:dyDescent="0.35">
      <c r="A6062" s="19" t="str">
        <f>B4353&amp;C6035&amp;D6062</f>
        <v>CONSUMO PER CAPITA (kg ó litros por individuo)Resto aceite Ing.HOMBRE</v>
      </c>
      <c r="B6062" s="19">
        <v>0</v>
      </c>
      <c r="C6062" s="19">
        <v>0</v>
      </c>
      <c r="D6062" s="19" t="s">
        <v>21</v>
      </c>
      <c r="E6062" s="20">
        <v>1.3000534740313152E-2</v>
      </c>
      <c r="F6062" s="20">
        <v>1.4195686371747096E-2</v>
      </c>
      <c r="G6062" s="20">
        <v>9.140904361790464E-3</v>
      </c>
      <c r="H6062" s="20">
        <v>9.0507215081173376E-3</v>
      </c>
      <c r="I6062" s="20">
        <v>8.447761639561225E-3</v>
      </c>
      <c r="J6062" s="20">
        <v>1.2144710159869595E-2</v>
      </c>
      <c r="K6062" s="20">
        <v>7.9611214398128995E-3</v>
      </c>
      <c r="L6062" s="20">
        <v>8.608609893770781E-3</v>
      </c>
      <c r="M6062" s="55">
        <v>8.775745597824753E-3</v>
      </c>
    </row>
    <row r="6063" spans="1:13" x14ac:dyDescent="0.35">
      <c r="A6063" s="19" t="str">
        <f>B4353&amp;C6035&amp;D6063</f>
        <v>CONSUMO PER CAPITA (kg ó litros por individuo)Resto aceite Ing.MUJER</v>
      </c>
      <c r="B6063" s="19">
        <v>0</v>
      </c>
      <c r="C6063" s="19">
        <v>0</v>
      </c>
      <c r="D6063" s="19" t="s">
        <v>22</v>
      </c>
      <c r="E6063" s="20">
        <v>7.9859463269771041E-3</v>
      </c>
      <c r="F6063" s="20">
        <v>1.3103153355307229E-2</v>
      </c>
      <c r="G6063" s="20">
        <v>7.0358034194922666E-3</v>
      </c>
      <c r="H6063" s="20">
        <v>7.8060681673831327E-3</v>
      </c>
      <c r="I6063" s="20">
        <v>8.5119922329186647E-3</v>
      </c>
      <c r="J6063" s="20">
        <v>1.2687757166496791E-2</v>
      </c>
      <c r="K6063" s="20">
        <v>9.5829214107075178E-3</v>
      </c>
      <c r="L6063" s="20">
        <v>8.8085198290669981E-3</v>
      </c>
      <c r="M6063" s="55">
        <v>8.722923241135631E-3</v>
      </c>
    </row>
    <row r="6064" spans="1:13" x14ac:dyDescent="0.35">
      <c r="A6064" s="19" t="str">
        <f>B4353&amp;C6064&amp;D6064</f>
        <v>CONSUMO PER CAPITA (kg ó litros por individuo).Pan Ing.T.ESPAÑA</v>
      </c>
      <c r="B6064" s="19">
        <v>0</v>
      </c>
      <c r="C6064" s="19" t="s">
        <v>167</v>
      </c>
      <c r="D6064" s="19" t="s">
        <v>36</v>
      </c>
      <c r="E6064" s="20">
        <v>1.0431132615999914</v>
      </c>
      <c r="F6064" s="20">
        <v>1.5469004380207434</v>
      </c>
      <c r="G6064" s="20">
        <v>1.1064438306358071</v>
      </c>
      <c r="H6064" s="20">
        <v>1.0580645439551017</v>
      </c>
      <c r="I6064" s="20">
        <v>1.0917868352914111</v>
      </c>
      <c r="J6064" s="20">
        <v>1.4595560724661616</v>
      </c>
      <c r="K6064" s="20">
        <v>1.1580184431895031</v>
      </c>
      <c r="L6064" s="20">
        <v>1.0660998157535539</v>
      </c>
      <c r="M6064" s="55">
        <v>1.0389762402972929</v>
      </c>
    </row>
    <row r="6065" spans="1:13" x14ac:dyDescent="0.35">
      <c r="A6065" s="19" t="str">
        <f>B4353&amp;C6064&amp;D6065</f>
        <v>CONSUMO PER CAPITA (kg ó litros por individuo).Pan Ing.BCN AM</v>
      </c>
      <c r="B6065" s="19">
        <v>0</v>
      </c>
      <c r="C6065" s="19">
        <v>0</v>
      </c>
      <c r="D6065" s="19" t="s">
        <v>1</v>
      </c>
      <c r="E6065" s="20">
        <v>1.0548238095722591</v>
      </c>
      <c r="F6065" s="20">
        <v>1.3289672090276905</v>
      </c>
      <c r="G6065" s="20">
        <v>0.99793531173264938</v>
      </c>
      <c r="H6065" s="20">
        <v>1.0897813455062078</v>
      </c>
      <c r="I6065" s="20">
        <v>1.1500467851625154</v>
      </c>
      <c r="J6065" s="20">
        <v>1.3271168884636375</v>
      </c>
      <c r="K6065" s="20">
        <v>0.91218929316472142</v>
      </c>
      <c r="L6065" s="20">
        <v>0.89817700457542904</v>
      </c>
      <c r="M6065" s="55">
        <v>1.0010195293738986</v>
      </c>
    </row>
    <row r="6066" spans="1:13" x14ac:dyDescent="0.35">
      <c r="A6066" s="19" t="str">
        <f>B4353&amp;C6064&amp;D6066</f>
        <v>CONSUMO PER CAPITA (kg ó litros por individuo).Pan Ing.REST.CAT ARAGON</v>
      </c>
      <c r="B6066" s="19">
        <v>0</v>
      </c>
      <c r="C6066" s="19">
        <v>0</v>
      </c>
      <c r="D6066" s="19" t="s">
        <v>2</v>
      </c>
      <c r="E6066" s="20">
        <v>0.63261750214188917</v>
      </c>
      <c r="F6066" s="20">
        <v>1.0591121639642567</v>
      </c>
      <c r="G6066" s="20">
        <v>0.88644500446556596</v>
      </c>
      <c r="H6066" s="20">
        <v>0.70308374829823217</v>
      </c>
      <c r="I6066" s="20">
        <v>0.650914236926037</v>
      </c>
      <c r="J6066" s="20">
        <v>1.0675658050860592</v>
      </c>
      <c r="K6066" s="20">
        <v>0.83545102970239815</v>
      </c>
      <c r="L6066" s="20">
        <v>0.72581807436707568</v>
      </c>
      <c r="M6066" s="55">
        <v>0.7795376652366115</v>
      </c>
    </row>
    <row r="6067" spans="1:13" x14ac:dyDescent="0.35">
      <c r="A6067" s="19" t="str">
        <f>B4353&amp;C6064&amp;D6067</f>
        <v>CONSUMO PER CAPITA (kg ó litros por individuo).Pan Ing.LEVANTE</v>
      </c>
      <c r="B6067" s="19">
        <v>0</v>
      </c>
      <c r="C6067" s="19">
        <v>0</v>
      </c>
      <c r="D6067" s="19" t="s">
        <v>3</v>
      </c>
      <c r="E6067" s="20">
        <v>1.3434811932372213</v>
      </c>
      <c r="F6067" s="20">
        <v>1.6725905204517222</v>
      </c>
      <c r="G6067" s="20">
        <v>1.2657094593776967</v>
      </c>
      <c r="H6067" s="20">
        <v>1.2108924443916689</v>
      </c>
      <c r="I6067" s="20">
        <v>1.2452736929737389</v>
      </c>
      <c r="J6067" s="20">
        <v>1.5220142605206208</v>
      </c>
      <c r="K6067" s="20">
        <v>1.2128209917245103</v>
      </c>
      <c r="L6067" s="20">
        <v>1.1537092262634807</v>
      </c>
      <c r="M6067" s="55">
        <v>1.0226462846388129</v>
      </c>
    </row>
    <row r="6068" spans="1:13" x14ac:dyDescent="0.35">
      <c r="A6068" s="19" t="str">
        <f>B4353&amp;C6064&amp;D6068</f>
        <v>CONSUMO PER CAPITA (kg ó litros por individuo).Pan Ing.ANDALUCIA</v>
      </c>
      <c r="B6068" s="19">
        <v>0</v>
      </c>
      <c r="C6068" s="19">
        <v>0</v>
      </c>
      <c r="D6068" s="19" t="s">
        <v>4</v>
      </c>
      <c r="E6068" s="20">
        <v>1.1403691544928256</v>
      </c>
      <c r="F6068" s="20">
        <v>1.8356072008343478</v>
      </c>
      <c r="G6068" s="20">
        <v>1.1825124062288861</v>
      </c>
      <c r="H6068" s="20">
        <v>1.1903558867900819</v>
      </c>
      <c r="I6068" s="20">
        <v>1.2915448314863824</v>
      </c>
      <c r="J6068" s="20">
        <v>1.678079865028282</v>
      </c>
      <c r="K6068" s="20">
        <v>1.2062769481457627</v>
      </c>
      <c r="L6068" s="20">
        <v>1.1761163850413276</v>
      </c>
      <c r="M6068" s="55">
        <v>1.1052047556493705</v>
      </c>
    </row>
    <row r="6069" spans="1:13" x14ac:dyDescent="0.35">
      <c r="A6069" s="19" t="str">
        <f>B4353&amp;C6064&amp;D6069</f>
        <v>CONSUMO PER CAPITA (kg ó litros por individuo).Pan Ing.MDD AM</v>
      </c>
      <c r="B6069" s="19">
        <v>0</v>
      </c>
      <c r="C6069" s="19">
        <v>0</v>
      </c>
      <c r="D6069" s="19" t="s">
        <v>5</v>
      </c>
      <c r="E6069" s="20">
        <v>1.3099664163324538</v>
      </c>
      <c r="F6069" s="20">
        <v>1.6858040419858467</v>
      </c>
      <c r="G6069" s="20">
        <v>1.3179389684383664</v>
      </c>
      <c r="H6069" s="20">
        <v>1.2796377199977089</v>
      </c>
      <c r="I6069" s="20">
        <v>1.2704204697995349</v>
      </c>
      <c r="J6069" s="20">
        <v>1.7893969269459442</v>
      </c>
      <c r="K6069" s="20">
        <v>1.573561144791797</v>
      </c>
      <c r="L6069" s="20">
        <v>1.2088972319041018</v>
      </c>
      <c r="M6069" s="55">
        <v>1.2749798848263587</v>
      </c>
    </row>
    <row r="6070" spans="1:13" x14ac:dyDescent="0.35">
      <c r="A6070" s="19" t="str">
        <f>B4353&amp;C6064&amp;D6070</f>
        <v>CONSUMO PER CAPITA (kg ó litros por individuo).Pan Ing.RTO CENTRO</v>
      </c>
      <c r="B6070" s="19">
        <v>0</v>
      </c>
      <c r="C6070" s="19">
        <v>0</v>
      </c>
      <c r="D6070" s="19" t="s">
        <v>6</v>
      </c>
      <c r="E6070" s="20">
        <v>0.9328868820117735</v>
      </c>
      <c r="F6070" s="20">
        <v>1.3799366476267176</v>
      </c>
      <c r="G6070" s="20">
        <v>1.119656824490183</v>
      </c>
      <c r="H6070" s="20">
        <v>1.0424560693267855</v>
      </c>
      <c r="I6070" s="20">
        <v>1.1583559972503406</v>
      </c>
      <c r="J6070" s="20">
        <v>1.3115675837503964</v>
      </c>
      <c r="K6070" s="20">
        <v>1.2062577471019167</v>
      </c>
      <c r="L6070" s="20">
        <v>1.2581558250077438</v>
      </c>
      <c r="M6070" s="55">
        <v>1.1657511181636149</v>
      </c>
    </row>
    <row r="6071" spans="1:13" x14ac:dyDescent="0.35">
      <c r="A6071" s="19" t="str">
        <f>B4353&amp;C6064&amp;D6071</f>
        <v>CONSUMO PER CAPITA (kg ó litros por individuo).Pan Ing.NORTE-CENTRO</v>
      </c>
      <c r="B6071" s="19">
        <v>0</v>
      </c>
      <c r="C6071" s="19">
        <v>0</v>
      </c>
      <c r="D6071" s="19" t="s">
        <v>7</v>
      </c>
      <c r="E6071" s="20">
        <v>1.0712820565309709</v>
      </c>
      <c r="F6071" s="20">
        <v>1.7380358570699601</v>
      </c>
      <c r="G6071" s="20">
        <v>1.0847768641128686</v>
      </c>
      <c r="H6071" s="20">
        <v>0.93714791461584313</v>
      </c>
      <c r="I6071" s="20">
        <v>0.85436737502264382</v>
      </c>
      <c r="J6071" s="20">
        <v>1.4586489952333721</v>
      </c>
      <c r="K6071" s="20">
        <v>0.98758824611676244</v>
      </c>
      <c r="L6071" s="20">
        <v>0.97691638635371225</v>
      </c>
      <c r="M6071" s="55">
        <v>0.73601857591291198</v>
      </c>
    </row>
    <row r="6072" spans="1:13" x14ac:dyDescent="0.35">
      <c r="A6072" s="19" t="str">
        <f>B4353&amp;C6064&amp;D6072</f>
        <v>CONSUMO PER CAPITA (kg ó litros por individuo).Pan Ing.NOROESTE</v>
      </c>
      <c r="B6072" s="19">
        <v>0</v>
      </c>
      <c r="C6072" s="19">
        <v>0</v>
      </c>
      <c r="D6072" s="19" t="s">
        <v>8</v>
      </c>
      <c r="E6072" s="20">
        <v>0.58103979583026</v>
      </c>
      <c r="F6072" s="20">
        <v>1.3771265225741787</v>
      </c>
      <c r="G6072" s="20">
        <v>0.78728471844590375</v>
      </c>
      <c r="H6072" s="20">
        <v>0.79043937530702746</v>
      </c>
      <c r="I6072" s="20">
        <v>0.86552824162553466</v>
      </c>
      <c r="J6072" s="20">
        <v>1.2276018464140015</v>
      </c>
      <c r="K6072" s="20">
        <v>1.1800463292106846</v>
      </c>
      <c r="L6072" s="20">
        <v>1.0092220534940337</v>
      </c>
      <c r="M6072" s="55">
        <v>1.158578807525573</v>
      </c>
    </row>
    <row r="6073" spans="1:13" x14ac:dyDescent="0.35">
      <c r="A6073" s="19" t="str">
        <f>B4353&amp;C6064&amp;D6073</f>
        <v>CONSUMO PER CAPITA (kg ó litros por individuo).Pan Ing.&lt;2MIL</v>
      </c>
      <c r="B6073" s="19">
        <v>0</v>
      </c>
      <c r="C6073" s="19">
        <v>0</v>
      </c>
      <c r="D6073" s="19" t="s">
        <v>9</v>
      </c>
      <c r="E6073" s="20">
        <v>0.44026184723317741</v>
      </c>
      <c r="F6073" s="20">
        <v>0.82065550579001234</v>
      </c>
      <c r="G6073" s="20">
        <v>0.54475828202323917</v>
      </c>
      <c r="H6073" s="20">
        <v>0.5436286602774717</v>
      </c>
      <c r="I6073" s="20">
        <v>0.56753718601581371</v>
      </c>
      <c r="J6073" s="20">
        <v>0.87627621359728913</v>
      </c>
      <c r="K6073" s="20">
        <v>0.62875536376844676</v>
      </c>
      <c r="L6073" s="20">
        <v>0.76026545614725183</v>
      </c>
      <c r="M6073" s="55">
        <v>0.4750735233805134</v>
      </c>
    </row>
    <row r="6074" spans="1:13" x14ac:dyDescent="0.35">
      <c r="A6074" s="19" t="str">
        <f>B4353&amp;C6064&amp;D6074</f>
        <v>CONSUMO PER CAPITA (kg ó litros por individuo).Pan Ing.2-5MIL</v>
      </c>
      <c r="B6074" s="19">
        <v>0</v>
      </c>
      <c r="C6074" s="19">
        <v>0</v>
      </c>
      <c r="D6074" s="19" t="s">
        <v>10</v>
      </c>
      <c r="E6074" s="20">
        <v>0.97976817102266733</v>
      </c>
      <c r="F6074" s="20">
        <v>1.7884567764357031</v>
      </c>
      <c r="G6074" s="20">
        <v>0.90183725967556627</v>
      </c>
      <c r="H6074" s="20">
        <v>1.0057123905787408</v>
      </c>
      <c r="I6074" s="20">
        <v>1.0247453588692002</v>
      </c>
      <c r="J6074" s="20">
        <v>1.1296917154288477</v>
      </c>
      <c r="K6074" s="20">
        <v>1.0458602724166306</v>
      </c>
      <c r="L6074" s="20">
        <v>0.92377893205984218</v>
      </c>
      <c r="M6074" s="55">
        <v>0.71988228382093489</v>
      </c>
    </row>
    <row r="6075" spans="1:13" x14ac:dyDescent="0.35">
      <c r="A6075" s="19" t="str">
        <f>B4353&amp;C6064&amp;D6075</f>
        <v>CONSUMO PER CAPITA (kg ó litros por individuo).Pan Ing.5-10MIL</v>
      </c>
      <c r="B6075" s="19">
        <v>0</v>
      </c>
      <c r="C6075" s="19">
        <v>0</v>
      </c>
      <c r="D6075" s="19" t="s">
        <v>11</v>
      </c>
      <c r="E6075" s="20">
        <v>1.0128377326214053</v>
      </c>
      <c r="F6075" s="20">
        <v>1.3126440131765726</v>
      </c>
      <c r="G6075" s="20">
        <v>0.88676104151951363</v>
      </c>
      <c r="H6075" s="20">
        <v>0.76298702582888245</v>
      </c>
      <c r="I6075" s="20">
        <v>0.71126437090343597</v>
      </c>
      <c r="J6075" s="20">
        <v>1.2014823981599412</v>
      </c>
      <c r="K6075" s="20">
        <v>1.0783673157324483</v>
      </c>
      <c r="L6075" s="20">
        <v>0.81278363155266642</v>
      </c>
      <c r="M6075" s="55">
        <v>0.74228190826485774</v>
      </c>
    </row>
    <row r="6076" spans="1:13" x14ac:dyDescent="0.35">
      <c r="A6076" s="19" t="str">
        <f>B4353&amp;C6064&amp;D6076</f>
        <v>CONSUMO PER CAPITA (kg ó litros por individuo).Pan Ing.10-30MIL</v>
      </c>
      <c r="B6076" s="19">
        <v>0</v>
      </c>
      <c r="C6076" s="19">
        <v>0</v>
      </c>
      <c r="D6076" s="19" t="s">
        <v>12</v>
      </c>
      <c r="E6076" s="20">
        <v>1.0284475045837329</v>
      </c>
      <c r="F6076" s="20">
        <v>1.4522996008488234</v>
      </c>
      <c r="G6076" s="20">
        <v>1.1405295264161586</v>
      </c>
      <c r="H6076" s="20">
        <v>1.0358635047699685</v>
      </c>
      <c r="I6076" s="20">
        <v>1.0597892871332399</v>
      </c>
      <c r="J6076" s="20">
        <v>1.3431309554558475</v>
      </c>
      <c r="K6076" s="20">
        <v>0.96888920441330739</v>
      </c>
      <c r="L6076" s="20">
        <v>0.9017167785095882</v>
      </c>
      <c r="M6076" s="55">
        <v>1.0376811733114064</v>
      </c>
    </row>
    <row r="6077" spans="1:13" x14ac:dyDescent="0.35">
      <c r="A6077" s="19" t="str">
        <f>B4353&amp;C6064&amp;D6077</f>
        <v>CONSUMO PER CAPITA (kg ó litros por individuo).Pan Ing.30-100MIL</v>
      </c>
      <c r="B6077" s="19">
        <v>0</v>
      </c>
      <c r="C6077" s="19">
        <v>0</v>
      </c>
      <c r="D6077" s="19" t="s">
        <v>13</v>
      </c>
      <c r="E6077" s="20">
        <v>1.0441533638308524</v>
      </c>
      <c r="F6077" s="20">
        <v>1.7948045868266174</v>
      </c>
      <c r="G6077" s="20">
        <v>1.2510834117518779</v>
      </c>
      <c r="H6077" s="20">
        <v>1.1965723978705436</v>
      </c>
      <c r="I6077" s="20">
        <v>1.3051478785995607</v>
      </c>
      <c r="J6077" s="20">
        <v>1.6847694847592543</v>
      </c>
      <c r="K6077" s="20">
        <v>1.4455591072354881</v>
      </c>
      <c r="L6077" s="20">
        <v>1.2161151942184287</v>
      </c>
      <c r="M6077" s="55">
        <v>1.155379594238549</v>
      </c>
    </row>
    <row r="6078" spans="1:13" x14ac:dyDescent="0.35">
      <c r="A6078" s="19" t="str">
        <f>B4353&amp;C6064&amp;D6078</f>
        <v>CONSUMO PER CAPITA (kg ó litros por individuo).Pan Ing.100-200MIL</v>
      </c>
      <c r="B6078" s="19">
        <v>0</v>
      </c>
      <c r="C6078" s="19">
        <v>0</v>
      </c>
      <c r="D6078" s="19" t="s">
        <v>14</v>
      </c>
      <c r="E6078" s="20">
        <v>1.1053812550879176</v>
      </c>
      <c r="F6078" s="20">
        <v>1.61160898448515</v>
      </c>
      <c r="G6078" s="20">
        <v>1.2685060015626715</v>
      </c>
      <c r="H6078" s="20">
        <v>1.1908059060981915</v>
      </c>
      <c r="I6078" s="20">
        <v>1.2172809049316331</v>
      </c>
      <c r="J6078" s="20">
        <v>1.7379707375563087</v>
      </c>
      <c r="K6078" s="20">
        <v>1.1239624737282081</v>
      </c>
      <c r="L6078" s="20">
        <v>1.1436196692397524</v>
      </c>
      <c r="M6078" s="55">
        <v>1.1346043631415286</v>
      </c>
    </row>
    <row r="6079" spans="1:13" x14ac:dyDescent="0.35">
      <c r="A6079" s="19" t="str">
        <f>B4353&amp;C6064&amp;D6079</f>
        <v>CONSUMO PER CAPITA (kg ó litros por individuo).Pan Ing.200-500MIL</v>
      </c>
      <c r="B6079" s="19">
        <v>0</v>
      </c>
      <c r="C6079" s="19">
        <v>0</v>
      </c>
      <c r="D6079" s="19" t="s">
        <v>15</v>
      </c>
      <c r="E6079" s="20">
        <v>1.1553944212545162</v>
      </c>
      <c r="F6079" s="20">
        <v>1.6518642444228082</v>
      </c>
      <c r="G6079" s="20">
        <v>1.1247406415106032</v>
      </c>
      <c r="H6079" s="20">
        <v>1.1000092758683611</v>
      </c>
      <c r="I6079" s="20">
        <v>1.2615862830130171</v>
      </c>
      <c r="J6079" s="20">
        <v>1.6297749521642937</v>
      </c>
      <c r="K6079" s="20">
        <v>1.1914286085070898</v>
      </c>
      <c r="L6079" s="20">
        <v>1.2764018597341487</v>
      </c>
      <c r="M6079" s="55">
        <v>1.2544322528993022</v>
      </c>
    </row>
    <row r="6080" spans="1:13" x14ac:dyDescent="0.35">
      <c r="A6080" s="19" t="str">
        <f>B4353&amp;C6064&amp;D6080</f>
        <v>CONSUMO PER CAPITA (kg ó litros por individuo).Pan Ing.&gt;500MIL</v>
      </c>
      <c r="B6080" s="19">
        <v>0</v>
      </c>
      <c r="C6080" s="19">
        <v>0</v>
      </c>
      <c r="D6080" s="19" t="s">
        <v>16</v>
      </c>
      <c r="E6080" s="20">
        <v>1.1681963744227335</v>
      </c>
      <c r="F6080" s="20">
        <v>1.4851985280981221</v>
      </c>
      <c r="G6080" s="20">
        <v>1.1557928066475547</v>
      </c>
      <c r="H6080" s="20">
        <v>1.1150689437765346</v>
      </c>
      <c r="I6080" s="20">
        <v>1.0378091263603446</v>
      </c>
      <c r="J6080" s="20">
        <v>1.4718702817361695</v>
      </c>
      <c r="K6080" s="20">
        <v>1.2533798412537895</v>
      </c>
      <c r="L6080" s="20">
        <v>1.1342564182011208</v>
      </c>
      <c r="M6080" s="55">
        <v>1.138841786061779</v>
      </c>
    </row>
    <row r="6081" spans="1:13" x14ac:dyDescent="0.35">
      <c r="A6081" s="19" t="str">
        <f>B4353&amp;C6064&amp;D6081</f>
        <v>CONSUMO PER CAPITA (kg ó litros por individuo).Pan Ing.DE 15 A 19 AÑOS</v>
      </c>
      <c r="B6081" s="19">
        <v>0</v>
      </c>
      <c r="C6081" s="19">
        <v>0</v>
      </c>
      <c r="D6081" s="19" t="s">
        <v>39</v>
      </c>
      <c r="E6081" s="20">
        <v>0.41918402515947312</v>
      </c>
      <c r="F6081" s="20">
        <v>0.44848478691146326</v>
      </c>
      <c r="G6081" s="20">
        <v>0.47202194953184018</v>
      </c>
      <c r="H6081" s="20">
        <v>0.49579649890211097</v>
      </c>
      <c r="I6081" s="20">
        <v>0.75658760737080644</v>
      </c>
      <c r="J6081" s="20">
        <v>0.54734515121071492</v>
      </c>
      <c r="K6081" s="20">
        <v>0.44596704480192623</v>
      </c>
      <c r="L6081" s="20">
        <v>0.64192934540225777</v>
      </c>
      <c r="M6081" s="55">
        <v>0.42791497304225029</v>
      </c>
    </row>
    <row r="6082" spans="1:13" x14ac:dyDescent="0.35">
      <c r="A6082" s="19" t="str">
        <f>B4353&amp;C6064&amp;D6082</f>
        <v>CONSUMO PER CAPITA (kg ó litros por individuo).Pan Ing.DE 20 A 24 AÑOS</v>
      </c>
      <c r="B6082" s="19">
        <v>0</v>
      </c>
      <c r="C6082" s="19">
        <v>0</v>
      </c>
      <c r="D6082" s="19" t="s">
        <v>40</v>
      </c>
      <c r="E6082" s="20">
        <v>0.68500262911984688</v>
      </c>
      <c r="F6082" s="20">
        <v>0.85963563320921255</v>
      </c>
      <c r="G6082" s="20">
        <v>0.6675858924854825</v>
      </c>
      <c r="H6082" s="20">
        <v>0.60603429343263238</v>
      </c>
      <c r="I6082" s="20">
        <v>0.45241006230112851</v>
      </c>
      <c r="J6082" s="20">
        <v>0.66678936483900464</v>
      </c>
      <c r="K6082" s="20">
        <v>0.43747390707599659</v>
      </c>
      <c r="L6082" s="20">
        <v>0.42473505316721277</v>
      </c>
      <c r="M6082" s="55">
        <v>0.31805675306792336</v>
      </c>
    </row>
    <row r="6083" spans="1:13" x14ac:dyDescent="0.35">
      <c r="A6083" s="19" t="str">
        <f>B4353&amp;C6064&amp;D6083</f>
        <v>CONSUMO PER CAPITA (kg ó litros por individuo).Pan Ing.DE 25 A 34 AÑOS</v>
      </c>
      <c r="B6083" s="19">
        <v>0</v>
      </c>
      <c r="C6083" s="19">
        <v>0</v>
      </c>
      <c r="D6083" s="19" t="s">
        <v>41</v>
      </c>
      <c r="E6083" s="20">
        <v>0.85714969097498928</v>
      </c>
      <c r="F6083" s="20">
        <v>1.036814135128195</v>
      </c>
      <c r="G6083" s="20">
        <v>0.95035212217141407</v>
      </c>
      <c r="H6083" s="20">
        <v>0.84097559429135793</v>
      </c>
      <c r="I6083" s="20">
        <v>0.73021764908457665</v>
      </c>
      <c r="J6083" s="20">
        <v>1.1568825833611645</v>
      </c>
      <c r="K6083" s="20">
        <v>1.0383386139799047</v>
      </c>
      <c r="L6083" s="20">
        <v>0.86283441979597453</v>
      </c>
      <c r="M6083" s="55">
        <v>0.86109536334755099</v>
      </c>
    </row>
    <row r="6084" spans="1:13" x14ac:dyDescent="0.35">
      <c r="A6084" s="19" t="str">
        <f>B4353&amp;C6064&amp;D6084</f>
        <v>CONSUMO PER CAPITA (kg ó litros por individuo).Pan Ing.DE 35 A 49 AÑOS</v>
      </c>
      <c r="B6084" s="19">
        <v>0</v>
      </c>
      <c r="C6084" s="19">
        <v>0</v>
      </c>
      <c r="D6084" s="19" t="s">
        <v>42</v>
      </c>
      <c r="E6084" s="20">
        <v>0.92733709009200194</v>
      </c>
      <c r="F6084" s="20">
        <v>1.3738702877026918</v>
      </c>
      <c r="G6084" s="20">
        <v>0.99109946621599709</v>
      </c>
      <c r="H6084" s="20">
        <v>0.9520448429784053</v>
      </c>
      <c r="I6084" s="20">
        <v>0.97509022854411576</v>
      </c>
      <c r="J6084" s="20">
        <v>1.337030241059125</v>
      </c>
      <c r="K6084" s="20">
        <v>1.0833816607311555</v>
      </c>
      <c r="L6084" s="20">
        <v>0.84276756446611667</v>
      </c>
      <c r="M6084" s="55">
        <v>0.94377015094054439</v>
      </c>
    </row>
    <row r="6085" spans="1:13" x14ac:dyDescent="0.35">
      <c r="A6085" s="19" t="str">
        <f>B4353&amp;C6064&amp;D6085</f>
        <v>CONSUMO PER CAPITA (kg ó litros por individuo).Pan Ing.DE 50 A 59 AÑOS</v>
      </c>
      <c r="B6085" s="19">
        <v>0</v>
      </c>
      <c r="C6085" s="19">
        <v>0</v>
      </c>
      <c r="D6085" s="19" t="s">
        <v>43</v>
      </c>
      <c r="E6085" s="20">
        <v>1.4179881781218446</v>
      </c>
      <c r="F6085" s="20">
        <v>2.0602747863164219</v>
      </c>
      <c r="G6085" s="20">
        <v>1.4909541558655532</v>
      </c>
      <c r="H6085" s="20">
        <v>1.3903095404538648</v>
      </c>
      <c r="I6085" s="20">
        <v>1.4770046070971796</v>
      </c>
      <c r="J6085" s="20">
        <v>1.9158212649419188</v>
      </c>
      <c r="K6085" s="20">
        <v>1.4736081352413155</v>
      </c>
      <c r="L6085" s="20">
        <v>1.4346359163554863</v>
      </c>
      <c r="M6085" s="55">
        <v>1.3854275708492465</v>
      </c>
    </row>
    <row r="6086" spans="1:13" x14ac:dyDescent="0.35">
      <c r="A6086" s="19" t="str">
        <f>B4353&amp;C6064&amp;D6086</f>
        <v>CONSUMO PER CAPITA (kg ó litros por individuo).Pan Ing.DE 60 A 75 AÑOS</v>
      </c>
      <c r="B6086" s="19">
        <v>0</v>
      </c>
      <c r="C6086" s="19">
        <v>0</v>
      </c>
      <c r="D6086" s="19" t="s">
        <v>44</v>
      </c>
      <c r="E6086" s="20">
        <v>1.2796303855670494</v>
      </c>
      <c r="F6086" s="20">
        <v>2.1820199142231931</v>
      </c>
      <c r="G6086" s="20">
        <v>1.3414783569286635</v>
      </c>
      <c r="H6086" s="20">
        <v>1.3386336674946686</v>
      </c>
      <c r="I6086" s="20">
        <v>1.4155033806388524</v>
      </c>
      <c r="J6086" s="20">
        <v>1.9086611978155532</v>
      </c>
      <c r="K6086" s="20">
        <v>1.4738569026907375</v>
      </c>
      <c r="L6086" s="20">
        <v>1.4707419405304265</v>
      </c>
      <c r="M6086" s="55">
        <v>1.36535955634418</v>
      </c>
    </row>
    <row r="6087" spans="1:13" x14ac:dyDescent="0.35">
      <c r="A6087" s="19" t="str">
        <f>B4353&amp;C6064&amp;D6087</f>
        <v>CONSUMO PER CAPITA (kg ó litros por individuo).Pan Ing.ALTA Y MEDIA ALTA</v>
      </c>
      <c r="B6087" s="19">
        <v>0</v>
      </c>
      <c r="C6087" s="19">
        <v>0</v>
      </c>
      <c r="D6087" s="19" t="s">
        <v>17</v>
      </c>
      <c r="E6087" s="20">
        <v>1.4466118428001928</v>
      </c>
      <c r="F6087" s="20">
        <v>2.1592241342860206</v>
      </c>
      <c r="G6087" s="20">
        <v>1.4394720322625087</v>
      </c>
      <c r="H6087" s="20">
        <v>1.4161488228328036</v>
      </c>
      <c r="I6087" s="20">
        <v>1.4843958855233357</v>
      </c>
      <c r="J6087" s="20">
        <v>1.8823760766955391</v>
      </c>
      <c r="K6087" s="20">
        <v>1.4615964829365018</v>
      </c>
      <c r="L6087" s="20">
        <v>1.331956994897106</v>
      </c>
      <c r="M6087" s="55">
        <v>1.2666564630400909</v>
      </c>
    </row>
    <row r="6088" spans="1:13" x14ac:dyDescent="0.35">
      <c r="A6088" s="19" t="str">
        <f>B4353&amp;C6064&amp;D6088</f>
        <v>CONSUMO PER CAPITA (kg ó litros por individuo).Pan Ing.MEDIA</v>
      </c>
      <c r="B6088" s="19">
        <v>0</v>
      </c>
      <c r="C6088" s="19">
        <v>0</v>
      </c>
      <c r="D6088" s="19" t="s">
        <v>18</v>
      </c>
      <c r="E6088" s="20">
        <v>0.91818940916301484</v>
      </c>
      <c r="F6088" s="20">
        <v>1.3638069813784999</v>
      </c>
      <c r="G6088" s="20">
        <v>1.0072678866921478</v>
      </c>
      <c r="H6088" s="20">
        <v>0.93263335022692329</v>
      </c>
      <c r="I6088" s="20">
        <v>1.0544222730943986</v>
      </c>
      <c r="J6088" s="20">
        <v>1.3246071732164528</v>
      </c>
      <c r="K6088" s="20">
        <v>1.0867761370181874</v>
      </c>
      <c r="L6088" s="20">
        <v>0.95585384778221416</v>
      </c>
      <c r="M6088" s="55">
        <v>0.98072480514292237</v>
      </c>
    </row>
    <row r="6089" spans="1:13" x14ac:dyDescent="0.35">
      <c r="A6089" s="19" t="str">
        <f>B4353&amp;C6064&amp;D6089</f>
        <v>CONSUMO PER CAPITA (kg ó litros por individuo).Pan Ing.MEDIA BAJA</v>
      </c>
      <c r="B6089" s="19">
        <v>0</v>
      </c>
      <c r="C6089" s="19">
        <v>0</v>
      </c>
      <c r="D6089" s="19" t="s">
        <v>19</v>
      </c>
      <c r="E6089" s="20">
        <v>0.88102411981848638</v>
      </c>
      <c r="F6089" s="20">
        <v>1.4541555001507953</v>
      </c>
      <c r="G6089" s="20">
        <v>0.99913805763334218</v>
      </c>
      <c r="H6089" s="20">
        <v>0.92081194452866288</v>
      </c>
      <c r="I6089" s="20">
        <v>0.84947221459440891</v>
      </c>
      <c r="J6089" s="20">
        <v>1.2943204466523179</v>
      </c>
      <c r="K6089" s="20">
        <v>1.0171497513506533</v>
      </c>
      <c r="L6089" s="20">
        <v>0.99524659014654537</v>
      </c>
      <c r="M6089" s="55">
        <v>0.93895238103941625</v>
      </c>
    </row>
    <row r="6090" spans="1:13" x14ac:dyDescent="0.35">
      <c r="A6090" s="19" t="str">
        <f>B4353&amp;C6064&amp;D6090</f>
        <v>CONSUMO PER CAPITA (kg ó litros por individuo).Pan Ing.BAJA</v>
      </c>
      <c r="B6090" s="19">
        <v>0</v>
      </c>
      <c r="C6090" s="19">
        <v>0</v>
      </c>
      <c r="D6090" s="19" t="s">
        <v>20</v>
      </c>
      <c r="E6090" s="20">
        <v>1.0234595496724399</v>
      </c>
      <c r="F6090" s="20">
        <v>1.3089895670917666</v>
      </c>
      <c r="G6090" s="20">
        <v>1.052166992882263</v>
      </c>
      <c r="H6090" s="20">
        <v>1.0613320801688679</v>
      </c>
      <c r="I6090" s="20">
        <v>1.0491899181186184</v>
      </c>
      <c r="J6090" s="20">
        <v>1.4451312502252196</v>
      </c>
      <c r="K6090" s="20">
        <v>1.1339131111029155</v>
      </c>
      <c r="L6090" s="20">
        <v>1.0556341592161056</v>
      </c>
      <c r="M6090" s="55">
        <v>1.0232086311994102</v>
      </c>
    </row>
    <row r="6091" spans="1:13" x14ac:dyDescent="0.35">
      <c r="A6091" s="19" t="str">
        <f>B4353&amp;C6064&amp;D6091</f>
        <v>CONSUMO PER CAPITA (kg ó litros por individuo).Pan Ing.HOMBRE</v>
      </c>
      <c r="B6091" s="19">
        <v>0</v>
      </c>
      <c r="C6091" s="19">
        <v>0</v>
      </c>
      <c r="D6091" s="19" t="s">
        <v>21</v>
      </c>
      <c r="E6091" s="20">
        <v>1.0111643970690254</v>
      </c>
      <c r="F6091" s="20">
        <v>1.5948334525992049</v>
      </c>
      <c r="G6091" s="20">
        <v>1.0728009330612656</v>
      </c>
      <c r="H6091" s="20">
        <v>1.0440168018616938</v>
      </c>
      <c r="I6091" s="20">
        <v>1.0680995717934172</v>
      </c>
      <c r="J6091" s="20">
        <v>1.4244118784980409</v>
      </c>
      <c r="K6091" s="20">
        <v>1.092070924320206</v>
      </c>
      <c r="L6091" s="20">
        <v>1.0504884805335879</v>
      </c>
      <c r="M6091" s="55">
        <v>1.0219539417847718</v>
      </c>
    </row>
    <row r="6092" spans="1:13" x14ac:dyDescent="0.35">
      <c r="A6092" s="19" t="str">
        <f>B4353&amp;C6064&amp;D6092</f>
        <v>CONSUMO PER CAPITA (kg ó litros por individuo).Pan Ing.MUJER</v>
      </c>
      <c r="B6092" s="19">
        <v>0</v>
      </c>
      <c r="C6092" s="19">
        <v>0</v>
      </c>
      <c r="D6092" s="19" t="s">
        <v>22</v>
      </c>
      <c r="E6092" s="20">
        <v>1.0745978345197471</v>
      </c>
      <c r="F6092" s="20">
        <v>1.4996655103665573</v>
      </c>
      <c r="G6092" s="20">
        <v>1.1395980561403378</v>
      </c>
      <c r="H6092" s="20">
        <v>1.0719079634407906</v>
      </c>
      <c r="I6092" s="20">
        <v>1.1151298889517292</v>
      </c>
      <c r="J6092" s="20">
        <v>1.4941896296130144</v>
      </c>
      <c r="K6092" s="20">
        <v>1.2232983337385359</v>
      </c>
      <c r="L6092" s="20">
        <v>1.0814638607013878</v>
      </c>
      <c r="M6092" s="55">
        <v>1.0557285852566327</v>
      </c>
    </row>
    <row r="6093" spans="1:13" x14ac:dyDescent="0.35">
      <c r="A6093" s="19" t="str">
        <f>B4353&amp;C6093&amp;D6093</f>
        <v>CONSUMO PER CAPITA (kg ó litros por individuo).Pastas Ing.T.ESPAÑA</v>
      </c>
      <c r="B6093" s="19">
        <v>0</v>
      </c>
      <c r="C6093" s="19" t="s">
        <v>168</v>
      </c>
      <c r="D6093" s="19" t="s">
        <v>36</v>
      </c>
      <c r="E6093" s="20">
        <v>5.2889783816618886E-2</v>
      </c>
      <c r="F6093" s="20">
        <v>6.4099669766000983E-2</v>
      </c>
      <c r="G6093" s="20">
        <v>5.5264641332911077E-2</v>
      </c>
      <c r="H6093" s="20">
        <v>5.9567267607777682E-2</v>
      </c>
      <c r="I6093" s="20">
        <v>5.6773602625973071E-2</v>
      </c>
      <c r="J6093" s="20">
        <v>7.232878732390044E-2</v>
      </c>
      <c r="K6093" s="20">
        <v>5.7241693717526868E-2</v>
      </c>
      <c r="L6093" s="20">
        <v>5.9563487594773402E-2</v>
      </c>
      <c r="M6093" s="55">
        <v>5.8583892772784765E-2</v>
      </c>
    </row>
    <row r="6094" spans="1:13" x14ac:dyDescent="0.35">
      <c r="A6094" s="19" t="str">
        <f>B4353&amp;C6093&amp;D6094</f>
        <v>CONSUMO PER CAPITA (kg ó litros por individuo).Pastas Ing.BCN AM</v>
      </c>
      <c r="B6094" s="19">
        <v>0</v>
      </c>
      <c r="C6094" s="19">
        <v>0</v>
      </c>
      <c r="D6094" s="19" t="s">
        <v>1</v>
      </c>
      <c r="E6094" s="20">
        <v>8.272831343851389E-2</v>
      </c>
      <c r="F6094" s="20">
        <v>8.0581780300424635E-2</v>
      </c>
      <c r="G6094" s="20">
        <v>7.6889127510841065E-2</v>
      </c>
      <c r="H6094" s="20">
        <v>0.10654557686205897</v>
      </c>
      <c r="I6094" s="20">
        <v>9.1992148599917986E-2</v>
      </c>
      <c r="J6094" s="20">
        <v>6.9053729115704343E-2</v>
      </c>
      <c r="K6094" s="20">
        <v>6.7672251754645751E-2</v>
      </c>
      <c r="L6094" s="20">
        <v>8.8115340099104988E-2</v>
      </c>
      <c r="M6094" s="55">
        <v>0.10549090713854266</v>
      </c>
    </row>
    <row r="6095" spans="1:13" x14ac:dyDescent="0.35">
      <c r="A6095" s="19" t="str">
        <f>B4353&amp;C6093&amp;D6095</f>
        <v>CONSUMO PER CAPITA (kg ó litros por individuo).Pastas Ing.REST.CAT ARAGON</v>
      </c>
      <c r="B6095" s="19">
        <v>0</v>
      </c>
      <c r="C6095" s="19">
        <v>0</v>
      </c>
      <c r="D6095" s="19" t="s">
        <v>2</v>
      </c>
      <c r="E6095" s="20">
        <v>6.1637880899070019E-2</v>
      </c>
      <c r="F6095" s="20">
        <v>0.10156172711181612</v>
      </c>
      <c r="G6095" s="20">
        <v>6.4536856768064726E-2</v>
      </c>
      <c r="H6095" s="20">
        <v>0.10252607499548075</v>
      </c>
      <c r="I6095" s="20">
        <v>6.0518766672839425E-2</v>
      </c>
      <c r="J6095" s="20">
        <v>7.4354180042768003E-2</v>
      </c>
      <c r="K6095" s="20">
        <v>0.10438072543639607</v>
      </c>
      <c r="L6095" s="20">
        <v>7.8467982106887338E-2</v>
      </c>
      <c r="M6095" s="55">
        <v>7.3155429089896182E-2</v>
      </c>
    </row>
    <row r="6096" spans="1:13" x14ac:dyDescent="0.35">
      <c r="A6096" s="19" t="str">
        <f>B4353&amp;C6093&amp;D6096</f>
        <v>CONSUMO PER CAPITA (kg ó litros por individuo).Pastas Ing.LEVANTE</v>
      </c>
      <c r="B6096" s="19">
        <v>0</v>
      </c>
      <c r="C6096" s="19">
        <v>0</v>
      </c>
      <c r="D6096" s="19" t="s">
        <v>3</v>
      </c>
      <c r="E6096" s="20">
        <v>4.4556296305965401E-2</v>
      </c>
      <c r="F6096" s="20">
        <v>6.444871867839054E-2</v>
      </c>
      <c r="G6096" s="20">
        <v>4.8998133567528322E-2</v>
      </c>
      <c r="H6096" s="20">
        <v>4.0797305360970815E-2</v>
      </c>
      <c r="I6096" s="20">
        <v>5.0655667214368282E-2</v>
      </c>
      <c r="J6096" s="20">
        <v>0.11426407824724541</v>
      </c>
      <c r="K6096" s="20">
        <v>3.4827264433264997E-2</v>
      </c>
      <c r="L6096" s="20">
        <v>7.2709852752853299E-2</v>
      </c>
      <c r="M6096" s="55">
        <v>8.893278506243929E-2</v>
      </c>
    </row>
    <row r="6097" spans="1:13" x14ac:dyDescent="0.35">
      <c r="A6097" s="19" t="str">
        <f>B4353&amp;C6093&amp;D6097</f>
        <v>CONSUMO PER CAPITA (kg ó litros por individuo).Pastas Ing.ANDALUCIA</v>
      </c>
      <c r="B6097" s="19">
        <v>0</v>
      </c>
      <c r="C6097" s="19">
        <v>0</v>
      </c>
      <c r="D6097" s="19" t="s">
        <v>4</v>
      </c>
      <c r="E6097" s="20">
        <v>2.8723697494922675E-2</v>
      </c>
      <c r="F6097" s="20">
        <v>4.2542431818371397E-2</v>
      </c>
      <c r="G6097" s="20">
        <v>3.8078109128786224E-2</v>
      </c>
      <c r="H6097" s="20">
        <v>3.2157704365859817E-2</v>
      </c>
      <c r="I6097" s="20">
        <v>3.9080340696339651E-2</v>
      </c>
      <c r="J6097" s="20">
        <v>5.164203188205705E-2</v>
      </c>
      <c r="K6097" s="20">
        <v>5.2131562885193779E-2</v>
      </c>
      <c r="L6097" s="20">
        <v>3.9408461745840347E-2</v>
      </c>
      <c r="M6097" s="55">
        <v>2.6895284981772963E-2</v>
      </c>
    </row>
    <row r="6098" spans="1:13" x14ac:dyDescent="0.35">
      <c r="A6098" s="19" t="str">
        <f>B4353&amp;C6093&amp;D6098</f>
        <v>CONSUMO PER CAPITA (kg ó litros por individuo).Pastas Ing.MDD AM</v>
      </c>
      <c r="B6098" s="19">
        <v>0</v>
      </c>
      <c r="C6098" s="19">
        <v>0</v>
      </c>
      <c r="D6098" s="19" t="s">
        <v>5</v>
      </c>
      <c r="E6098" s="20">
        <v>6.7892541612172549E-2</v>
      </c>
      <c r="F6098" s="20">
        <v>9.3081935237843361E-2</v>
      </c>
      <c r="G6098" s="20">
        <v>7.2605495182269331E-2</v>
      </c>
      <c r="H6098" s="20">
        <v>8.773324744165116E-2</v>
      </c>
      <c r="I6098" s="20">
        <v>7.2609958456627807E-2</v>
      </c>
      <c r="J6098" s="20">
        <v>9.1585597718118791E-2</v>
      </c>
      <c r="K6098" s="20">
        <v>7.8076282406770184E-2</v>
      </c>
      <c r="L6098" s="20">
        <v>6.2738833047579989E-2</v>
      </c>
      <c r="M6098" s="55">
        <v>4.0449875246858287E-2</v>
      </c>
    </row>
    <row r="6099" spans="1:13" x14ac:dyDescent="0.35">
      <c r="A6099" s="19" t="str">
        <f>B4353&amp;C6093&amp;D6099</f>
        <v>CONSUMO PER CAPITA (kg ó litros por individuo).Pastas Ing.RTO CENTRO</v>
      </c>
      <c r="B6099" s="19">
        <v>0</v>
      </c>
      <c r="C6099" s="19">
        <v>0</v>
      </c>
      <c r="D6099" s="19" t="s">
        <v>6</v>
      </c>
      <c r="E6099" s="20">
        <v>3.742497893989738E-2</v>
      </c>
      <c r="F6099" s="20">
        <v>3.7131864284809447E-2</v>
      </c>
      <c r="G6099" s="20">
        <v>3.3215732816026126E-2</v>
      </c>
      <c r="H6099" s="20">
        <v>4.2069474292569728E-2</v>
      </c>
      <c r="I6099" s="20">
        <v>4.7704931572500844E-2</v>
      </c>
      <c r="J6099" s="20">
        <v>4.6505299852293472E-2</v>
      </c>
      <c r="K6099" s="20">
        <v>3.027868237407073E-2</v>
      </c>
      <c r="L6099" s="20">
        <v>3.9820016224172194E-2</v>
      </c>
      <c r="M6099" s="55">
        <v>3.052583802982832E-2</v>
      </c>
    </row>
    <row r="6100" spans="1:13" x14ac:dyDescent="0.35">
      <c r="A6100" s="19" t="str">
        <f>B4353&amp;C6093&amp;D6100</f>
        <v>CONSUMO PER CAPITA (kg ó litros por individuo).Pastas Ing.NORTE-CENTRO</v>
      </c>
      <c r="B6100" s="19">
        <v>0</v>
      </c>
      <c r="C6100" s="19">
        <v>0</v>
      </c>
      <c r="D6100" s="19" t="s">
        <v>7</v>
      </c>
      <c r="E6100" s="20">
        <v>9.1502849746493309E-2</v>
      </c>
      <c r="F6100" s="20">
        <v>7.0298154440861862E-2</v>
      </c>
      <c r="G6100" s="20">
        <v>8.759792214241717E-2</v>
      </c>
      <c r="H6100" s="20">
        <v>4.8889552254530892E-2</v>
      </c>
      <c r="I6100" s="20">
        <v>5.1872890240542591E-2</v>
      </c>
      <c r="J6100" s="20">
        <v>5.1823042463611815E-2</v>
      </c>
      <c r="K6100" s="20">
        <v>3.1869454101174609E-2</v>
      </c>
      <c r="L6100" s="20">
        <v>4.0834840558313691E-2</v>
      </c>
      <c r="M6100" s="55">
        <v>5.0352629670706604E-2</v>
      </c>
    </row>
    <row r="6101" spans="1:13" x14ac:dyDescent="0.35">
      <c r="A6101" s="19" t="str">
        <f>B4353&amp;C6093&amp;D6101</f>
        <v>CONSUMO PER CAPITA (kg ó litros por individuo).Pastas Ing.NOROESTE</v>
      </c>
      <c r="B6101" s="19">
        <v>0</v>
      </c>
      <c r="C6101" s="19">
        <v>0</v>
      </c>
      <c r="D6101" s="19" t="s">
        <v>8</v>
      </c>
      <c r="E6101" s="20">
        <v>3.2205257405227616E-2</v>
      </c>
      <c r="F6101" s="20">
        <v>1.9850273059775662E-2</v>
      </c>
      <c r="G6101" s="20">
        <v>3.2823384203288751E-2</v>
      </c>
      <c r="H6101" s="20">
        <v>3.011886912053453E-2</v>
      </c>
      <c r="I6101" s="20">
        <v>5.6097802555618033E-2</v>
      </c>
      <c r="J6101" s="20">
        <v>6.7421490507227858E-2</v>
      </c>
      <c r="K6101" s="20">
        <v>5.1422425551514266E-2</v>
      </c>
      <c r="L6101" s="20">
        <v>6.0958468339470981E-2</v>
      </c>
      <c r="M6101" s="55">
        <v>7.3562347796633648E-2</v>
      </c>
    </row>
    <row r="6102" spans="1:13" x14ac:dyDescent="0.35">
      <c r="A6102" s="19" t="str">
        <f>B4353&amp;C6093&amp;D6102</f>
        <v>CONSUMO PER CAPITA (kg ó litros por individuo).Pastas Ing.&lt;2MIL</v>
      </c>
      <c r="B6102" s="19">
        <v>0</v>
      </c>
      <c r="C6102" s="19">
        <v>0</v>
      </c>
      <c r="D6102" s="19" t="s">
        <v>9</v>
      </c>
      <c r="E6102" s="20">
        <v>3.8147883337635871E-2</v>
      </c>
      <c r="F6102" s="20">
        <v>5.9978453971178625E-2</v>
      </c>
      <c r="G6102" s="20">
        <v>2.9544387985949369E-2</v>
      </c>
      <c r="H6102" s="20">
        <v>9.5486586811493343E-2</v>
      </c>
      <c r="I6102" s="20">
        <v>3.8349506611330603E-2</v>
      </c>
      <c r="J6102" s="20">
        <v>3.9738218395509277E-2</v>
      </c>
      <c r="K6102" s="20">
        <v>1.6509830072946201E-2</v>
      </c>
      <c r="L6102" s="20">
        <v>2.823195462626259E-2</v>
      </c>
      <c r="M6102" s="55">
        <v>4.3126111705219253E-2</v>
      </c>
    </row>
    <row r="6103" spans="1:13" x14ac:dyDescent="0.35">
      <c r="A6103" s="19" t="str">
        <f>B4353&amp;C6093&amp;D6103</f>
        <v>CONSUMO PER CAPITA (kg ó litros por individuo).Pastas Ing.2-5MIL</v>
      </c>
      <c r="B6103" s="19">
        <v>0</v>
      </c>
      <c r="C6103" s="19">
        <v>0</v>
      </c>
      <c r="D6103" s="19" t="s">
        <v>10</v>
      </c>
      <c r="E6103" s="20">
        <v>4.3875298277947256E-2</v>
      </c>
      <c r="F6103" s="20">
        <v>3.1543570068583944E-2</v>
      </c>
      <c r="G6103" s="20">
        <v>2.8152419486705028E-2</v>
      </c>
      <c r="H6103" s="20">
        <v>6.2068647416634148E-2</v>
      </c>
      <c r="I6103" s="20">
        <v>6.2724207605646898E-2</v>
      </c>
      <c r="J6103" s="20">
        <v>0.11982988222560489</v>
      </c>
      <c r="K6103" s="20">
        <v>5.3889029751147996E-2</v>
      </c>
      <c r="L6103" s="20">
        <v>7.3525600711924405E-2</v>
      </c>
      <c r="M6103" s="55">
        <v>6.0330053791192745E-2</v>
      </c>
    </row>
    <row r="6104" spans="1:13" x14ac:dyDescent="0.35">
      <c r="A6104" s="19" t="str">
        <f>B4353&amp;C6093&amp;D6104</f>
        <v>CONSUMO PER CAPITA (kg ó litros por individuo).Pastas Ing.5-10MIL</v>
      </c>
      <c r="B6104" s="19">
        <v>0</v>
      </c>
      <c r="C6104" s="19">
        <v>0</v>
      </c>
      <c r="D6104" s="19" t="s">
        <v>11</v>
      </c>
      <c r="E6104" s="20">
        <v>3.1408166754285399E-2</v>
      </c>
      <c r="F6104" s="20">
        <v>7.5162023971514239E-2</v>
      </c>
      <c r="G6104" s="20">
        <v>5.9565143246408998E-2</v>
      </c>
      <c r="H6104" s="20">
        <v>3.5590812403668695E-2</v>
      </c>
      <c r="I6104" s="20">
        <v>4.340293016831176E-2</v>
      </c>
      <c r="J6104" s="20">
        <v>6.8688415306158587E-2</v>
      </c>
      <c r="K6104" s="20">
        <v>7.4008345133907028E-2</v>
      </c>
      <c r="L6104" s="20">
        <v>4.9676219852137674E-2</v>
      </c>
      <c r="M6104" s="55">
        <v>3.587147594645014E-2</v>
      </c>
    </row>
    <row r="6105" spans="1:13" x14ac:dyDescent="0.35">
      <c r="A6105" s="19" t="str">
        <f>B4353&amp;C6093&amp;D6105</f>
        <v>CONSUMO PER CAPITA (kg ó litros por individuo).Pastas Ing.10-30MIL</v>
      </c>
      <c r="B6105" s="19">
        <v>0</v>
      </c>
      <c r="C6105" s="19">
        <v>0</v>
      </c>
      <c r="D6105" s="19" t="s">
        <v>12</v>
      </c>
      <c r="E6105" s="20">
        <v>4.8485229226479597E-2</v>
      </c>
      <c r="F6105" s="20">
        <v>6.8346944211050628E-2</v>
      </c>
      <c r="G6105" s="20">
        <v>6.6228611814268923E-2</v>
      </c>
      <c r="H6105" s="20">
        <v>6.3821542135139728E-2</v>
      </c>
      <c r="I6105" s="20">
        <v>5.8812919165640368E-2</v>
      </c>
      <c r="J6105" s="20">
        <v>5.3414777621702048E-2</v>
      </c>
      <c r="K6105" s="20">
        <v>8.3930994614101126E-2</v>
      </c>
      <c r="L6105" s="20">
        <v>7.1647063938216377E-2</v>
      </c>
      <c r="M6105" s="55">
        <v>7.1312284010860164E-2</v>
      </c>
    </row>
    <row r="6106" spans="1:13" x14ac:dyDescent="0.35">
      <c r="A6106" s="19" t="str">
        <f>B4353&amp;C6093&amp;D6106</f>
        <v>CONSUMO PER CAPITA (kg ó litros por individuo).Pastas Ing.30-100MIL</v>
      </c>
      <c r="B6106" s="19">
        <v>0</v>
      </c>
      <c r="C6106" s="19">
        <v>0</v>
      </c>
      <c r="D6106" s="19" t="s">
        <v>13</v>
      </c>
      <c r="E6106" s="20">
        <v>6.1434474481609845E-2</v>
      </c>
      <c r="F6106" s="20">
        <v>5.6999859555042755E-2</v>
      </c>
      <c r="G6106" s="20">
        <v>5.500981799284349E-2</v>
      </c>
      <c r="H6106" s="20">
        <v>6.3568148337465158E-2</v>
      </c>
      <c r="I6106" s="20">
        <v>7.2910217348779491E-2</v>
      </c>
      <c r="J6106" s="20">
        <v>6.7607347472950094E-2</v>
      </c>
      <c r="K6106" s="20">
        <v>4.6062535887254737E-2</v>
      </c>
      <c r="L6106" s="20">
        <v>6.7394783891384993E-2</v>
      </c>
      <c r="M6106" s="55">
        <v>6.0576935446514157E-2</v>
      </c>
    </row>
    <row r="6107" spans="1:13" x14ac:dyDescent="0.35">
      <c r="A6107" s="19" t="str">
        <f>B4353&amp;C6093&amp;D6107</f>
        <v>CONSUMO PER CAPITA (kg ó litros por individuo).Pastas Ing.100-200MIL</v>
      </c>
      <c r="B6107" s="19">
        <v>0</v>
      </c>
      <c r="C6107" s="19">
        <v>0</v>
      </c>
      <c r="D6107" s="19" t="s">
        <v>14</v>
      </c>
      <c r="E6107" s="20">
        <v>4.2490484378012658E-2</v>
      </c>
      <c r="F6107" s="20">
        <v>6.8188563674096397E-2</v>
      </c>
      <c r="G6107" s="20">
        <v>5.0022323950045286E-2</v>
      </c>
      <c r="H6107" s="20">
        <v>3.3127716692265309E-2</v>
      </c>
      <c r="I6107" s="20">
        <v>3.3899657978111987E-2</v>
      </c>
      <c r="J6107" s="20">
        <v>6.2033469414431761E-2</v>
      </c>
      <c r="K6107" s="20">
        <v>3.6672687361590746E-2</v>
      </c>
      <c r="L6107" s="20">
        <v>3.3469711537230926E-2</v>
      </c>
      <c r="M6107" s="55">
        <v>4.8846335631165513E-2</v>
      </c>
    </row>
    <row r="6108" spans="1:13" x14ac:dyDescent="0.35">
      <c r="A6108" s="19" t="str">
        <f>B4353&amp;C6093&amp;D6108</f>
        <v>CONSUMO PER CAPITA (kg ó litros por individuo).Pastas Ing.200-500MIL</v>
      </c>
      <c r="B6108" s="19">
        <v>0</v>
      </c>
      <c r="C6108" s="19">
        <v>0</v>
      </c>
      <c r="D6108" s="19" t="s">
        <v>15</v>
      </c>
      <c r="E6108" s="20">
        <v>5.765332799982166E-2</v>
      </c>
      <c r="F6108" s="20">
        <v>5.9074430416535172E-2</v>
      </c>
      <c r="G6108" s="20">
        <v>6.1347063680936779E-2</v>
      </c>
      <c r="H6108" s="20">
        <v>5.3758761590524409E-2</v>
      </c>
      <c r="I6108" s="20">
        <v>6.3367616706569804E-2</v>
      </c>
      <c r="J6108" s="20">
        <v>8.5745160881205026E-2</v>
      </c>
      <c r="K6108" s="20">
        <v>5.3292694470808928E-2</v>
      </c>
      <c r="L6108" s="20">
        <v>4.9549804687426757E-2</v>
      </c>
      <c r="M6108" s="55">
        <v>7.2826741861694397E-2</v>
      </c>
    </row>
    <row r="6109" spans="1:13" x14ac:dyDescent="0.35">
      <c r="A6109" s="19" t="str">
        <f>B4353&amp;C6093&amp;D6109</f>
        <v>CONSUMO PER CAPITA (kg ó litros por individuo).Pastas Ing.&gt;500MIL</v>
      </c>
      <c r="B6109" s="19">
        <v>0</v>
      </c>
      <c r="C6109" s="19">
        <v>0</v>
      </c>
      <c r="D6109" s="19" t="s">
        <v>16</v>
      </c>
      <c r="E6109" s="20">
        <v>6.8941235382401087E-2</v>
      </c>
      <c r="F6109" s="20">
        <v>7.8707603094200926E-2</v>
      </c>
      <c r="G6109" s="20">
        <v>5.9881281357136086E-2</v>
      </c>
      <c r="H6109" s="20">
        <v>7.0818534271826869E-2</v>
      </c>
      <c r="I6109" s="20">
        <v>5.3359304237729333E-2</v>
      </c>
      <c r="J6109" s="20">
        <v>8.3422138076580887E-2</v>
      </c>
      <c r="K6109" s="20">
        <v>6.1716378190253267E-2</v>
      </c>
      <c r="L6109" s="20">
        <v>6.6886430261052718E-2</v>
      </c>
      <c r="M6109" s="55">
        <v>5.2679810497442109E-2</v>
      </c>
    </row>
    <row r="6110" spans="1:13" x14ac:dyDescent="0.35">
      <c r="A6110" s="19" t="str">
        <f>B4353&amp;C6093&amp;D6110</f>
        <v>CONSUMO PER CAPITA (kg ó litros por individuo).Pastas Ing.DE 15 A 19 AÑOS</v>
      </c>
      <c r="B6110" s="19">
        <v>0</v>
      </c>
      <c r="C6110" s="19">
        <v>0</v>
      </c>
      <c r="D6110" s="19" t="s">
        <v>39</v>
      </c>
      <c r="E6110" s="20">
        <v>1.7898444279551062E-2</v>
      </c>
      <c r="F6110" s="20">
        <v>2.8814000837589605E-2</v>
      </c>
      <c r="G6110" s="20">
        <v>3.0621177620022456E-2</v>
      </c>
      <c r="H6110" s="20" t="s">
        <v>278</v>
      </c>
      <c r="I6110" s="20">
        <v>1.1607628446261028E-2</v>
      </c>
      <c r="J6110" s="20">
        <v>9.0739603844945824E-2</v>
      </c>
      <c r="K6110" s="20">
        <v>3.5175206844338197E-2</v>
      </c>
      <c r="L6110" s="20">
        <v>1.7489588626307083E-2</v>
      </c>
      <c r="M6110" s="55">
        <v>2.5456082491224517E-2</v>
      </c>
    </row>
    <row r="6111" spans="1:13" x14ac:dyDescent="0.35">
      <c r="A6111" s="19" t="str">
        <f>B4353&amp;C6093&amp;D6111</f>
        <v>CONSUMO PER CAPITA (kg ó litros por individuo).Pastas Ing.DE 20 A 24 AÑOS</v>
      </c>
      <c r="B6111" s="19">
        <v>0</v>
      </c>
      <c r="C6111" s="19">
        <v>0</v>
      </c>
      <c r="D6111" s="19" t="s">
        <v>40</v>
      </c>
      <c r="E6111" s="20">
        <v>3.5196455461877739E-2</v>
      </c>
      <c r="F6111" s="20">
        <v>3.1094210786028254E-2</v>
      </c>
      <c r="G6111" s="20">
        <v>2.0385422103143057E-2</v>
      </c>
      <c r="H6111" s="20">
        <v>2.0097447326421596E-2</v>
      </c>
      <c r="I6111" s="20">
        <v>1.992911390005489E-2</v>
      </c>
      <c r="J6111" s="20">
        <v>5.181054832036968E-3</v>
      </c>
      <c r="K6111" s="20">
        <v>1.9512247960819001E-2</v>
      </c>
      <c r="L6111" s="20">
        <v>2.2257873069139275E-2</v>
      </c>
      <c r="M6111" s="55">
        <v>2.2184753266788679E-2</v>
      </c>
    </row>
    <row r="6112" spans="1:13" x14ac:dyDescent="0.35">
      <c r="A6112" s="19" t="str">
        <f>B4353&amp;C6093&amp;D6112</f>
        <v>CONSUMO PER CAPITA (kg ó litros por individuo).Pastas Ing.DE 25 A 34 AÑOS</v>
      </c>
      <c r="B6112" s="19">
        <v>0</v>
      </c>
      <c r="C6112" s="19">
        <v>0</v>
      </c>
      <c r="D6112" s="19" t="s">
        <v>41</v>
      </c>
      <c r="E6112" s="20">
        <v>3.9306732809496397E-2</v>
      </c>
      <c r="F6112" s="20">
        <v>5.2334788950977019E-2</v>
      </c>
      <c r="G6112" s="20">
        <v>4.5524750549297333E-2</v>
      </c>
      <c r="H6112" s="20">
        <v>5.2597239172504577E-2</v>
      </c>
      <c r="I6112" s="20">
        <v>4.2068769762450983E-2</v>
      </c>
      <c r="J6112" s="20">
        <v>5.7600584237220719E-2</v>
      </c>
      <c r="K6112" s="20">
        <v>3.5958889649301412E-2</v>
      </c>
      <c r="L6112" s="20">
        <v>5.5920583013411296E-2</v>
      </c>
      <c r="M6112" s="55">
        <v>4.4242232867968842E-2</v>
      </c>
    </row>
    <row r="6113" spans="1:13" x14ac:dyDescent="0.35">
      <c r="A6113" s="19" t="str">
        <f>B4353&amp;C6093&amp;D6113</f>
        <v>CONSUMO PER CAPITA (kg ó litros por individuo).Pastas Ing.DE 35 A 49 AÑOS</v>
      </c>
      <c r="B6113" s="19">
        <v>0</v>
      </c>
      <c r="C6113" s="19">
        <v>0</v>
      </c>
      <c r="D6113" s="19" t="s">
        <v>42</v>
      </c>
      <c r="E6113" s="20">
        <v>4.3552165454648101E-2</v>
      </c>
      <c r="F6113" s="20">
        <v>5.7626647111009441E-2</v>
      </c>
      <c r="G6113" s="20">
        <v>5.9972396443778407E-2</v>
      </c>
      <c r="H6113" s="20">
        <v>6.4148920604081311E-2</v>
      </c>
      <c r="I6113" s="20">
        <v>6.5680215554889135E-2</v>
      </c>
      <c r="J6113" s="20">
        <v>7.836055469445391E-2</v>
      </c>
      <c r="K6113" s="20">
        <v>5.1855072538504861E-2</v>
      </c>
      <c r="L6113" s="20">
        <v>5.3059648815754201E-2</v>
      </c>
      <c r="M6113" s="55">
        <v>4.9530596780673355E-2</v>
      </c>
    </row>
    <row r="6114" spans="1:13" x14ac:dyDescent="0.35">
      <c r="A6114" s="19" t="str">
        <f>B4353&amp;C6093&amp;D6114</f>
        <v>CONSUMO PER CAPITA (kg ó litros por individuo).Pastas Ing.DE 50 A 59 AÑOS</v>
      </c>
      <c r="B6114" s="19">
        <v>0</v>
      </c>
      <c r="C6114" s="19">
        <v>0</v>
      </c>
      <c r="D6114" s="19" t="s">
        <v>43</v>
      </c>
      <c r="E6114" s="20">
        <v>8.0749697923874056E-2</v>
      </c>
      <c r="F6114" s="20">
        <v>0.10427378109143361</v>
      </c>
      <c r="G6114" s="20">
        <v>6.8422046457372099E-2</v>
      </c>
      <c r="H6114" s="20">
        <v>5.7242169978872624E-2</v>
      </c>
      <c r="I6114" s="20">
        <v>5.7417729123344523E-2</v>
      </c>
      <c r="J6114" s="20">
        <v>7.9318215461319327E-2</v>
      </c>
      <c r="K6114" s="20">
        <v>7.6705535494483959E-2</v>
      </c>
      <c r="L6114" s="20">
        <v>6.6018425762479543E-2</v>
      </c>
      <c r="M6114" s="55">
        <v>8.5838872550163939E-2</v>
      </c>
    </row>
    <row r="6115" spans="1:13" x14ac:dyDescent="0.35">
      <c r="A6115" s="19" t="str">
        <f>B4353&amp;C6093&amp;D6115</f>
        <v>CONSUMO PER CAPITA (kg ó litros por individuo).Pastas Ing.DE 60 A 75 AÑOS</v>
      </c>
      <c r="B6115" s="19">
        <v>0</v>
      </c>
      <c r="C6115" s="19">
        <v>0</v>
      </c>
      <c r="D6115" s="19" t="s">
        <v>44</v>
      </c>
      <c r="E6115" s="20">
        <v>6.5343127851685029E-2</v>
      </c>
      <c r="F6115" s="20">
        <v>6.537935078510565E-2</v>
      </c>
      <c r="G6115" s="20">
        <v>6.1129794050085756E-2</v>
      </c>
      <c r="H6115" s="20">
        <v>8.8987274233681718E-2</v>
      </c>
      <c r="I6115" s="20">
        <v>7.7756835041672911E-2</v>
      </c>
      <c r="J6115" s="20">
        <v>8.1310010368427832E-2</v>
      </c>
      <c r="K6115" s="20">
        <v>7.7900225022301844E-2</v>
      </c>
      <c r="L6115" s="20">
        <v>8.8094918144609485E-2</v>
      </c>
      <c r="M6115" s="55">
        <v>7.5983247566934989E-2</v>
      </c>
    </row>
    <row r="6116" spans="1:13" x14ac:dyDescent="0.35">
      <c r="A6116" s="19" t="str">
        <f>B4353&amp;C6093&amp;D6116</f>
        <v>CONSUMO PER CAPITA (kg ó litros por individuo).Pastas Ing.ALTA Y MEDIA ALTA</v>
      </c>
      <c r="B6116" s="19">
        <v>0</v>
      </c>
      <c r="C6116" s="19">
        <v>0</v>
      </c>
      <c r="D6116" s="19" t="s">
        <v>17</v>
      </c>
      <c r="E6116" s="20">
        <v>7.5591465947785472E-2</v>
      </c>
      <c r="F6116" s="20">
        <v>0.11026008843761873</v>
      </c>
      <c r="G6116" s="20">
        <v>9.2123175889958095E-2</v>
      </c>
      <c r="H6116" s="20">
        <v>9.4918216100988329E-2</v>
      </c>
      <c r="I6116" s="20">
        <v>9.3990908989539212E-2</v>
      </c>
      <c r="J6116" s="20">
        <v>0.10077723740480603</v>
      </c>
      <c r="K6116" s="20">
        <v>9.1924539467660632E-2</v>
      </c>
      <c r="L6116" s="20">
        <v>7.5189113552176556E-2</v>
      </c>
      <c r="M6116" s="55">
        <v>6.1740343627602619E-2</v>
      </c>
    </row>
    <row r="6117" spans="1:13" x14ac:dyDescent="0.35">
      <c r="A6117" s="19" t="str">
        <f>B4353&amp;C6093&amp;D6117</f>
        <v>CONSUMO PER CAPITA (kg ó litros por individuo).Pastas Ing.MEDIA</v>
      </c>
      <c r="B6117" s="19">
        <v>0</v>
      </c>
      <c r="C6117" s="19">
        <v>0</v>
      </c>
      <c r="D6117" s="19" t="s">
        <v>18</v>
      </c>
      <c r="E6117" s="20">
        <v>4.4410455045441846E-2</v>
      </c>
      <c r="F6117" s="20">
        <v>5.4568254831072062E-2</v>
      </c>
      <c r="G6117" s="20">
        <v>4.6083896315277761E-2</v>
      </c>
      <c r="H6117" s="20">
        <v>6.5573293590926424E-2</v>
      </c>
      <c r="I6117" s="20">
        <v>5.0986025440623639E-2</v>
      </c>
      <c r="J6117" s="20">
        <v>6.1042548868358693E-2</v>
      </c>
      <c r="K6117" s="20">
        <v>6.6254552276204678E-2</v>
      </c>
      <c r="L6117" s="20">
        <v>5.9897812594376432E-2</v>
      </c>
      <c r="M6117" s="55">
        <v>7.2510865896157309E-2</v>
      </c>
    </row>
    <row r="6118" spans="1:13" x14ac:dyDescent="0.35">
      <c r="A6118" s="19" t="str">
        <f>B4353&amp;C6093&amp;D6118</f>
        <v>CONSUMO PER CAPITA (kg ó litros por individuo).Pastas Ing.MEDIA BAJA</v>
      </c>
      <c r="B6118" s="19">
        <v>0</v>
      </c>
      <c r="C6118" s="19">
        <v>0</v>
      </c>
      <c r="D6118" s="19" t="s">
        <v>19</v>
      </c>
      <c r="E6118" s="20">
        <v>6.0426945799720008E-2</v>
      </c>
      <c r="F6118" s="20">
        <v>5.5193505131031488E-2</v>
      </c>
      <c r="G6118" s="20">
        <v>5.8561779626977173E-2</v>
      </c>
      <c r="H6118" s="20">
        <v>4.3096937693547388E-2</v>
      </c>
      <c r="I6118" s="20">
        <v>5.1683685503250018E-2</v>
      </c>
      <c r="J6118" s="20">
        <v>5.1122331817769449E-2</v>
      </c>
      <c r="K6118" s="20">
        <v>3.6930145918103882E-2</v>
      </c>
      <c r="L6118" s="20">
        <v>5.1646258011765631E-2</v>
      </c>
      <c r="M6118" s="55">
        <v>4.394001565807281E-2</v>
      </c>
    </row>
    <row r="6119" spans="1:13" x14ac:dyDescent="0.35">
      <c r="A6119" s="19" t="str">
        <f>B4353&amp;C6093&amp;D6119</f>
        <v>CONSUMO PER CAPITA (kg ó litros por individuo).Pastas Ing.BAJA</v>
      </c>
      <c r="B6119" s="19">
        <v>0</v>
      </c>
      <c r="C6119" s="19">
        <v>0</v>
      </c>
      <c r="D6119" s="19" t="s">
        <v>20</v>
      </c>
      <c r="E6119" s="20">
        <v>3.1930025274313101E-2</v>
      </c>
      <c r="F6119" s="20">
        <v>4.1484911201737605E-2</v>
      </c>
      <c r="G6119" s="20">
        <v>2.5586263411588178E-2</v>
      </c>
      <c r="H6119" s="20">
        <v>3.278864394857036E-2</v>
      </c>
      <c r="I6119" s="20">
        <v>3.2612457370620726E-2</v>
      </c>
      <c r="J6119" s="20">
        <v>8.8656265131490553E-2</v>
      </c>
      <c r="K6119" s="20">
        <v>3.0921768205024736E-2</v>
      </c>
      <c r="L6119" s="20">
        <v>5.2416205957624341E-2</v>
      </c>
      <c r="M6119" s="55">
        <v>5.110702762128963E-2</v>
      </c>
    </row>
    <row r="6120" spans="1:13" x14ac:dyDescent="0.35">
      <c r="A6120" s="19" t="str">
        <f>B4353&amp;C6093&amp;D6120</f>
        <v>CONSUMO PER CAPITA (kg ó litros por individuo).Pastas Ing.HOMBRE</v>
      </c>
      <c r="B6120" s="19">
        <v>0</v>
      </c>
      <c r="C6120" s="19">
        <v>0</v>
      </c>
      <c r="D6120" s="19" t="s">
        <v>21</v>
      </c>
      <c r="E6120" s="20">
        <v>5.0545236032642833E-2</v>
      </c>
      <c r="F6120" s="20">
        <v>6.3438980399874736E-2</v>
      </c>
      <c r="G6120" s="20">
        <v>5.1226379768205987E-2</v>
      </c>
      <c r="H6120" s="20">
        <v>5.7513541519376148E-2</v>
      </c>
      <c r="I6120" s="20">
        <v>5.5307206283547163E-2</v>
      </c>
      <c r="J6120" s="20">
        <v>7.7514969263469166E-2</v>
      </c>
      <c r="K6120" s="20">
        <v>6.5970853104551294E-2</v>
      </c>
      <c r="L6120" s="20">
        <v>5.8386363718673735E-2</v>
      </c>
      <c r="M6120" s="55">
        <v>6.4469629305985543E-2</v>
      </c>
    </row>
    <row r="6121" spans="1:13" x14ac:dyDescent="0.35">
      <c r="A6121" s="19" t="str">
        <f>B4353&amp;C6093&amp;D6121</f>
        <v>CONSUMO PER CAPITA (kg ó litros por individuo).Pastas Ing.MUJER</v>
      </c>
      <c r="B6121" s="19">
        <v>0</v>
      </c>
      <c r="C6121" s="19">
        <v>0</v>
      </c>
      <c r="D6121" s="19" t="s">
        <v>22</v>
      </c>
      <c r="E6121" s="20">
        <v>5.5200206724548055E-2</v>
      </c>
      <c r="F6121" s="20">
        <v>6.475077540230291E-2</v>
      </c>
      <c r="G6121" s="20">
        <v>5.9244219803188163E-2</v>
      </c>
      <c r="H6121" s="20">
        <v>6.1591096187262467E-2</v>
      </c>
      <c r="I6121" s="20">
        <v>5.8218717258209741E-2</v>
      </c>
      <c r="J6121" s="20">
        <v>6.7218036995785158E-2</v>
      </c>
      <c r="K6121" s="20">
        <v>4.8600900580334241E-2</v>
      </c>
      <c r="L6121" s="20">
        <v>6.0721877789544035E-2</v>
      </c>
      <c r="M6121" s="55">
        <v>5.2791436619962578E-2</v>
      </c>
    </row>
    <row r="6122" spans="1:13" x14ac:dyDescent="0.35">
      <c r="A6122" s="19" t="str">
        <f>B4353&amp;C6122&amp;D6122</f>
        <v>CONSUMO PER CAPITA (kg ó litros por individuo).Arroz Ing.T.ESPAÑA</v>
      </c>
      <c r="B6122" s="19">
        <v>0</v>
      </c>
      <c r="C6122" s="19" t="s">
        <v>169</v>
      </c>
      <c r="D6122" s="19" t="s">
        <v>36</v>
      </c>
      <c r="E6122" s="20">
        <v>0.13139110047555483</v>
      </c>
      <c r="F6122" s="20">
        <v>0.17620634064478674</v>
      </c>
      <c r="G6122" s="20">
        <v>0.11293173292012136</v>
      </c>
      <c r="H6122" s="20">
        <v>0.11668584457256113</v>
      </c>
      <c r="I6122" s="20">
        <v>0.13953435213774604</v>
      </c>
      <c r="J6122" s="20">
        <v>0.16640522053979445</v>
      </c>
      <c r="K6122" s="20">
        <v>0.10316928487101718</v>
      </c>
      <c r="L6122" s="20">
        <v>0.1050384586374874</v>
      </c>
      <c r="M6122" s="55">
        <v>0.11751446054303563</v>
      </c>
    </row>
    <row r="6123" spans="1:13" x14ac:dyDescent="0.35">
      <c r="A6123" s="19" t="str">
        <f>B4353&amp;C6122&amp;D6123</f>
        <v>CONSUMO PER CAPITA (kg ó litros por individuo).Arroz Ing.BCN AM</v>
      </c>
      <c r="B6123" s="19">
        <v>0</v>
      </c>
      <c r="C6123" s="19">
        <v>0</v>
      </c>
      <c r="D6123" s="19" t="s">
        <v>1</v>
      </c>
      <c r="E6123" s="20">
        <v>0.20049964314631308</v>
      </c>
      <c r="F6123" s="20">
        <v>0.21799276136425358</v>
      </c>
      <c r="G6123" s="20">
        <v>0.10521288265222355</v>
      </c>
      <c r="H6123" s="20">
        <v>0.17113442297790651</v>
      </c>
      <c r="I6123" s="20">
        <v>0.2681677443942706</v>
      </c>
      <c r="J6123" s="20">
        <v>0.1807046824733575</v>
      </c>
      <c r="K6123" s="20">
        <v>5.8196346840033303E-2</v>
      </c>
      <c r="L6123" s="20">
        <v>0.13687569067730579</v>
      </c>
      <c r="M6123" s="55">
        <v>0.13192374844367522</v>
      </c>
    </row>
    <row r="6124" spans="1:13" x14ac:dyDescent="0.35">
      <c r="A6124" s="19" t="str">
        <f>B4353&amp;C6122&amp;D6124</f>
        <v>CONSUMO PER CAPITA (kg ó litros por individuo).Arroz Ing.REST.CAT ARAGON</v>
      </c>
      <c r="B6124" s="19">
        <v>0</v>
      </c>
      <c r="C6124" s="19">
        <v>0</v>
      </c>
      <c r="D6124" s="19" t="s">
        <v>2</v>
      </c>
      <c r="E6124" s="20">
        <v>0.11967855967347453</v>
      </c>
      <c r="F6124" s="20">
        <v>0.16727349977092623</v>
      </c>
      <c r="G6124" s="20">
        <v>8.9753588043793242E-2</v>
      </c>
      <c r="H6124" s="20">
        <v>0.1123614369425838</v>
      </c>
      <c r="I6124" s="20">
        <v>0.14980829223153355</v>
      </c>
      <c r="J6124" s="20">
        <v>0.17960085690170746</v>
      </c>
      <c r="K6124" s="20">
        <v>0.12701597125084998</v>
      </c>
      <c r="L6124" s="20">
        <v>0.10506296789593486</v>
      </c>
      <c r="M6124" s="55">
        <v>0.13285902265618765</v>
      </c>
    </row>
    <row r="6125" spans="1:13" x14ac:dyDescent="0.35">
      <c r="A6125" s="19" t="str">
        <f>B4353&amp;C6122&amp;D6125</f>
        <v>CONSUMO PER CAPITA (kg ó litros por individuo).Arroz Ing.LEVANTE</v>
      </c>
      <c r="B6125" s="19">
        <v>0</v>
      </c>
      <c r="C6125" s="19">
        <v>0</v>
      </c>
      <c r="D6125" s="19" t="s">
        <v>3</v>
      </c>
      <c r="E6125" s="20">
        <v>0.18403796990851837</v>
      </c>
      <c r="F6125" s="20">
        <v>0.2387958733886868</v>
      </c>
      <c r="G6125" s="20">
        <v>0.17242655475499014</v>
      </c>
      <c r="H6125" s="20">
        <v>0.13773241739652886</v>
      </c>
      <c r="I6125" s="20">
        <v>0.18373106455852553</v>
      </c>
      <c r="J6125" s="20">
        <v>0.2310076749089528</v>
      </c>
      <c r="K6125" s="20">
        <v>0.15287098556804979</v>
      </c>
      <c r="L6125" s="20">
        <v>0.13988414934404983</v>
      </c>
      <c r="M6125" s="55">
        <v>0.14700418863735898</v>
      </c>
    </row>
    <row r="6126" spans="1:13" x14ac:dyDescent="0.35">
      <c r="A6126" s="19" t="str">
        <f>B4353&amp;C6122&amp;D6126</f>
        <v>CONSUMO PER CAPITA (kg ó litros por individuo).Arroz Ing.ANDALUCIA</v>
      </c>
      <c r="B6126" s="19">
        <v>0</v>
      </c>
      <c r="C6126" s="19">
        <v>0</v>
      </c>
      <c r="D6126" s="19" t="s">
        <v>4</v>
      </c>
      <c r="E6126" s="20">
        <v>7.7718049655822907E-2</v>
      </c>
      <c r="F6126" s="20">
        <v>0.14108193682234432</v>
      </c>
      <c r="G6126" s="20">
        <v>8.47128366299158E-2</v>
      </c>
      <c r="H6126" s="20">
        <v>9.1351286076749319E-2</v>
      </c>
      <c r="I6126" s="20">
        <v>9.7783827354315817E-2</v>
      </c>
      <c r="J6126" s="20">
        <v>0.10713777049205707</v>
      </c>
      <c r="K6126" s="20">
        <v>8.6271183490008216E-2</v>
      </c>
      <c r="L6126" s="20">
        <v>7.7961636513420252E-2</v>
      </c>
      <c r="M6126" s="55">
        <v>0.10351209743484228</v>
      </c>
    </row>
    <row r="6127" spans="1:13" x14ac:dyDescent="0.35">
      <c r="A6127" s="19" t="str">
        <f>B4353&amp;C6122&amp;D6127</f>
        <v>CONSUMO PER CAPITA (kg ó litros por individuo).Arroz Ing.MDD AM</v>
      </c>
      <c r="B6127" s="19">
        <v>0</v>
      </c>
      <c r="C6127" s="19">
        <v>0</v>
      </c>
      <c r="D6127" s="19" t="s">
        <v>5</v>
      </c>
      <c r="E6127" s="20">
        <v>0.17640043541780978</v>
      </c>
      <c r="F6127" s="20">
        <v>0.24997668005490389</v>
      </c>
      <c r="G6127" s="20">
        <v>0.17060566870177424</v>
      </c>
      <c r="H6127" s="20">
        <v>0.1808462580319958</v>
      </c>
      <c r="I6127" s="20">
        <v>0.16469938445100987</v>
      </c>
      <c r="J6127" s="20">
        <v>0.2386040830888361</v>
      </c>
      <c r="K6127" s="20">
        <v>0.13168620919435123</v>
      </c>
      <c r="L6127" s="20">
        <v>0.12192672831826806</v>
      </c>
      <c r="M6127" s="55">
        <v>0.15030439817071689</v>
      </c>
    </row>
    <row r="6128" spans="1:13" x14ac:dyDescent="0.35">
      <c r="A6128" s="19" t="str">
        <f>B4353&amp;C6122&amp;D6128</f>
        <v>CONSUMO PER CAPITA (kg ó litros por individuo).Arroz Ing.RTO CENTRO</v>
      </c>
      <c r="B6128" s="19">
        <v>0</v>
      </c>
      <c r="C6128" s="19">
        <v>0</v>
      </c>
      <c r="D6128" s="19" t="s">
        <v>6</v>
      </c>
      <c r="E6128" s="20">
        <v>8.214868077104151E-2</v>
      </c>
      <c r="F6128" s="20">
        <v>0.1343365747322772</v>
      </c>
      <c r="G6128" s="20">
        <v>9.484252104726705E-2</v>
      </c>
      <c r="H6128" s="20">
        <v>7.6631954477283937E-2</v>
      </c>
      <c r="I6128" s="20">
        <v>8.679403853798183E-2</v>
      </c>
      <c r="J6128" s="20">
        <v>8.9230990770282154E-2</v>
      </c>
      <c r="K6128" s="20">
        <v>6.8214332086140139E-2</v>
      </c>
      <c r="L6128" s="20">
        <v>8.0953840179164988E-2</v>
      </c>
      <c r="M6128" s="55">
        <v>9.9634179431464104E-2</v>
      </c>
    </row>
    <row r="6129" spans="1:13" x14ac:dyDescent="0.35">
      <c r="A6129" s="19" t="str">
        <f>B4353&amp;C6122&amp;D6129</f>
        <v>CONSUMO PER CAPITA (kg ó litros por individuo).Arroz Ing.NORTE-CENTRO</v>
      </c>
      <c r="B6129" s="19">
        <v>0</v>
      </c>
      <c r="C6129" s="19">
        <v>0</v>
      </c>
      <c r="D6129" s="19" t="s">
        <v>7</v>
      </c>
      <c r="E6129" s="20">
        <v>0.16047774630256365</v>
      </c>
      <c r="F6129" s="20">
        <v>0.16467095285266084</v>
      </c>
      <c r="G6129" s="20">
        <v>0.12601913640281043</v>
      </c>
      <c r="H6129" s="20">
        <v>0.10085566675352486</v>
      </c>
      <c r="I6129" s="20">
        <v>7.4559029589014947E-2</v>
      </c>
      <c r="J6129" s="20">
        <v>0.16592131959264933</v>
      </c>
      <c r="K6129" s="20">
        <v>9.5225493352567317E-2</v>
      </c>
      <c r="L6129" s="20">
        <v>8.1721349748744301E-2</v>
      </c>
      <c r="M6129" s="55">
        <v>6.2249741050584749E-2</v>
      </c>
    </row>
    <row r="6130" spans="1:13" x14ac:dyDescent="0.35">
      <c r="A6130" s="19" t="str">
        <f>B4353&amp;C6122&amp;D6130</f>
        <v>CONSUMO PER CAPITA (kg ó litros por individuo).Arroz Ing.NOROESTE</v>
      </c>
      <c r="B6130" s="19">
        <v>0</v>
      </c>
      <c r="C6130" s="19">
        <v>0</v>
      </c>
      <c r="D6130" s="19" t="s">
        <v>8</v>
      </c>
      <c r="E6130" s="20">
        <v>6.2768156050086871E-2</v>
      </c>
      <c r="F6130" s="20">
        <v>6.4580907340504812E-2</v>
      </c>
      <c r="G6130" s="20">
        <v>3.6259515012756469E-2</v>
      </c>
      <c r="H6130" s="20">
        <v>5.0567623775214537E-2</v>
      </c>
      <c r="I6130" s="20">
        <v>9.5232203596363932E-2</v>
      </c>
      <c r="J6130" s="20">
        <v>0.12970093454246912</v>
      </c>
      <c r="K6130" s="20">
        <v>7.1090107450435883E-2</v>
      </c>
      <c r="L6130" s="20">
        <v>9.7544564602126058E-2</v>
      </c>
      <c r="M6130" s="55">
        <v>8.7920184410494859E-2</v>
      </c>
    </row>
    <row r="6131" spans="1:13" x14ac:dyDescent="0.35">
      <c r="A6131" s="19" t="str">
        <f>B4353&amp;C6122&amp;D6131</f>
        <v>CONSUMO PER CAPITA (kg ó litros por individuo).Arroz Ing.&lt;2MIL</v>
      </c>
      <c r="B6131" s="19">
        <v>0</v>
      </c>
      <c r="C6131" s="19">
        <v>0</v>
      </c>
      <c r="D6131" s="19" t="s">
        <v>9</v>
      </c>
      <c r="E6131" s="20">
        <v>4.5234666615756307E-2</v>
      </c>
      <c r="F6131" s="20">
        <v>0.11432134106218626</v>
      </c>
      <c r="G6131" s="20">
        <v>7.8745127217067293E-2</v>
      </c>
      <c r="H6131" s="20">
        <v>4.4442702862281219E-2</v>
      </c>
      <c r="I6131" s="20">
        <v>9.9169191217306427E-2</v>
      </c>
      <c r="J6131" s="20">
        <v>0.10643184420161537</v>
      </c>
      <c r="K6131" s="20">
        <v>4.790176277657883E-2</v>
      </c>
      <c r="L6131" s="20">
        <v>8.0619741304110273E-2</v>
      </c>
      <c r="M6131" s="55">
        <v>9.1325392776754902E-2</v>
      </c>
    </row>
    <row r="6132" spans="1:13" x14ac:dyDescent="0.35">
      <c r="A6132" s="19" t="str">
        <f>B4353&amp;C6122&amp;D6132</f>
        <v>CONSUMO PER CAPITA (kg ó litros por individuo).Arroz Ing.2-5MIL</v>
      </c>
      <c r="B6132" s="19">
        <v>0</v>
      </c>
      <c r="C6132" s="19">
        <v>0</v>
      </c>
      <c r="D6132" s="19" t="s">
        <v>10</v>
      </c>
      <c r="E6132" s="20">
        <v>0.17581241030395281</v>
      </c>
      <c r="F6132" s="20">
        <v>0.17127510571089993</v>
      </c>
      <c r="G6132" s="20">
        <v>8.1507132147522449E-2</v>
      </c>
      <c r="H6132" s="20">
        <v>0.12640345502819353</v>
      </c>
      <c r="I6132" s="20">
        <v>0.13793399324666589</v>
      </c>
      <c r="J6132" s="20">
        <v>0.18454289410557048</v>
      </c>
      <c r="K6132" s="20">
        <v>9.6225592087534423E-2</v>
      </c>
      <c r="L6132" s="20">
        <v>8.9657356197264379E-2</v>
      </c>
      <c r="M6132" s="55">
        <v>5.2589900539912422E-2</v>
      </c>
    </row>
    <row r="6133" spans="1:13" x14ac:dyDescent="0.35">
      <c r="A6133" s="19" t="str">
        <f>B4353&amp;C6122&amp;D6133</f>
        <v>CONSUMO PER CAPITA (kg ó litros por individuo).Arroz Ing.5-10MIL</v>
      </c>
      <c r="B6133" s="19">
        <v>0</v>
      </c>
      <c r="C6133" s="19">
        <v>0</v>
      </c>
      <c r="D6133" s="19" t="s">
        <v>11</v>
      </c>
      <c r="E6133" s="20">
        <v>8.3990282073180184E-2</v>
      </c>
      <c r="F6133" s="20">
        <v>0.23141108418966136</v>
      </c>
      <c r="G6133" s="20">
        <v>0.1023067460505715</v>
      </c>
      <c r="H6133" s="20">
        <v>9.3079555261574715E-2</v>
      </c>
      <c r="I6133" s="20">
        <v>9.9162088991689434E-2</v>
      </c>
      <c r="J6133" s="20">
        <v>9.6264915655246114E-2</v>
      </c>
      <c r="K6133" s="20">
        <v>9.8225550458754182E-2</v>
      </c>
      <c r="L6133" s="20">
        <v>9.9033733305651128E-2</v>
      </c>
      <c r="M6133" s="55">
        <v>0.12732984283946519</v>
      </c>
    </row>
    <row r="6134" spans="1:13" x14ac:dyDescent="0.35">
      <c r="A6134" s="19" t="str">
        <f>B4353&amp;C6122&amp;D6134</f>
        <v>CONSUMO PER CAPITA (kg ó litros por individuo).Arroz Ing.10-30MIL</v>
      </c>
      <c r="B6134" s="19">
        <v>0</v>
      </c>
      <c r="C6134" s="19">
        <v>0</v>
      </c>
      <c r="D6134" s="19" t="s">
        <v>12</v>
      </c>
      <c r="E6134" s="20">
        <v>0.10392516492015598</v>
      </c>
      <c r="F6134" s="20">
        <v>0.13140775668563506</v>
      </c>
      <c r="G6134" s="20">
        <v>0.10012200560945581</v>
      </c>
      <c r="H6134" s="20">
        <v>9.7097223431148072E-2</v>
      </c>
      <c r="I6134" s="20">
        <v>0.11799615178070563</v>
      </c>
      <c r="J6134" s="20">
        <v>0.14565755361376059</v>
      </c>
      <c r="K6134" s="20">
        <v>9.19276751568298E-2</v>
      </c>
      <c r="L6134" s="20">
        <v>8.8007379463372379E-2</v>
      </c>
      <c r="M6134" s="55">
        <v>0.11418156856925347</v>
      </c>
    </row>
    <row r="6135" spans="1:13" x14ac:dyDescent="0.35">
      <c r="A6135" s="19" t="str">
        <f>B4353&amp;C6122&amp;D6135</f>
        <v>CONSUMO PER CAPITA (kg ó litros por individuo).Arroz Ing.30-100MIL</v>
      </c>
      <c r="B6135" s="19">
        <v>0</v>
      </c>
      <c r="C6135" s="19">
        <v>0</v>
      </c>
      <c r="D6135" s="19" t="s">
        <v>13</v>
      </c>
      <c r="E6135" s="20">
        <v>0.14215841109725708</v>
      </c>
      <c r="F6135" s="20">
        <v>0.21222013945369397</v>
      </c>
      <c r="G6135" s="20">
        <v>0.11380358516228373</v>
      </c>
      <c r="H6135" s="20">
        <v>0.13536036478843647</v>
      </c>
      <c r="I6135" s="20">
        <v>0.19215112390974859</v>
      </c>
      <c r="J6135" s="20">
        <v>0.16694026398602085</v>
      </c>
      <c r="K6135" s="20">
        <v>0.11242012225314715</v>
      </c>
      <c r="L6135" s="20">
        <v>0.14312824260648327</v>
      </c>
      <c r="M6135" s="55">
        <v>0.1183789793497854</v>
      </c>
    </row>
    <row r="6136" spans="1:13" x14ac:dyDescent="0.35">
      <c r="A6136" s="19" t="str">
        <f>B4353&amp;C6122&amp;D6136</f>
        <v>CONSUMO PER CAPITA (kg ó litros por individuo).Arroz Ing.100-200MIL</v>
      </c>
      <c r="B6136" s="19">
        <v>0</v>
      </c>
      <c r="C6136" s="19">
        <v>0</v>
      </c>
      <c r="D6136" s="19" t="s">
        <v>14</v>
      </c>
      <c r="E6136" s="20">
        <v>0.1278829924638033</v>
      </c>
      <c r="F6136" s="20">
        <v>0.18986275581625592</v>
      </c>
      <c r="G6136" s="20">
        <v>0.11024179419112791</v>
      </c>
      <c r="H6136" s="20">
        <v>0.13105826631275092</v>
      </c>
      <c r="I6136" s="20">
        <v>0.114504731978033</v>
      </c>
      <c r="J6136" s="20">
        <v>0.21211271949550844</v>
      </c>
      <c r="K6136" s="20">
        <v>0.11528310155179407</v>
      </c>
      <c r="L6136" s="20">
        <v>9.5806298991083047E-2</v>
      </c>
      <c r="M6136" s="55">
        <v>0.11529810782703291</v>
      </c>
    </row>
    <row r="6137" spans="1:13" x14ac:dyDescent="0.35">
      <c r="A6137" s="19" t="str">
        <f>B4353&amp;C6122&amp;D6137</f>
        <v>CONSUMO PER CAPITA (kg ó litros por individuo).Arroz Ing.200-500MIL</v>
      </c>
      <c r="B6137" s="19">
        <v>0</v>
      </c>
      <c r="C6137" s="19">
        <v>0</v>
      </c>
      <c r="D6137" s="19" t="s">
        <v>15</v>
      </c>
      <c r="E6137" s="20">
        <v>0.18034710972548781</v>
      </c>
      <c r="F6137" s="20">
        <v>0.15908048222233168</v>
      </c>
      <c r="G6137" s="20">
        <v>0.12251239934253835</v>
      </c>
      <c r="H6137" s="20">
        <v>0.10129685519855577</v>
      </c>
      <c r="I6137" s="20">
        <v>0.15493511635946097</v>
      </c>
      <c r="J6137" s="20">
        <v>0.18168917172162147</v>
      </c>
      <c r="K6137" s="20">
        <v>0.12890666148647922</v>
      </c>
      <c r="L6137" s="20">
        <v>9.4351716733730606E-2</v>
      </c>
      <c r="M6137" s="55">
        <v>0.13737436237787379</v>
      </c>
    </row>
    <row r="6138" spans="1:13" x14ac:dyDescent="0.35">
      <c r="A6138" s="19" t="str">
        <f>B4353&amp;C6122&amp;D6138</f>
        <v>CONSUMO PER CAPITA (kg ó litros por individuo).Arroz Ing.&gt;500MIL</v>
      </c>
      <c r="B6138" s="19">
        <v>0</v>
      </c>
      <c r="C6138" s="19">
        <v>0</v>
      </c>
      <c r="D6138" s="19" t="s">
        <v>16</v>
      </c>
      <c r="E6138" s="20">
        <v>0.14642579593692681</v>
      </c>
      <c r="F6138" s="20">
        <v>0.18318837027759946</v>
      </c>
      <c r="G6138" s="20">
        <v>0.14912481501794111</v>
      </c>
      <c r="H6138" s="20">
        <v>0.14426732082106383</v>
      </c>
      <c r="I6138" s="20">
        <v>0.13584056791660598</v>
      </c>
      <c r="J6138" s="20">
        <v>0.19161309393718023</v>
      </c>
      <c r="K6138" s="20">
        <v>9.8846057412288454E-2</v>
      </c>
      <c r="L6138" s="20">
        <v>0.10841421545979481</v>
      </c>
      <c r="M6138" s="55">
        <v>0.13928425735764943</v>
      </c>
    </row>
    <row r="6139" spans="1:13" x14ac:dyDescent="0.35">
      <c r="A6139" s="19" t="str">
        <f>B4353&amp;C6122&amp;D6139</f>
        <v>CONSUMO PER CAPITA (kg ó litros por individuo).Arroz Ing.DE 15 A 19 AÑOS</v>
      </c>
      <c r="B6139" s="19">
        <v>0</v>
      </c>
      <c r="C6139" s="19">
        <v>0</v>
      </c>
      <c r="D6139" s="19" t="s">
        <v>39</v>
      </c>
      <c r="E6139" s="20">
        <v>3.5450571874962408E-2</v>
      </c>
      <c r="F6139" s="20">
        <v>2.4215979362906617E-2</v>
      </c>
      <c r="G6139" s="20">
        <v>3.6921292431487942E-3</v>
      </c>
      <c r="H6139" s="20">
        <v>3.539081371216294E-2</v>
      </c>
      <c r="I6139" s="20">
        <v>6.469656311677266E-2</v>
      </c>
      <c r="J6139" s="20">
        <v>7.5145075195715297E-2</v>
      </c>
      <c r="K6139" s="20">
        <v>5.0921982554693636E-3</v>
      </c>
      <c r="L6139" s="20">
        <v>2.260593374077018E-2</v>
      </c>
      <c r="M6139" s="55">
        <v>6.5749439103816448E-2</v>
      </c>
    </row>
    <row r="6140" spans="1:13" x14ac:dyDescent="0.35">
      <c r="A6140" s="19" t="str">
        <f>B4353&amp;C6122&amp;D6140</f>
        <v>CONSUMO PER CAPITA (kg ó litros por individuo).Arroz Ing.DE 20 A 24 AÑOS</v>
      </c>
      <c r="B6140" s="19">
        <v>0</v>
      </c>
      <c r="C6140" s="19">
        <v>0</v>
      </c>
      <c r="D6140" s="19" t="s">
        <v>40</v>
      </c>
      <c r="E6140" s="20">
        <v>4.9940201006587352E-2</v>
      </c>
      <c r="F6140" s="20">
        <v>0.10047032454534142</v>
      </c>
      <c r="G6140" s="20">
        <v>7.5634609853992105E-2</v>
      </c>
      <c r="H6140" s="20">
        <v>3.4003181505700246E-2</v>
      </c>
      <c r="I6140" s="20">
        <v>5.2680516321458822E-2</v>
      </c>
      <c r="J6140" s="20">
        <v>3.4508613706912321E-2</v>
      </c>
      <c r="K6140" s="20">
        <v>4.9493127457079081E-2</v>
      </c>
      <c r="L6140" s="20">
        <v>3.6248535939262388E-2</v>
      </c>
      <c r="M6140" s="55">
        <v>1.1424789167014443E-2</v>
      </c>
    </row>
    <row r="6141" spans="1:13" x14ac:dyDescent="0.35">
      <c r="A6141" s="19" t="str">
        <f>B4353&amp;C6122&amp;D6141</f>
        <v>CONSUMO PER CAPITA (kg ó litros por individuo).Arroz Ing.DE 25 A 34 AÑOS</v>
      </c>
      <c r="B6141" s="19">
        <v>0</v>
      </c>
      <c r="C6141" s="19">
        <v>0</v>
      </c>
      <c r="D6141" s="19" t="s">
        <v>41</v>
      </c>
      <c r="E6141" s="20">
        <v>8.7321637780291228E-2</v>
      </c>
      <c r="F6141" s="20">
        <v>0.13942355681520169</v>
      </c>
      <c r="G6141" s="20">
        <v>7.0377181219554663E-2</v>
      </c>
      <c r="H6141" s="20">
        <v>0.10105257997542164</v>
      </c>
      <c r="I6141" s="20">
        <v>9.0252300561920865E-2</v>
      </c>
      <c r="J6141" s="20">
        <v>0.16955790100370341</v>
      </c>
      <c r="K6141" s="20">
        <v>0.11396418185487116</v>
      </c>
      <c r="L6141" s="20">
        <v>8.6127993032547812E-2</v>
      </c>
      <c r="M6141" s="55">
        <v>0.11772213999881058</v>
      </c>
    </row>
    <row r="6142" spans="1:13" x14ac:dyDescent="0.35">
      <c r="A6142" s="19" t="str">
        <f>B4353&amp;C6122&amp;D6142</f>
        <v>CONSUMO PER CAPITA (kg ó litros por individuo).Arroz Ing.DE 35 A 49 AÑOS</v>
      </c>
      <c r="B6142" s="19">
        <v>0</v>
      </c>
      <c r="C6142" s="19">
        <v>0</v>
      </c>
      <c r="D6142" s="19" t="s">
        <v>42</v>
      </c>
      <c r="E6142" s="20">
        <v>0.1205523875441402</v>
      </c>
      <c r="F6142" s="20">
        <v>0.14192610240200906</v>
      </c>
      <c r="G6142" s="20">
        <v>9.8942193091773684E-2</v>
      </c>
      <c r="H6142" s="20">
        <v>9.2206965076337397E-2</v>
      </c>
      <c r="I6142" s="20">
        <v>0.12088562374761427</v>
      </c>
      <c r="J6142" s="20">
        <v>0.1467326086395144</v>
      </c>
      <c r="K6142" s="20">
        <v>8.2963231717649397E-2</v>
      </c>
      <c r="L6142" s="20">
        <v>7.7913384016453924E-2</v>
      </c>
      <c r="M6142" s="55">
        <v>9.136924149824005E-2</v>
      </c>
    </row>
    <row r="6143" spans="1:13" x14ac:dyDescent="0.35">
      <c r="A6143" s="19" t="str">
        <f>B4353&amp;C6122&amp;D6143</f>
        <v>CONSUMO PER CAPITA (kg ó litros por individuo).Arroz Ing.DE 50 A 59 AÑOS</v>
      </c>
      <c r="B6143" s="19">
        <v>0</v>
      </c>
      <c r="C6143" s="19">
        <v>0</v>
      </c>
      <c r="D6143" s="19" t="s">
        <v>43</v>
      </c>
      <c r="E6143" s="20">
        <v>0.18505450019119982</v>
      </c>
      <c r="F6143" s="20">
        <v>0.24177392817018623</v>
      </c>
      <c r="G6143" s="20">
        <v>0.17150684090813983</v>
      </c>
      <c r="H6143" s="20">
        <v>0.148040984838062</v>
      </c>
      <c r="I6143" s="20">
        <v>0.15815425814433215</v>
      </c>
      <c r="J6143" s="20">
        <v>0.17645660910461744</v>
      </c>
      <c r="K6143" s="20">
        <v>0.13015914788065761</v>
      </c>
      <c r="L6143" s="20">
        <v>0.13060935664950088</v>
      </c>
      <c r="M6143" s="55">
        <v>0.1234670205890816</v>
      </c>
    </row>
    <row r="6144" spans="1:13" x14ac:dyDescent="0.35">
      <c r="A6144" s="19" t="str">
        <f>B4353&amp;C6122&amp;D6144</f>
        <v>CONSUMO PER CAPITA (kg ó litros por individuo).Arroz Ing.DE 60 A 75 AÑOS</v>
      </c>
      <c r="B6144" s="19">
        <v>0</v>
      </c>
      <c r="C6144" s="19">
        <v>0</v>
      </c>
      <c r="D6144" s="19" t="s">
        <v>44</v>
      </c>
      <c r="E6144" s="20">
        <v>0.17937177535936241</v>
      </c>
      <c r="F6144" s="20">
        <v>0.25557412557344372</v>
      </c>
      <c r="G6144" s="20">
        <v>0.15107170772570949</v>
      </c>
      <c r="H6144" s="20">
        <v>0.17874629950401319</v>
      </c>
      <c r="I6144" s="20">
        <v>0.22509922867708379</v>
      </c>
      <c r="J6144" s="20">
        <v>0.24610765329772918</v>
      </c>
      <c r="K6144" s="20">
        <v>0.14389098277469439</v>
      </c>
      <c r="L6144" s="20">
        <v>0.17381638646063075</v>
      </c>
      <c r="M6144" s="55">
        <v>0.19157738705377608</v>
      </c>
    </row>
    <row r="6145" spans="1:13" x14ac:dyDescent="0.35">
      <c r="A6145" s="19" t="str">
        <f>B4353&amp;C6122&amp;D6145</f>
        <v>CONSUMO PER CAPITA (kg ó litros por individuo).Arroz Ing.ALTA Y MEDIA ALTA</v>
      </c>
      <c r="B6145" s="19">
        <v>0</v>
      </c>
      <c r="C6145" s="19">
        <v>0</v>
      </c>
      <c r="D6145" s="19" t="s">
        <v>17</v>
      </c>
      <c r="E6145" s="20">
        <v>0.20178370909189997</v>
      </c>
      <c r="F6145" s="20">
        <v>0.31414568908571761</v>
      </c>
      <c r="G6145" s="20">
        <v>0.16365762017732377</v>
      </c>
      <c r="H6145" s="20">
        <v>0.20495518126648685</v>
      </c>
      <c r="I6145" s="20">
        <v>0.20992399322853253</v>
      </c>
      <c r="J6145" s="20">
        <v>0.23584138822451434</v>
      </c>
      <c r="K6145" s="20">
        <v>0.11732469779888284</v>
      </c>
      <c r="L6145" s="20">
        <v>0.13995815034653705</v>
      </c>
      <c r="M6145" s="55">
        <v>0.18848329749333093</v>
      </c>
    </row>
    <row r="6146" spans="1:13" x14ac:dyDescent="0.35">
      <c r="A6146" s="19" t="str">
        <f>B4353&amp;C6122&amp;D6146</f>
        <v>CONSUMO PER CAPITA (kg ó litros por individuo).Arroz Ing.MEDIA</v>
      </c>
      <c r="B6146" s="19">
        <v>0</v>
      </c>
      <c r="C6146" s="19">
        <v>0</v>
      </c>
      <c r="D6146" s="19" t="s">
        <v>18</v>
      </c>
      <c r="E6146" s="20">
        <v>0.11949336115987591</v>
      </c>
      <c r="F6146" s="20">
        <v>0.14568497690201371</v>
      </c>
      <c r="G6146" s="20">
        <v>8.7118533519423252E-2</v>
      </c>
      <c r="H6146" s="20">
        <v>9.8575824371396184E-2</v>
      </c>
      <c r="I6146" s="20">
        <v>0.11851165383765035</v>
      </c>
      <c r="J6146" s="20">
        <v>0.16435829860543746</v>
      </c>
      <c r="K6146" s="20">
        <v>0.11025221093157379</v>
      </c>
      <c r="L6146" s="20">
        <v>0.11315948290748924</v>
      </c>
      <c r="M6146" s="55">
        <v>0.11296224997874481</v>
      </c>
    </row>
    <row r="6147" spans="1:13" x14ac:dyDescent="0.35">
      <c r="A6147" s="19" t="str">
        <f>B4353&amp;C6122&amp;D6147</f>
        <v>CONSUMO PER CAPITA (kg ó litros por individuo).Arroz Ing.MEDIA BAJA</v>
      </c>
      <c r="B6147" s="19">
        <v>0</v>
      </c>
      <c r="C6147" s="19">
        <v>0</v>
      </c>
      <c r="D6147" s="19" t="s">
        <v>19</v>
      </c>
      <c r="E6147" s="20">
        <v>0.11060531703454742</v>
      </c>
      <c r="F6147" s="20">
        <v>0.14297749358741738</v>
      </c>
      <c r="G6147" s="20">
        <v>0.12079951518427488</v>
      </c>
      <c r="H6147" s="20">
        <v>0.10797998530224144</v>
      </c>
      <c r="I6147" s="20">
        <v>9.9817093864507614E-2</v>
      </c>
      <c r="J6147" s="20">
        <v>0.13630872764600957</v>
      </c>
      <c r="K6147" s="20">
        <v>0.1020717612727927</v>
      </c>
      <c r="L6147" s="20">
        <v>7.4946499416820619E-2</v>
      </c>
      <c r="M6147" s="55">
        <v>7.8248806649280189E-2</v>
      </c>
    </row>
    <row r="6148" spans="1:13" x14ac:dyDescent="0.35">
      <c r="A6148" s="19" t="str">
        <f>B4353&amp;C6122&amp;D6148</f>
        <v>CONSUMO PER CAPITA (kg ó litros por individuo).Arroz Ing.BAJA</v>
      </c>
      <c r="B6148" s="19">
        <v>0</v>
      </c>
      <c r="C6148" s="19">
        <v>0</v>
      </c>
      <c r="D6148" s="19" t="s">
        <v>20</v>
      </c>
      <c r="E6148" s="20">
        <v>0.10116033864879449</v>
      </c>
      <c r="F6148" s="20">
        <v>0.12109706609423211</v>
      </c>
      <c r="G6148" s="20">
        <v>9.0030416536965724E-2</v>
      </c>
      <c r="H6148" s="20">
        <v>6.2119026562499881E-2</v>
      </c>
      <c r="I6148" s="20">
        <v>0.15110506687628816</v>
      </c>
      <c r="J6148" s="20">
        <v>0.13381411274793409</v>
      </c>
      <c r="K6148" s="20">
        <v>7.6863983485774362E-2</v>
      </c>
      <c r="L6148" s="20">
        <v>9.3315396085615052E-2</v>
      </c>
      <c r="M6148" s="55">
        <v>0.10023075771279026</v>
      </c>
    </row>
    <row r="6149" spans="1:13" x14ac:dyDescent="0.35">
      <c r="A6149" s="19" t="str">
        <f>B4353&amp;C6122&amp;D6149</f>
        <v>CONSUMO PER CAPITA (kg ó litros por individuo).Arroz Ing.HOMBRE</v>
      </c>
      <c r="B6149" s="19">
        <v>0</v>
      </c>
      <c r="C6149" s="19">
        <v>0</v>
      </c>
      <c r="D6149" s="19" t="s">
        <v>21</v>
      </c>
      <c r="E6149" s="20">
        <v>0.12167354073593485</v>
      </c>
      <c r="F6149" s="20">
        <v>0.17654569026449568</v>
      </c>
      <c r="G6149" s="20">
        <v>0.11806952014318245</v>
      </c>
      <c r="H6149" s="20">
        <v>0.12152068089022405</v>
      </c>
      <c r="I6149" s="20">
        <v>0.13519222412940499</v>
      </c>
      <c r="J6149" s="20">
        <v>0.15822631485225991</v>
      </c>
      <c r="K6149" s="20">
        <v>9.6320362387208827E-2</v>
      </c>
      <c r="L6149" s="20">
        <v>0.10572730849282448</v>
      </c>
      <c r="M6149" s="55">
        <v>0.12147908790655422</v>
      </c>
    </row>
    <row r="6150" spans="1:13" x14ac:dyDescent="0.35">
      <c r="A6150" s="19" t="str">
        <f>B4353&amp;C6122&amp;D6150</f>
        <v>CONSUMO PER CAPITA (kg ó litros por individuo).Arroz Ing.MUJER</v>
      </c>
      <c r="B6150" s="19">
        <v>0</v>
      </c>
      <c r="C6150" s="19">
        <v>0</v>
      </c>
      <c r="D6150" s="19" t="s">
        <v>22</v>
      </c>
      <c r="E6150" s="20">
        <v>0.14096737844294477</v>
      </c>
      <c r="F6150" s="20">
        <v>0.17587197813123576</v>
      </c>
      <c r="G6150" s="20">
        <v>0.10786864847548729</v>
      </c>
      <c r="H6150" s="20">
        <v>0.11192135073257269</v>
      </c>
      <c r="I6150" s="20">
        <v>0.14381324580087326</v>
      </c>
      <c r="J6150" s="20">
        <v>0.17446498381084485</v>
      </c>
      <c r="K6150" s="20">
        <v>0.10994872029859883</v>
      </c>
      <c r="L6150" s="20">
        <v>0.10436049215281309</v>
      </c>
      <c r="M6150" s="55">
        <v>0.11361259440122518</v>
      </c>
    </row>
    <row r="6151" spans="1:13" x14ac:dyDescent="0.35">
      <c r="A6151" s="19" t="str">
        <f>B4353&amp;C6151&amp;D6151</f>
        <v>CONSUMO PER CAPITA (kg ó litros por individuo).Legumbres Ing.T.ESPAÑA</v>
      </c>
      <c r="B6151" s="19">
        <v>0</v>
      </c>
      <c r="C6151" s="19" t="s">
        <v>170</v>
      </c>
      <c r="D6151" s="19" t="s">
        <v>36</v>
      </c>
      <c r="E6151" s="20">
        <v>2.6886497662652883E-2</v>
      </c>
      <c r="F6151" s="20">
        <v>2.5029069027626936E-2</v>
      </c>
      <c r="G6151" s="20">
        <v>3.8990724132493292E-2</v>
      </c>
      <c r="H6151" s="20">
        <v>3.7808961152494928E-2</v>
      </c>
      <c r="I6151" s="20">
        <v>2.6512134940363044E-2</v>
      </c>
      <c r="J6151" s="20">
        <v>2.690494542624761E-2</v>
      </c>
      <c r="K6151" s="20">
        <v>3.8271191423561245E-2</v>
      </c>
      <c r="L6151" s="20">
        <v>3.6297902172444919E-2</v>
      </c>
      <c r="M6151" s="55">
        <v>3.3435746517068918E-2</v>
      </c>
    </row>
    <row r="6152" spans="1:13" x14ac:dyDescent="0.35">
      <c r="A6152" s="19" t="str">
        <f>B4353&amp;C6151&amp;D6152</f>
        <v>CONSUMO PER CAPITA (kg ó litros por individuo).Legumbres Ing.BCN AM</v>
      </c>
      <c r="B6152" s="19">
        <v>0</v>
      </c>
      <c r="C6152" s="19">
        <v>0</v>
      </c>
      <c r="D6152" s="19" t="s">
        <v>1</v>
      </c>
      <c r="E6152" s="20">
        <v>6.7262531611530733E-3</v>
      </c>
      <c r="F6152" s="20">
        <v>2.2996863834229494E-2</v>
      </c>
      <c r="G6152" s="20">
        <v>2.2893853057142421E-2</v>
      </c>
      <c r="H6152" s="20">
        <v>2.4814894127166823E-2</v>
      </c>
      <c r="I6152" s="20">
        <v>5.4426004235632423E-3</v>
      </c>
      <c r="J6152" s="20">
        <v>2.0176439461082135E-2</v>
      </c>
      <c r="K6152" s="20">
        <v>1.8762731166995127E-2</v>
      </c>
      <c r="L6152" s="20">
        <v>2.2897042223038892E-2</v>
      </c>
      <c r="M6152" s="55">
        <v>1.7329658318240682E-2</v>
      </c>
    </row>
    <row r="6153" spans="1:13" x14ac:dyDescent="0.35">
      <c r="A6153" s="19" t="str">
        <f>B4353&amp;C6151&amp;D6153</f>
        <v>CONSUMO PER CAPITA (kg ó litros por individuo).Legumbres Ing.REST.CAT ARAGON</v>
      </c>
      <c r="B6153" s="19">
        <v>0</v>
      </c>
      <c r="C6153" s="19">
        <v>0</v>
      </c>
      <c r="D6153" s="19" t="s">
        <v>2</v>
      </c>
      <c r="E6153" s="20">
        <v>5.1098645273663203E-3</v>
      </c>
      <c r="F6153" s="20">
        <v>4.3167536442110582E-3</v>
      </c>
      <c r="G6153" s="20">
        <v>2.1754616242385377E-2</v>
      </c>
      <c r="H6153" s="20">
        <v>1.7082480501243877E-2</v>
      </c>
      <c r="I6153" s="20">
        <v>2.7193626857677237E-2</v>
      </c>
      <c r="J6153" s="20">
        <v>1.1961121199625611E-2</v>
      </c>
      <c r="K6153" s="20">
        <v>1.2859430747391943E-2</v>
      </c>
      <c r="L6153" s="20">
        <v>6.0171589333270683E-3</v>
      </c>
      <c r="M6153" s="55">
        <v>8.0082229389685528E-3</v>
      </c>
    </row>
    <row r="6154" spans="1:13" x14ac:dyDescent="0.35">
      <c r="A6154" s="19" t="str">
        <f>B4353&amp;C6151&amp;D6154</f>
        <v>CONSUMO PER CAPITA (kg ó litros por individuo).Legumbres Ing.LEVANTE</v>
      </c>
      <c r="B6154" s="19">
        <v>0</v>
      </c>
      <c r="C6154" s="19">
        <v>0</v>
      </c>
      <c r="D6154" s="19" t="s">
        <v>3</v>
      </c>
      <c r="E6154" s="20">
        <v>3.9161658857378039E-2</v>
      </c>
      <c r="F6154" s="20">
        <v>2.746989103462541E-2</v>
      </c>
      <c r="G6154" s="20">
        <v>8.7280342662088024E-3</v>
      </c>
      <c r="H6154" s="20">
        <v>2.1162686002457725E-2</v>
      </c>
      <c r="I6154" s="20">
        <v>1.9336166061649118E-2</v>
      </c>
      <c r="J6154" s="20">
        <v>1.9195750154208484E-2</v>
      </c>
      <c r="K6154" s="20">
        <v>1.8445493269913127E-2</v>
      </c>
      <c r="L6154" s="20">
        <v>3.0364643571131864E-2</v>
      </c>
      <c r="M6154" s="55">
        <v>3.9707808277884109E-2</v>
      </c>
    </row>
    <row r="6155" spans="1:13" x14ac:dyDescent="0.35">
      <c r="A6155" s="19" t="str">
        <f>B4353&amp;C6151&amp;D6155</f>
        <v>CONSUMO PER CAPITA (kg ó litros por individuo).Legumbres Ing.ANDALUCIA</v>
      </c>
      <c r="B6155" s="19">
        <v>0</v>
      </c>
      <c r="C6155" s="19">
        <v>0</v>
      </c>
      <c r="D6155" s="19" t="s">
        <v>4</v>
      </c>
      <c r="E6155" s="20">
        <v>1.4291188532653275E-2</v>
      </c>
      <c r="F6155" s="20">
        <v>8.6614130325501568E-3</v>
      </c>
      <c r="G6155" s="20">
        <v>2.218671275974592E-2</v>
      </c>
      <c r="H6155" s="20">
        <v>2.6713127431457817E-2</v>
      </c>
      <c r="I6155" s="20">
        <v>9.853374319369541E-3</v>
      </c>
      <c r="J6155" s="20">
        <v>1.8862889483366105E-2</v>
      </c>
      <c r="K6155" s="20">
        <v>2.2279112229150549E-2</v>
      </c>
      <c r="L6155" s="20">
        <v>1.5210438933075311E-2</v>
      </c>
      <c r="M6155" s="55">
        <v>5.1540524717444405E-3</v>
      </c>
    </row>
    <row r="6156" spans="1:13" x14ac:dyDescent="0.35">
      <c r="A6156" s="19" t="str">
        <f>B4353&amp;C6151&amp;D6156</f>
        <v>CONSUMO PER CAPITA (kg ó litros por individuo).Legumbres Ing.MDD AM</v>
      </c>
      <c r="B6156" s="19">
        <v>0</v>
      </c>
      <c r="C6156" s="19">
        <v>0</v>
      </c>
      <c r="D6156" s="19" t="s">
        <v>5</v>
      </c>
      <c r="E6156" s="20">
        <v>4.8194293947117134E-2</v>
      </c>
      <c r="F6156" s="20">
        <v>6.5718977513823829E-2</v>
      </c>
      <c r="G6156" s="20">
        <v>0.11288457702366628</v>
      </c>
      <c r="H6156" s="20">
        <v>8.6368393568261134E-2</v>
      </c>
      <c r="I6156" s="20">
        <v>6.801378111825658E-2</v>
      </c>
      <c r="J6156" s="20">
        <v>5.3546347654002402E-2</v>
      </c>
      <c r="K6156" s="20">
        <v>0.10836824437314105</v>
      </c>
      <c r="L6156" s="20">
        <v>9.6206507569897834E-2</v>
      </c>
      <c r="M6156" s="55">
        <v>7.2054039280350757E-2</v>
      </c>
    </row>
    <row r="6157" spans="1:13" x14ac:dyDescent="0.35">
      <c r="A6157" s="19" t="str">
        <f>B4353&amp;C6151&amp;D6157</f>
        <v>CONSUMO PER CAPITA (kg ó litros por individuo).Legumbres Ing.RTO CENTRO</v>
      </c>
      <c r="B6157" s="19">
        <v>0</v>
      </c>
      <c r="C6157" s="19">
        <v>0</v>
      </c>
      <c r="D6157" s="19" t="s">
        <v>6</v>
      </c>
      <c r="E6157" s="20">
        <v>1.7307547795774165E-2</v>
      </c>
      <c r="F6157" s="20">
        <v>1.1669479313006331E-2</v>
      </c>
      <c r="G6157" s="20">
        <v>2.9274396839480927E-2</v>
      </c>
      <c r="H6157" s="20">
        <v>1.609935390378572E-2</v>
      </c>
      <c r="I6157" s="20">
        <v>1.8059573955658107E-2</v>
      </c>
      <c r="J6157" s="20">
        <v>1.3346193886099107E-2</v>
      </c>
      <c r="K6157" s="20">
        <v>1.8817069916989292E-2</v>
      </c>
      <c r="L6157" s="20">
        <v>3.653562679148948E-2</v>
      </c>
      <c r="M6157" s="55">
        <v>2.4985897433758567E-2</v>
      </c>
    </row>
    <row r="6158" spans="1:13" x14ac:dyDescent="0.35">
      <c r="A6158" s="19" t="str">
        <f>B4353&amp;C6151&amp;D6158</f>
        <v>CONSUMO PER CAPITA (kg ó litros por individuo).Legumbres Ing.NORTE-CENTRO</v>
      </c>
      <c r="B6158" s="19">
        <v>0</v>
      </c>
      <c r="C6158" s="19">
        <v>0</v>
      </c>
      <c r="D6158" s="19" t="s">
        <v>7</v>
      </c>
      <c r="E6158" s="20">
        <v>6.0619928720741817E-2</v>
      </c>
      <c r="F6158" s="20">
        <v>3.1550347028561188E-2</v>
      </c>
      <c r="G6158" s="20">
        <v>7.4706798472803621E-2</v>
      </c>
      <c r="H6158" s="20">
        <v>5.5168632695319166E-2</v>
      </c>
      <c r="I6158" s="20">
        <v>1.8081147316724198E-2</v>
      </c>
      <c r="J6158" s="20">
        <v>2.6121816586118327E-2</v>
      </c>
      <c r="K6158" s="20">
        <v>4.8312587150687383E-2</v>
      </c>
      <c r="L6158" s="20">
        <v>3.3221678151284573E-2</v>
      </c>
      <c r="M6158" s="55">
        <v>3.3181162683815116E-2</v>
      </c>
    </row>
    <row r="6159" spans="1:13" x14ac:dyDescent="0.35">
      <c r="A6159" s="19" t="str">
        <f>B4353&amp;C6151&amp;D6159</f>
        <v>CONSUMO PER CAPITA (kg ó litros por individuo).Legumbres Ing.NOROESTE</v>
      </c>
      <c r="B6159" s="19">
        <v>0</v>
      </c>
      <c r="C6159" s="19">
        <v>0</v>
      </c>
      <c r="D6159" s="19" t="s">
        <v>8</v>
      </c>
      <c r="E6159" s="20">
        <v>2.963407267285206E-2</v>
      </c>
      <c r="F6159" s="20">
        <v>3.5592765739772748E-2</v>
      </c>
      <c r="G6159" s="20">
        <v>3.2241906837375253E-2</v>
      </c>
      <c r="H6159" s="20">
        <v>6.6608196786976381E-2</v>
      </c>
      <c r="I6159" s="20">
        <v>5.2491318609654829E-2</v>
      </c>
      <c r="J6159" s="20">
        <v>6.1670518464955207E-2</v>
      </c>
      <c r="K6159" s="20">
        <v>7.0024458926693969E-2</v>
      </c>
      <c r="L6159" s="20">
        <v>6.5783013793488096E-2</v>
      </c>
      <c r="M6159" s="55">
        <v>9.2027385378941506E-2</v>
      </c>
    </row>
    <row r="6160" spans="1:13" x14ac:dyDescent="0.35">
      <c r="A6160" s="19" t="str">
        <f>B4353&amp;C6151&amp;D6160</f>
        <v>CONSUMO PER CAPITA (kg ó litros por individuo).Legumbres Ing.&lt;2MIL</v>
      </c>
      <c r="B6160" s="19">
        <v>0</v>
      </c>
      <c r="C6160" s="19">
        <v>0</v>
      </c>
      <c r="D6160" s="19" t="s">
        <v>9</v>
      </c>
      <c r="E6160" s="20">
        <v>5.0649228125971748E-3</v>
      </c>
      <c r="F6160" s="20">
        <v>1.2161402367354957E-2</v>
      </c>
      <c r="G6160" s="20">
        <v>2.0035977933796974E-2</v>
      </c>
      <c r="H6160" s="20">
        <v>3.306062712125056E-2</v>
      </c>
      <c r="I6160" s="20">
        <v>1.9370101309108542E-2</v>
      </c>
      <c r="J6160" s="20">
        <v>7.627016100988036E-3</v>
      </c>
      <c r="K6160" s="20">
        <v>1.7663870402995985E-2</v>
      </c>
      <c r="L6160" s="20">
        <v>4.6412636252620244E-2</v>
      </c>
      <c r="M6160" s="55">
        <v>3.0670026009524221E-2</v>
      </c>
    </row>
    <row r="6161" spans="1:13" x14ac:dyDescent="0.35">
      <c r="A6161" s="19" t="str">
        <f>B4353&amp;C6151&amp;D6161</f>
        <v>CONSUMO PER CAPITA (kg ó litros por individuo).Legumbres Ing.2-5MIL</v>
      </c>
      <c r="B6161" s="19">
        <v>0</v>
      </c>
      <c r="C6161" s="19">
        <v>0</v>
      </c>
      <c r="D6161" s="19" t="s">
        <v>10</v>
      </c>
      <c r="E6161" s="20">
        <v>2.9067604931895787E-2</v>
      </c>
      <c r="F6161" s="20">
        <v>5.3984280082725227E-3</v>
      </c>
      <c r="G6161" s="20">
        <v>2.6551192394551421E-2</v>
      </c>
      <c r="H6161" s="20">
        <v>2.5980309129375746E-2</v>
      </c>
      <c r="I6161" s="20">
        <v>4.5640777122976511E-2</v>
      </c>
      <c r="J6161" s="20">
        <v>2.2510279122863748E-2</v>
      </c>
      <c r="K6161" s="20">
        <v>4.3003510541685379E-2</v>
      </c>
      <c r="L6161" s="20">
        <v>2.8993461672214959E-2</v>
      </c>
      <c r="M6161" s="55">
        <v>2.2831384896041015E-2</v>
      </c>
    </row>
    <row r="6162" spans="1:13" x14ac:dyDescent="0.35">
      <c r="A6162" s="19" t="str">
        <f>B4353&amp;C6151&amp;D6162</f>
        <v>CONSUMO PER CAPITA (kg ó litros por individuo).Legumbres Ing.5-10MIL</v>
      </c>
      <c r="B6162" s="19">
        <v>0</v>
      </c>
      <c r="C6162" s="19">
        <v>0</v>
      </c>
      <c r="D6162" s="19" t="s">
        <v>11</v>
      </c>
      <c r="E6162" s="20">
        <v>6.4176962804972787E-2</v>
      </c>
      <c r="F6162" s="20">
        <v>1.6622170033455973E-2</v>
      </c>
      <c r="G6162" s="20">
        <v>1.3377192748036157E-2</v>
      </c>
      <c r="H6162" s="20">
        <v>5.4772666747821969E-3</v>
      </c>
      <c r="I6162" s="20">
        <v>2.0780377640345814E-2</v>
      </c>
      <c r="J6162" s="20">
        <v>2.2493084440135241E-2</v>
      </c>
      <c r="K6162" s="20">
        <v>2.3541920561475506E-2</v>
      </c>
      <c r="L6162" s="20">
        <v>2.3706183928171864E-2</v>
      </c>
      <c r="M6162" s="55">
        <v>1.6990619868436561E-2</v>
      </c>
    </row>
    <row r="6163" spans="1:13" x14ac:dyDescent="0.35">
      <c r="A6163" s="19" t="str">
        <f>B4353&amp;C6151&amp;D6163</f>
        <v>CONSUMO PER CAPITA (kg ó litros por individuo).Legumbres Ing.10-30MIL</v>
      </c>
      <c r="B6163" s="19">
        <v>0</v>
      </c>
      <c r="C6163" s="19">
        <v>0</v>
      </c>
      <c r="D6163" s="19" t="s">
        <v>12</v>
      </c>
      <c r="E6163" s="20">
        <v>2.1817160502625981E-2</v>
      </c>
      <c r="F6163" s="20">
        <v>1.4226501072785532E-2</v>
      </c>
      <c r="G6163" s="20">
        <v>3.2379874326526219E-2</v>
      </c>
      <c r="H6163" s="20">
        <v>2.739932043903049E-2</v>
      </c>
      <c r="I6163" s="20">
        <v>8.91862081485063E-3</v>
      </c>
      <c r="J6163" s="20">
        <v>1.8645516912409087E-2</v>
      </c>
      <c r="K6163" s="20">
        <v>2.4937286232911294E-2</v>
      </c>
      <c r="L6163" s="20">
        <v>2.941804404084445E-2</v>
      </c>
      <c r="M6163" s="55">
        <v>4.967695202643168E-2</v>
      </c>
    </row>
    <row r="6164" spans="1:13" x14ac:dyDescent="0.35">
      <c r="A6164" s="19" t="str">
        <f>B4353&amp;C6151&amp;D6164</f>
        <v>CONSUMO PER CAPITA (kg ó litros por individuo).Legumbres Ing.30-100MIL</v>
      </c>
      <c r="B6164" s="19">
        <v>0</v>
      </c>
      <c r="C6164" s="19">
        <v>0</v>
      </c>
      <c r="D6164" s="19" t="s">
        <v>13</v>
      </c>
      <c r="E6164" s="20">
        <v>2.0823144860045953E-2</v>
      </c>
      <c r="F6164" s="20">
        <v>1.5927292275118011E-2</v>
      </c>
      <c r="G6164" s="20">
        <v>3.4395825623574003E-2</v>
      </c>
      <c r="H6164" s="20">
        <v>2.3834535254950221E-2</v>
      </c>
      <c r="I6164" s="20">
        <v>1.9720612967963094E-2</v>
      </c>
      <c r="J6164" s="20">
        <v>1.8577565034235747E-2</v>
      </c>
      <c r="K6164" s="20">
        <v>1.6627970287001907E-2</v>
      </c>
      <c r="L6164" s="20">
        <v>2.451456937909138E-2</v>
      </c>
      <c r="M6164" s="55">
        <v>1.4327591433726306E-2</v>
      </c>
    </row>
    <row r="6165" spans="1:13" x14ac:dyDescent="0.35">
      <c r="A6165" s="19" t="str">
        <f>B4353&amp;C6151&amp;D6165</f>
        <v>CONSUMO PER CAPITA (kg ó litros por individuo).Legumbres Ing.100-200MIL</v>
      </c>
      <c r="B6165" s="19">
        <v>0</v>
      </c>
      <c r="C6165" s="19">
        <v>0</v>
      </c>
      <c r="D6165" s="19" t="s">
        <v>14</v>
      </c>
      <c r="E6165" s="20">
        <v>2.7389963207867345E-2</v>
      </c>
      <c r="F6165" s="20">
        <v>1.9379842464936688E-2</v>
      </c>
      <c r="G6165" s="20">
        <v>3.2499008538843376E-2</v>
      </c>
      <c r="H6165" s="20">
        <v>3.516687604400303E-2</v>
      </c>
      <c r="I6165" s="20">
        <v>3.7077296361492901E-2</v>
      </c>
      <c r="J6165" s="20">
        <v>2.292243941748718E-2</v>
      </c>
      <c r="K6165" s="20">
        <v>3.1089063480314819E-2</v>
      </c>
      <c r="L6165" s="20">
        <v>1.1436875818456673E-2</v>
      </c>
      <c r="M6165" s="55">
        <v>8.9638186387869471E-3</v>
      </c>
    </row>
    <row r="6166" spans="1:13" x14ac:dyDescent="0.35">
      <c r="A6166" s="19" t="str">
        <f>B4353&amp;C6151&amp;D6166</f>
        <v>CONSUMO PER CAPITA (kg ó litros por individuo).Legumbres Ing.200-500MIL</v>
      </c>
      <c r="B6166" s="19">
        <v>0</v>
      </c>
      <c r="C6166" s="19">
        <v>0</v>
      </c>
      <c r="D6166" s="19" t="s">
        <v>15</v>
      </c>
      <c r="E6166" s="20">
        <v>7.6817341331264074E-3</v>
      </c>
      <c r="F6166" s="20">
        <v>3.6157754398436624E-2</v>
      </c>
      <c r="G6166" s="20">
        <v>2.3996798935407182E-2</v>
      </c>
      <c r="H6166" s="20">
        <v>5.1264841037574074E-2</v>
      </c>
      <c r="I6166" s="20">
        <v>2.2748768900947968E-2</v>
      </c>
      <c r="J6166" s="20">
        <v>4.0019802432623194E-2</v>
      </c>
      <c r="K6166" s="20">
        <v>4.7361939941058154E-2</v>
      </c>
      <c r="L6166" s="20">
        <v>3.9011933631825542E-2</v>
      </c>
      <c r="M6166" s="55">
        <v>4.7850504625395536E-2</v>
      </c>
    </row>
    <row r="6167" spans="1:13" x14ac:dyDescent="0.35">
      <c r="A6167" s="19" t="str">
        <f>B4353&amp;C6151&amp;D6167</f>
        <v>CONSUMO PER CAPITA (kg ó litros por individuo).Legumbres Ing.&gt;500MIL</v>
      </c>
      <c r="B6167" s="19">
        <v>0</v>
      </c>
      <c r="C6167" s="19">
        <v>0</v>
      </c>
      <c r="D6167" s="19" t="s">
        <v>16</v>
      </c>
      <c r="E6167" s="20">
        <v>4.1276647831310291E-2</v>
      </c>
      <c r="F6167" s="20">
        <v>5.8618887198458376E-2</v>
      </c>
      <c r="G6167" s="20">
        <v>8.9355793688727841E-2</v>
      </c>
      <c r="H6167" s="20">
        <v>7.9048039807102219E-2</v>
      </c>
      <c r="I6167" s="20">
        <v>4.5362559246879861E-2</v>
      </c>
      <c r="J6167" s="20">
        <v>4.7780101395641754E-2</v>
      </c>
      <c r="K6167" s="20">
        <v>8.5609324308649315E-2</v>
      </c>
      <c r="L6167" s="20">
        <v>7.6932540345383035E-2</v>
      </c>
      <c r="M6167" s="55">
        <v>5.6143652987854564E-2</v>
      </c>
    </row>
    <row r="6168" spans="1:13" x14ac:dyDescent="0.35">
      <c r="A6168" s="19" t="str">
        <f>B4353&amp;C6151&amp;D6168</f>
        <v>CONSUMO PER CAPITA (kg ó litros por individuo).Legumbres Ing.DE 15 A 19 AÑOS</v>
      </c>
      <c r="B6168" s="19">
        <v>0</v>
      </c>
      <c r="C6168" s="19">
        <v>0</v>
      </c>
      <c r="D6168" s="19" t="s">
        <v>39</v>
      </c>
      <c r="E6168" s="20" t="s">
        <v>278</v>
      </c>
      <c r="F6168" s="20" t="s">
        <v>278</v>
      </c>
      <c r="G6168" s="20" t="s">
        <v>278</v>
      </c>
      <c r="H6168" s="20">
        <v>2.4707076478932117E-3</v>
      </c>
      <c r="I6168" s="20" t="s">
        <v>278</v>
      </c>
      <c r="J6168" s="20" t="s">
        <v>278</v>
      </c>
      <c r="K6168" s="20" t="s">
        <v>278</v>
      </c>
      <c r="L6168" s="20" t="s">
        <v>278</v>
      </c>
      <c r="M6168" s="55" t="s">
        <v>278</v>
      </c>
    </row>
    <row r="6169" spans="1:13" x14ac:dyDescent="0.35">
      <c r="A6169" s="19" t="str">
        <f>B4353&amp;C6151&amp;D6169</f>
        <v>CONSUMO PER CAPITA (kg ó litros por individuo).Legumbres Ing.DE 20 A 24 AÑOS</v>
      </c>
      <c r="B6169" s="19">
        <v>0</v>
      </c>
      <c r="C6169" s="19">
        <v>0</v>
      </c>
      <c r="D6169" s="19" t="s">
        <v>40</v>
      </c>
      <c r="E6169" s="20">
        <v>3.8922591853750681E-3</v>
      </c>
      <c r="F6169" s="20">
        <v>4.1909862139542553E-4</v>
      </c>
      <c r="G6169" s="20">
        <v>9.9474049689564914E-3</v>
      </c>
      <c r="H6169" s="20">
        <v>6.3884679089918905E-3</v>
      </c>
      <c r="I6169" s="20">
        <v>5.8029601556701471E-3</v>
      </c>
      <c r="J6169" s="20">
        <v>3.58579587509758E-4</v>
      </c>
      <c r="K6169" s="20" t="s">
        <v>278</v>
      </c>
      <c r="L6169" s="20">
        <v>6.6578930521902302E-3</v>
      </c>
      <c r="M6169" s="55">
        <v>2.4868672360631484E-3</v>
      </c>
    </row>
    <row r="6170" spans="1:13" x14ac:dyDescent="0.35">
      <c r="A6170" s="19" t="str">
        <f>B4353&amp;C6151&amp;D6170</f>
        <v>CONSUMO PER CAPITA (kg ó litros por individuo).Legumbres Ing.DE 25 A 34 AÑOS</v>
      </c>
      <c r="B6170" s="19">
        <v>0</v>
      </c>
      <c r="C6170" s="19">
        <v>0</v>
      </c>
      <c r="D6170" s="19" t="s">
        <v>41</v>
      </c>
      <c r="E6170" s="20">
        <v>3.2588540528645676E-3</v>
      </c>
      <c r="F6170" s="20">
        <v>7.8996441094277645E-3</v>
      </c>
      <c r="G6170" s="20">
        <v>1.1830769692300003E-2</v>
      </c>
      <c r="H6170" s="20">
        <v>1.2815193224681363E-2</v>
      </c>
      <c r="I6170" s="20">
        <v>1.8109935738912071E-2</v>
      </c>
      <c r="J6170" s="20">
        <v>8.3790253007490299E-3</v>
      </c>
      <c r="K6170" s="20">
        <v>2.1131242163043615E-2</v>
      </c>
      <c r="L6170" s="20">
        <v>1.7111242480937563E-2</v>
      </c>
      <c r="M6170" s="55">
        <v>2.6899078125128685E-2</v>
      </c>
    </row>
    <row r="6171" spans="1:13" x14ac:dyDescent="0.35">
      <c r="A6171" s="19" t="str">
        <f>B4353&amp;C6151&amp;D6171</f>
        <v>CONSUMO PER CAPITA (kg ó litros por individuo).Legumbres Ing.DE 35 A 49 AÑOS</v>
      </c>
      <c r="B6171" s="19">
        <v>0</v>
      </c>
      <c r="C6171" s="19">
        <v>0</v>
      </c>
      <c r="D6171" s="19" t="s">
        <v>42</v>
      </c>
      <c r="E6171" s="20">
        <v>6.9737481474693034E-3</v>
      </c>
      <c r="F6171" s="20">
        <v>8.5179076222363752E-3</v>
      </c>
      <c r="G6171" s="20">
        <v>2.0772386473423509E-2</v>
      </c>
      <c r="H6171" s="20">
        <v>2.6038845233105092E-2</v>
      </c>
      <c r="I6171" s="20">
        <v>1.7851814309551524E-2</v>
      </c>
      <c r="J6171" s="20">
        <v>2.1828051127864484E-2</v>
      </c>
      <c r="K6171" s="20">
        <v>2.4328295815145503E-2</v>
      </c>
      <c r="L6171" s="20">
        <v>2.5061395787926898E-2</v>
      </c>
      <c r="M6171" s="55">
        <v>1.9442347446131911E-2</v>
      </c>
    </row>
    <row r="6172" spans="1:13" x14ac:dyDescent="0.35">
      <c r="A6172" s="19" t="str">
        <f>B4353&amp;C6151&amp;D6172</f>
        <v>CONSUMO PER CAPITA (kg ó litros por individuo).Legumbres Ing.DE 50 A 59 AÑOS</v>
      </c>
      <c r="B6172" s="19">
        <v>0</v>
      </c>
      <c r="C6172" s="19">
        <v>0</v>
      </c>
      <c r="D6172" s="19" t="s">
        <v>43</v>
      </c>
      <c r="E6172" s="20">
        <v>2.3304211769136791E-2</v>
      </c>
      <c r="F6172" s="20">
        <v>2.6500246993663792E-2</v>
      </c>
      <c r="G6172" s="20">
        <v>4.1078659189869866E-2</v>
      </c>
      <c r="H6172" s="20">
        <v>2.3938646035672969E-2</v>
      </c>
      <c r="I6172" s="20">
        <v>2.4057712171212626E-2</v>
      </c>
      <c r="J6172" s="20">
        <v>2.4470185552908846E-2</v>
      </c>
      <c r="K6172" s="20">
        <v>2.9203844645082404E-2</v>
      </c>
      <c r="L6172" s="20">
        <v>3.2697239417469E-2</v>
      </c>
      <c r="M6172" s="55">
        <v>4.8750069624151106E-2</v>
      </c>
    </row>
    <row r="6173" spans="1:13" x14ac:dyDescent="0.35">
      <c r="A6173" s="19" t="str">
        <f>B4353&amp;C6151&amp;D6173</f>
        <v>CONSUMO PER CAPITA (kg ó litros por individuo).Legumbres Ing.DE 60 A 75 AÑOS</v>
      </c>
      <c r="B6173" s="19">
        <v>0</v>
      </c>
      <c r="C6173" s="19">
        <v>0</v>
      </c>
      <c r="D6173" s="19" t="s">
        <v>44</v>
      </c>
      <c r="E6173" s="20">
        <v>8.6337951249815623E-2</v>
      </c>
      <c r="F6173" s="20">
        <v>7.131373455645941E-2</v>
      </c>
      <c r="G6173" s="20">
        <v>9.8834904357785178E-2</v>
      </c>
      <c r="H6173" s="20">
        <v>9.9968726113912137E-2</v>
      </c>
      <c r="I6173" s="20">
        <v>5.8838001486072891E-2</v>
      </c>
      <c r="J6173" s="20">
        <v>6.2619643045690426E-2</v>
      </c>
      <c r="K6173" s="20">
        <v>9.7136359258151506E-2</v>
      </c>
      <c r="L6173" s="20">
        <v>8.5028322871247342E-2</v>
      </c>
      <c r="M6173" s="55">
        <v>6.0955155923493057E-2</v>
      </c>
    </row>
    <row r="6174" spans="1:13" x14ac:dyDescent="0.35">
      <c r="A6174" s="19" t="str">
        <f>B4353&amp;C6151&amp;D6174</f>
        <v>CONSUMO PER CAPITA (kg ó litros por individuo).Legumbres Ing.ALTA Y MEDIA ALTA</v>
      </c>
      <c r="B6174" s="19">
        <v>0</v>
      </c>
      <c r="C6174" s="19">
        <v>0</v>
      </c>
      <c r="D6174" s="19" t="s">
        <v>17</v>
      </c>
      <c r="E6174" s="20">
        <v>7.1803319709451835E-2</v>
      </c>
      <c r="F6174" s="20">
        <v>6.3803924962788069E-2</v>
      </c>
      <c r="G6174" s="20">
        <v>9.5149811309511112E-2</v>
      </c>
      <c r="H6174" s="20">
        <v>8.6162464897372865E-2</v>
      </c>
      <c r="I6174" s="20">
        <v>5.8148740689175506E-2</v>
      </c>
      <c r="J6174" s="20">
        <v>4.7521522003883737E-2</v>
      </c>
      <c r="K6174" s="20">
        <v>6.9662985982532621E-2</v>
      </c>
      <c r="L6174" s="20">
        <v>6.5605337175238046E-2</v>
      </c>
      <c r="M6174" s="55">
        <v>3.5152562740518284E-2</v>
      </c>
    </row>
    <row r="6175" spans="1:13" x14ac:dyDescent="0.35">
      <c r="A6175" s="19" t="str">
        <f>B4353&amp;C6151&amp;D6175</f>
        <v>CONSUMO PER CAPITA (kg ó litros por individuo).Legumbres Ing.MEDIA</v>
      </c>
      <c r="B6175" s="19">
        <v>0</v>
      </c>
      <c r="C6175" s="19">
        <v>0</v>
      </c>
      <c r="D6175" s="19" t="s">
        <v>18</v>
      </c>
      <c r="E6175" s="20">
        <v>1.6611843071368454E-2</v>
      </c>
      <c r="F6175" s="20">
        <v>1.7692645561229611E-2</v>
      </c>
      <c r="G6175" s="20">
        <v>2.162699083125072E-2</v>
      </c>
      <c r="H6175" s="20">
        <v>3.3109259538620955E-2</v>
      </c>
      <c r="I6175" s="20">
        <v>1.668146637412005E-2</v>
      </c>
      <c r="J6175" s="20">
        <v>2.3817606110084249E-2</v>
      </c>
      <c r="K6175" s="20">
        <v>2.7546012487182164E-2</v>
      </c>
      <c r="L6175" s="20">
        <v>3.8301887699277538E-2</v>
      </c>
      <c r="M6175" s="55">
        <v>3.6285881277877609E-2</v>
      </c>
    </row>
    <row r="6176" spans="1:13" x14ac:dyDescent="0.35">
      <c r="A6176" s="19" t="str">
        <f>B4353&amp;C6151&amp;D6176</f>
        <v>CONSUMO PER CAPITA (kg ó litros por individuo).Legumbres Ing.MEDIA BAJA</v>
      </c>
      <c r="B6176" s="19">
        <v>0</v>
      </c>
      <c r="C6176" s="19">
        <v>0</v>
      </c>
      <c r="D6176" s="19" t="s">
        <v>19</v>
      </c>
      <c r="E6176" s="20">
        <v>2.0277023036738541E-2</v>
      </c>
      <c r="F6176" s="20">
        <v>1.5789018484858686E-2</v>
      </c>
      <c r="G6176" s="20">
        <v>3.2731304638620971E-2</v>
      </c>
      <c r="H6176" s="20">
        <v>1.7330997923698424E-2</v>
      </c>
      <c r="I6176" s="20">
        <v>2.0422146336159543E-2</v>
      </c>
      <c r="J6176" s="20">
        <v>2.0252461967475061E-2</v>
      </c>
      <c r="K6176" s="20">
        <v>3.5733189119647166E-2</v>
      </c>
      <c r="L6176" s="20">
        <v>1.827783856764512E-2</v>
      </c>
      <c r="M6176" s="55">
        <v>1.6153314001540554E-2</v>
      </c>
    </row>
    <row r="6177" spans="1:13" x14ac:dyDescent="0.35">
      <c r="A6177" s="19" t="str">
        <f>B4353&amp;C6151&amp;D6177</f>
        <v>CONSUMO PER CAPITA (kg ó litros por individuo).Legumbres Ing.BAJA</v>
      </c>
      <c r="B6177" s="19">
        <v>0</v>
      </c>
      <c r="C6177" s="19">
        <v>0</v>
      </c>
      <c r="D6177" s="19" t="s">
        <v>20</v>
      </c>
      <c r="E6177" s="20">
        <v>3.2291517219627847E-3</v>
      </c>
      <c r="F6177" s="20">
        <v>7.2813968571784808E-3</v>
      </c>
      <c r="G6177" s="20">
        <v>1.4851784636265922E-2</v>
      </c>
      <c r="H6177" s="20">
        <v>2.0215260324443922E-2</v>
      </c>
      <c r="I6177" s="20">
        <v>1.6626991910390583E-2</v>
      </c>
      <c r="J6177" s="20">
        <v>1.8377714555980487E-2</v>
      </c>
      <c r="K6177" s="20">
        <v>2.5205062598983547E-2</v>
      </c>
      <c r="L6177" s="20">
        <v>2.4847318910779317E-2</v>
      </c>
      <c r="M6177" s="55">
        <v>5.021101530482535E-2</v>
      </c>
    </row>
    <row r="6178" spans="1:13" x14ac:dyDescent="0.35">
      <c r="A6178" s="19" t="str">
        <f>B4353&amp;C6151&amp;D6178</f>
        <v>CONSUMO PER CAPITA (kg ó litros por individuo).Legumbres Ing.HOMBRE</v>
      </c>
      <c r="B6178" s="19">
        <v>0</v>
      </c>
      <c r="C6178" s="19">
        <v>0</v>
      </c>
      <c r="D6178" s="19" t="s">
        <v>21</v>
      </c>
      <c r="E6178" s="20">
        <v>4.2237799218920527E-2</v>
      </c>
      <c r="F6178" s="20">
        <v>3.6452283365408733E-2</v>
      </c>
      <c r="G6178" s="20">
        <v>6.1681469310370371E-2</v>
      </c>
      <c r="H6178" s="20">
        <v>5.3050539975284687E-2</v>
      </c>
      <c r="I6178" s="20">
        <v>4.2399554611298788E-2</v>
      </c>
      <c r="J6178" s="20">
        <v>3.9365633213395743E-2</v>
      </c>
      <c r="K6178" s="20">
        <v>5.9967865565764014E-2</v>
      </c>
      <c r="L6178" s="20">
        <v>5.2424119572210923E-2</v>
      </c>
      <c r="M6178" s="55">
        <v>4.9348125569455885E-2</v>
      </c>
    </row>
    <row r="6179" spans="1:13" x14ac:dyDescent="0.35">
      <c r="A6179" s="19" t="str">
        <f>B4353&amp;C6151&amp;D6179</f>
        <v>CONSUMO PER CAPITA (kg ó litros por individuo).Legumbres Ing.MUJER</v>
      </c>
      <c r="B6179" s="19">
        <v>0</v>
      </c>
      <c r="C6179" s="19">
        <v>0</v>
      </c>
      <c r="D6179" s="19" t="s">
        <v>22</v>
      </c>
      <c r="E6179" s="20">
        <v>1.175844780792625E-2</v>
      </c>
      <c r="F6179" s="20">
        <v>1.3772057921539226E-2</v>
      </c>
      <c r="G6179" s="20">
        <v>1.662982286234754E-2</v>
      </c>
      <c r="H6179" s="20">
        <v>2.2789168283960604E-2</v>
      </c>
      <c r="I6179" s="20">
        <v>1.0855733689099149E-2</v>
      </c>
      <c r="J6179" s="20">
        <v>1.4625529973878665E-2</v>
      </c>
      <c r="K6179" s="20">
        <v>1.6794230418360895E-2</v>
      </c>
      <c r="L6179" s="20">
        <v>2.0427311592354752E-2</v>
      </c>
      <c r="M6179" s="55">
        <v>1.7775553713681998E-2</v>
      </c>
    </row>
    <row r="6180" spans="1:13" x14ac:dyDescent="0.35">
      <c r="A6180" s="19" t="str">
        <f>B4353&amp;C6180&amp;D6180</f>
        <v>CONSUMO PER CAPITA (kg ó litros por individuo)BATIDOST.ESPAÑA</v>
      </c>
      <c r="B6180" s="19">
        <v>0</v>
      </c>
      <c r="C6180" s="19" t="s">
        <v>268</v>
      </c>
      <c r="D6180" s="19" t="s">
        <v>36</v>
      </c>
      <c r="E6180" s="20">
        <v>4.0368626305742311E-2</v>
      </c>
      <c r="F6180" s="20">
        <v>8.6612670473423303E-2</v>
      </c>
      <c r="G6180" s="20">
        <v>4.422949521720259E-2</v>
      </c>
      <c r="H6180" s="20">
        <v>3.7378058974254967E-2</v>
      </c>
      <c r="I6180" s="20">
        <v>4.7811533315267621E-2</v>
      </c>
      <c r="J6180" s="20">
        <v>8.5080505714611523E-2</v>
      </c>
      <c r="K6180" s="20">
        <v>4.4617054680096767E-2</v>
      </c>
      <c r="L6180" s="20">
        <v>4.2631120717709733E-2</v>
      </c>
      <c r="M6180" s="55">
        <v>4.6461122557331085E-2</v>
      </c>
    </row>
    <row r="6181" spans="1:13" x14ac:dyDescent="0.35">
      <c r="A6181" s="19" t="str">
        <f>B4353&amp;C6180&amp;D6181</f>
        <v>CONSUMO PER CAPITA (kg ó litros por individuo)BATIDOSBCN AM</v>
      </c>
      <c r="B6181" s="19">
        <v>0</v>
      </c>
      <c r="C6181" s="19">
        <v>0</v>
      </c>
      <c r="D6181" s="19" t="s">
        <v>1</v>
      </c>
      <c r="E6181" s="20">
        <v>3.2303448517890083E-2</v>
      </c>
      <c r="F6181" s="20">
        <v>8.0102005046925523E-2</v>
      </c>
      <c r="G6181" s="20">
        <v>4.3474772849656763E-2</v>
      </c>
      <c r="H6181" s="20">
        <v>4.5382010060913108E-2</v>
      </c>
      <c r="I6181" s="20">
        <v>6.018139613522526E-2</v>
      </c>
      <c r="J6181" s="20">
        <v>7.3774748958533712E-2</v>
      </c>
      <c r="K6181" s="20">
        <v>4.6619765432252019E-2</v>
      </c>
      <c r="L6181" s="20">
        <v>3.5462844632624529E-2</v>
      </c>
      <c r="M6181" s="55">
        <v>8.0076441040826382E-2</v>
      </c>
    </row>
    <row r="6182" spans="1:13" x14ac:dyDescent="0.35">
      <c r="A6182" s="19" t="str">
        <f>B4353&amp;C6180&amp;D6182</f>
        <v>CONSUMO PER CAPITA (kg ó litros por individuo)BATIDOSREST.CAT ARAGON</v>
      </c>
      <c r="B6182" s="19">
        <v>0</v>
      </c>
      <c r="C6182" s="19">
        <v>0</v>
      </c>
      <c r="D6182" s="19" t="s">
        <v>2</v>
      </c>
      <c r="E6182" s="20">
        <v>2.8515170989615653E-2</v>
      </c>
      <c r="F6182" s="20">
        <v>8.3363034839082639E-2</v>
      </c>
      <c r="G6182" s="20">
        <v>4.6838806479056354E-2</v>
      </c>
      <c r="H6182" s="20">
        <v>2.8672416795964009E-2</v>
      </c>
      <c r="I6182" s="20">
        <v>4.3595712051498391E-2</v>
      </c>
      <c r="J6182" s="20">
        <v>5.2305105109358332E-2</v>
      </c>
      <c r="K6182" s="20">
        <v>3.4810722107021387E-2</v>
      </c>
      <c r="L6182" s="20">
        <v>3.3727797483192816E-2</v>
      </c>
      <c r="M6182" s="55">
        <v>2.5292604032751916E-2</v>
      </c>
    </row>
    <row r="6183" spans="1:13" x14ac:dyDescent="0.35">
      <c r="A6183" s="19" t="str">
        <f>B4353&amp;C6180&amp;D6183</f>
        <v>CONSUMO PER CAPITA (kg ó litros por individuo)BATIDOSLEVANTE</v>
      </c>
      <c r="B6183" s="19">
        <v>0</v>
      </c>
      <c r="C6183" s="19">
        <v>0</v>
      </c>
      <c r="D6183" s="19" t="s">
        <v>3</v>
      </c>
      <c r="E6183" s="20">
        <v>3.1856752018314997E-2</v>
      </c>
      <c r="F6183" s="20">
        <v>7.4751370715925178E-2</v>
      </c>
      <c r="G6183" s="20">
        <v>4.363588926055606E-2</v>
      </c>
      <c r="H6183" s="20">
        <v>2.456050661525554E-2</v>
      </c>
      <c r="I6183" s="20">
        <v>3.3508262529170801E-2</v>
      </c>
      <c r="J6183" s="20">
        <v>9.6344727026720645E-2</v>
      </c>
      <c r="K6183" s="20">
        <v>4.1130282489341072E-2</v>
      </c>
      <c r="L6183" s="20">
        <v>2.961387189734481E-2</v>
      </c>
      <c r="M6183" s="55">
        <v>2.6031468285307058E-2</v>
      </c>
    </row>
    <row r="6184" spans="1:13" x14ac:dyDescent="0.35">
      <c r="A6184" s="19" t="str">
        <f>B4353&amp;C6180&amp;D6184</f>
        <v>CONSUMO PER CAPITA (kg ó litros por individuo)BATIDOSANDALUCIA</v>
      </c>
      <c r="B6184" s="19">
        <v>0</v>
      </c>
      <c r="C6184" s="19">
        <v>0</v>
      </c>
      <c r="D6184" s="19" t="s">
        <v>4</v>
      </c>
      <c r="E6184" s="20">
        <v>6.0822583982516547E-2</v>
      </c>
      <c r="F6184" s="20">
        <v>0.13686508288929139</v>
      </c>
      <c r="G6184" s="20">
        <v>6.7102788181785139E-2</v>
      </c>
      <c r="H6184" s="20">
        <v>6.976356762722391E-2</v>
      </c>
      <c r="I6184" s="20">
        <v>8.1916068441247242E-2</v>
      </c>
      <c r="J6184" s="20">
        <v>0.12659633294890429</v>
      </c>
      <c r="K6184" s="20">
        <v>7.4279330973977362E-2</v>
      </c>
      <c r="L6184" s="20">
        <v>7.5262838467615445E-2</v>
      </c>
      <c r="M6184" s="55">
        <v>5.9029843664017777E-2</v>
      </c>
    </row>
    <row r="6185" spans="1:13" x14ac:dyDescent="0.35">
      <c r="A6185" s="19" t="str">
        <f>B4353&amp;C6180&amp;D6185</f>
        <v>CONSUMO PER CAPITA (kg ó litros por individuo)BATIDOSMDD AM</v>
      </c>
      <c r="B6185" s="19">
        <v>0</v>
      </c>
      <c r="C6185" s="19">
        <v>0</v>
      </c>
      <c r="D6185" s="19" t="s">
        <v>5</v>
      </c>
      <c r="E6185" s="20">
        <v>5.3388219418141168E-2</v>
      </c>
      <c r="F6185" s="20">
        <v>6.9441987228969729E-2</v>
      </c>
      <c r="G6185" s="20">
        <v>2.6674693457856315E-2</v>
      </c>
      <c r="H6185" s="20">
        <v>2.1673605346570309E-2</v>
      </c>
      <c r="I6185" s="20">
        <v>3.6899097446612773E-2</v>
      </c>
      <c r="J6185" s="20">
        <v>6.5311727290457838E-2</v>
      </c>
      <c r="K6185" s="20">
        <v>2.2352416912297949E-2</v>
      </c>
      <c r="L6185" s="20">
        <v>2.5643603325618217E-2</v>
      </c>
      <c r="M6185" s="55">
        <v>3.3027934623536134E-2</v>
      </c>
    </row>
    <row r="6186" spans="1:13" x14ac:dyDescent="0.35">
      <c r="A6186" s="19" t="str">
        <f>B4353&amp;C6180&amp;D6186</f>
        <v>CONSUMO PER CAPITA (kg ó litros por individuo)BATIDOSRTO CENTRO</v>
      </c>
      <c r="B6186" s="19">
        <v>0</v>
      </c>
      <c r="C6186" s="19">
        <v>0</v>
      </c>
      <c r="D6186" s="19" t="s">
        <v>6</v>
      </c>
      <c r="E6186" s="20">
        <v>4.6156034458970527E-2</v>
      </c>
      <c r="F6186" s="20">
        <v>7.2222928548287213E-2</v>
      </c>
      <c r="G6186" s="20">
        <v>5.7044381050508956E-2</v>
      </c>
      <c r="H6186" s="20">
        <v>2.7587899394097646E-2</v>
      </c>
      <c r="I6186" s="20">
        <v>3.9941624937225299E-2</v>
      </c>
      <c r="J6186" s="20">
        <v>6.4724755082976745E-2</v>
      </c>
      <c r="K6186" s="20">
        <v>4.1222686104727506E-2</v>
      </c>
      <c r="L6186" s="20">
        <v>3.4778575282944209E-2</v>
      </c>
      <c r="M6186" s="55">
        <v>4.2327680931506205E-2</v>
      </c>
    </row>
    <row r="6187" spans="1:13" x14ac:dyDescent="0.35">
      <c r="A6187" s="19" t="str">
        <f>B4353&amp;C6180&amp;D6187</f>
        <v>CONSUMO PER CAPITA (kg ó litros por individuo)BATIDOSNORTE-CENTRO</v>
      </c>
      <c r="B6187" s="19">
        <v>0</v>
      </c>
      <c r="C6187" s="19">
        <v>0</v>
      </c>
      <c r="D6187" s="19" t="s">
        <v>7</v>
      </c>
      <c r="E6187" s="20">
        <v>2.7290001292177353E-2</v>
      </c>
      <c r="F6187" s="20">
        <v>7.016727464300665E-2</v>
      </c>
      <c r="G6187" s="20">
        <v>3.1092508127268909E-2</v>
      </c>
      <c r="H6187" s="20">
        <v>3.3469084362551318E-2</v>
      </c>
      <c r="I6187" s="20">
        <v>3.0975601622872048E-2</v>
      </c>
      <c r="J6187" s="20">
        <v>8.9122628863532893E-2</v>
      </c>
      <c r="K6187" s="20">
        <v>5.232792123122014E-2</v>
      </c>
      <c r="L6187" s="20">
        <v>6.494574427906491E-2</v>
      </c>
      <c r="M6187" s="55">
        <v>6.2194422668327115E-2</v>
      </c>
    </row>
    <row r="6188" spans="1:13" x14ac:dyDescent="0.35">
      <c r="A6188" s="19" t="str">
        <f>B4353&amp;C6180&amp;D6188</f>
        <v>CONSUMO PER CAPITA (kg ó litros por individuo)BATIDOSNOROESTE</v>
      </c>
      <c r="B6188" s="19">
        <v>0</v>
      </c>
      <c r="C6188" s="19">
        <v>0</v>
      </c>
      <c r="D6188" s="19" t="s">
        <v>8</v>
      </c>
      <c r="E6188" s="20">
        <v>2.2290232181033424E-2</v>
      </c>
      <c r="F6188" s="20">
        <v>6.2711642600821446E-2</v>
      </c>
      <c r="G6188" s="20">
        <v>1.7613961417515672E-2</v>
      </c>
      <c r="H6188" s="20">
        <v>2.8345567768152922E-2</v>
      </c>
      <c r="I6188" s="20">
        <v>3.062146868580785E-2</v>
      </c>
      <c r="J6188" s="20">
        <v>7.8044716892928731E-2</v>
      </c>
      <c r="K6188" s="20">
        <v>2.4848688990383654E-2</v>
      </c>
      <c r="L6188" s="20">
        <v>2.2204898547992808E-2</v>
      </c>
      <c r="M6188" s="55">
        <v>5.7443058054312997E-2</v>
      </c>
    </row>
    <row r="6189" spans="1:13" x14ac:dyDescent="0.35">
      <c r="A6189" s="19" t="str">
        <f>B4353&amp;C6180&amp;D6189</f>
        <v>CONSUMO PER CAPITA (kg ó litros por individuo)BATIDOS&lt;2MIL</v>
      </c>
      <c r="B6189" s="19">
        <v>0</v>
      </c>
      <c r="C6189" s="19">
        <v>0</v>
      </c>
      <c r="D6189" s="19" t="s">
        <v>9</v>
      </c>
      <c r="E6189" s="20">
        <v>5.0184969819393938E-2</v>
      </c>
      <c r="F6189" s="20">
        <v>9.9622770324096138E-2</v>
      </c>
      <c r="G6189" s="20">
        <v>8.4090055873019875E-2</v>
      </c>
      <c r="H6189" s="20">
        <v>5.3917272465315511E-2</v>
      </c>
      <c r="I6189" s="20">
        <v>3.5886496953445222E-2</v>
      </c>
      <c r="J6189" s="20">
        <v>8.8568139605341462E-2</v>
      </c>
      <c r="K6189" s="20">
        <v>3.4487657711285785E-2</v>
      </c>
      <c r="L6189" s="20">
        <v>3.6463358891855792E-2</v>
      </c>
      <c r="M6189" s="55">
        <v>3.3260145502605157E-2</v>
      </c>
    </row>
    <row r="6190" spans="1:13" x14ac:dyDescent="0.35">
      <c r="A6190" s="19" t="str">
        <f>B4353&amp;C6180&amp;D6190</f>
        <v>CONSUMO PER CAPITA (kg ó litros por individuo)BATIDOS2-5MIL</v>
      </c>
      <c r="B6190" s="19">
        <v>0</v>
      </c>
      <c r="C6190" s="19">
        <v>0</v>
      </c>
      <c r="D6190" s="19" t="s">
        <v>10</v>
      </c>
      <c r="E6190" s="20">
        <v>2.7115476250286194E-2</v>
      </c>
      <c r="F6190" s="20">
        <v>3.0763550042760913E-2</v>
      </c>
      <c r="G6190" s="20">
        <v>3.5747388949779461E-2</v>
      </c>
      <c r="H6190" s="20">
        <v>3.3283285303263625E-2</v>
      </c>
      <c r="I6190" s="20">
        <v>4.3245553717218041E-2</v>
      </c>
      <c r="J6190" s="20">
        <v>5.7401870810164214E-2</v>
      </c>
      <c r="K6190" s="20">
        <v>7.3173809268365878E-2</v>
      </c>
      <c r="L6190" s="20">
        <v>5.0982804254192153E-2</v>
      </c>
      <c r="M6190" s="55">
        <v>3.4921208914207816E-2</v>
      </c>
    </row>
    <row r="6191" spans="1:13" x14ac:dyDescent="0.35">
      <c r="A6191" s="19" t="str">
        <f>B4353&amp;C6180&amp;D6191</f>
        <v>CONSUMO PER CAPITA (kg ó litros por individuo)BATIDOS5-10MIL</v>
      </c>
      <c r="B6191" s="19">
        <v>0</v>
      </c>
      <c r="C6191" s="19">
        <v>0</v>
      </c>
      <c r="D6191" s="19" t="s">
        <v>11</v>
      </c>
      <c r="E6191" s="20">
        <v>3.1952589423428851E-2</v>
      </c>
      <c r="F6191" s="20">
        <v>7.3174462899955259E-2</v>
      </c>
      <c r="G6191" s="20">
        <v>3.5311966202326489E-2</v>
      </c>
      <c r="H6191" s="20">
        <v>2.0272714827352347E-2</v>
      </c>
      <c r="I6191" s="20">
        <v>3.4028384935860891E-2</v>
      </c>
      <c r="J6191" s="20">
        <v>5.4003424460973663E-2</v>
      </c>
      <c r="K6191" s="20">
        <v>3.9163599014731459E-2</v>
      </c>
      <c r="L6191" s="20">
        <v>3.2546389800489108E-2</v>
      </c>
      <c r="M6191" s="55">
        <v>3.1644562363523275E-2</v>
      </c>
    </row>
    <row r="6192" spans="1:13" x14ac:dyDescent="0.35">
      <c r="A6192" s="19" t="str">
        <f>B4353&amp;C6180&amp;D6192</f>
        <v>CONSUMO PER CAPITA (kg ó litros por individuo)BATIDOS10-30MIL</v>
      </c>
      <c r="B6192" s="19">
        <v>0</v>
      </c>
      <c r="C6192" s="19">
        <v>0</v>
      </c>
      <c r="D6192" s="19" t="s">
        <v>12</v>
      </c>
      <c r="E6192" s="20">
        <v>4.5205783706946334E-2</v>
      </c>
      <c r="F6192" s="20">
        <v>8.818085293650442E-2</v>
      </c>
      <c r="G6192" s="20">
        <v>3.5265409015458681E-2</v>
      </c>
      <c r="H6192" s="20">
        <v>4.580618141934667E-2</v>
      </c>
      <c r="I6192" s="20">
        <v>5.2813452757779863E-2</v>
      </c>
      <c r="J6192" s="20">
        <v>0.10595782573395164</v>
      </c>
      <c r="K6192" s="20">
        <v>5.4062148379113648E-2</v>
      </c>
      <c r="L6192" s="20">
        <v>6.6415329779679413E-2</v>
      </c>
      <c r="M6192" s="55">
        <v>6.7773831964831568E-2</v>
      </c>
    </row>
    <row r="6193" spans="1:13" x14ac:dyDescent="0.35">
      <c r="A6193" s="19" t="str">
        <f>B4353&amp;C6180&amp;D6193</f>
        <v>CONSUMO PER CAPITA (kg ó litros por individuo)BATIDOS30-100MIL</v>
      </c>
      <c r="B6193" s="19">
        <v>0</v>
      </c>
      <c r="C6193" s="19">
        <v>0</v>
      </c>
      <c r="D6193" s="19" t="s">
        <v>13</v>
      </c>
      <c r="E6193" s="20">
        <v>4.3778548043536709E-2</v>
      </c>
      <c r="F6193" s="20">
        <v>9.9811374370126438E-2</v>
      </c>
      <c r="G6193" s="20">
        <v>5.9987391845616869E-2</v>
      </c>
      <c r="H6193" s="20">
        <v>4.4268506445505958E-2</v>
      </c>
      <c r="I6193" s="20">
        <v>4.7705046986270414E-2</v>
      </c>
      <c r="J6193" s="20">
        <v>8.2913750023819968E-2</v>
      </c>
      <c r="K6193" s="20">
        <v>4.1311231745711233E-2</v>
      </c>
      <c r="L6193" s="20">
        <v>4.4855266959045598E-2</v>
      </c>
      <c r="M6193" s="55">
        <v>3.793245235479354E-2</v>
      </c>
    </row>
    <row r="6194" spans="1:13" x14ac:dyDescent="0.35">
      <c r="A6194" s="19" t="str">
        <f>B4353&amp;C6180&amp;D6194</f>
        <v>CONSUMO PER CAPITA (kg ó litros por individuo)BATIDOS100-200MIL</v>
      </c>
      <c r="B6194" s="19">
        <v>0</v>
      </c>
      <c r="C6194" s="19">
        <v>0</v>
      </c>
      <c r="D6194" s="19" t="s">
        <v>14</v>
      </c>
      <c r="E6194" s="20">
        <v>2.4371268564710748E-2</v>
      </c>
      <c r="F6194" s="20">
        <v>6.7338263663487358E-2</v>
      </c>
      <c r="G6194" s="20">
        <v>2.5966118470485144E-2</v>
      </c>
      <c r="H6194" s="20">
        <v>2.5550304383257262E-2</v>
      </c>
      <c r="I6194" s="20">
        <v>4.2319123975483444E-2</v>
      </c>
      <c r="J6194" s="20">
        <v>6.1526858452351986E-2</v>
      </c>
      <c r="K6194" s="20">
        <v>2.536609778039205E-2</v>
      </c>
      <c r="L6194" s="20">
        <v>2.7118196886883578E-2</v>
      </c>
      <c r="M6194" s="55">
        <v>3.4996910738981028E-2</v>
      </c>
    </row>
    <row r="6195" spans="1:13" x14ac:dyDescent="0.35">
      <c r="A6195" s="19" t="str">
        <f>B4353&amp;C6180&amp;D6195</f>
        <v>CONSUMO PER CAPITA (kg ó litros por individuo)BATIDOS200-500MIL</v>
      </c>
      <c r="B6195" s="19">
        <v>0</v>
      </c>
      <c r="C6195" s="19">
        <v>0</v>
      </c>
      <c r="D6195" s="19" t="s">
        <v>15</v>
      </c>
      <c r="E6195" s="20">
        <v>3.7606898325020163E-2</v>
      </c>
      <c r="F6195" s="20">
        <v>0.12739312350463103</v>
      </c>
      <c r="G6195" s="20">
        <v>4.1580689391259272E-2</v>
      </c>
      <c r="H6195" s="20">
        <v>3.1287864703462752E-2</v>
      </c>
      <c r="I6195" s="20">
        <v>6.1667853358453963E-2</v>
      </c>
      <c r="J6195" s="20">
        <v>0.12173341064258719</v>
      </c>
      <c r="K6195" s="20">
        <v>4.7253479702581674E-2</v>
      </c>
      <c r="L6195" s="20">
        <v>3.5346685726120854E-2</v>
      </c>
      <c r="M6195" s="55">
        <v>6.4404555242735195E-2</v>
      </c>
    </row>
    <row r="6196" spans="1:13" x14ac:dyDescent="0.35">
      <c r="A6196" s="19" t="str">
        <f>B4353&amp;C6180&amp;D6196</f>
        <v>CONSUMO PER CAPITA (kg ó litros por individuo)BATIDOS&gt;500MIL</v>
      </c>
      <c r="B6196" s="19">
        <v>0</v>
      </c>
      <c r="C6196" s="19">
        <v>0</v>
      </c>
      <c r="D6196" s="19" t="s">
        <v>16</v>
      </c>
      <c r="E6196" s="20">
        <v>4.8830999532056961E-2</v>
      </c>
      <c r="F6196" s="20">
        <v>7.4911684650006291E-2</v>
      </c>
      <c r="G6196" s="20">
        <v>4.1928893338150169E-2</v>
      </c>
      <c r="H6196" s="20">
        <v>3.5941854518986543E-2</v>
      </c>
      <c r="I6196" s="20">
        <v>4.8261600715925293E-2</v>
      </c>
      <c r="J6196" s="20">
        <v>7.6985374522679589E-2</v>
      </c>
      <c r="K6196" s="20">
        <v>4.292980324243402E-2</v>
      </c>
      <c r="L6196" s="20">
        <v>3.3018224083553357E-2</v>
      </c>
      <c r="M6196" s="55">
        <v>4.3727366761214428E-2</v>
      </c>
    </row>
    <row r="6197" spans="1:13" x14ac:dyDescent="0.35">
      <c r="A6197" s="19" t="str">
        <f>B4353&amp;C6180&amp;D6197</f>
        <v>CONSUMO PER CAPITA (kg ó litros por individuo)BATIDOSDE 15 A 19 AÑOS</v>
      </c>
      <c r="B6197" s="19">
        <v>0</v>
      </c>
      <c r="C6197" s="19">
        <v>0</v>
      </c>
      <c r="D6197" s="19" t="s">
        <v>39</v>
      </c>
      <c r="E6197" s="20">
        <v>2.8022454386790484E-2</v>
      </c>
      <c r="F6197" s="20">
        <v>0.12130051059920821</v>
      </c>
      <c r="G6197" s="20">
        <v>3.3993986620475744E-2</v>
      </c>
      <c r="H6197" s="20">
        <v>5.1118900591812469E-2</v>
      </c>
      <c r="I6197" s="20">
        <v>2.7817704004588224E-2</v>
      </c>
      <c r="J6197" s="20">
        <v>4.6603759825171308E-2</v>
      </c>
      <c r="K6197" s="20">
        <v>1.4633128843492641E-2</v>
      </c>
      <c r="L6197" s="20">
        <v>4.602591079199015E-2</v>
      </c>
      <c r="M6197" s="55">
        <v>2.9210204235036605E-2</v>
      </c>
    </row>
    <row r="6198" spans="1:13" x14ac:dyDescent="0.35">
      <c r="A6198" s="19" t="str">
        <f>B4353&amp;C6180&amp;D6198</f>
        <v>CONSUMO PER CAPITA (kg ó litros por individuo)BATIDOSDE 20 A 24 AÑOS</v>
      </c>
      <c r="B6198" s="19">
        <v>0</v>
      </c>
      <c r="C6198" s="19">
        <v>0</v>
      </c>
      <c r="D6198" s="19" t="s">
        <v>40</v>
      </c>
      <c r="E6198" s="20">
        <v>5.5427823667268707E-2</v>
      </c>
      <c r="F6198" s="20">
        <v>9.1488504877202892E-2</v>
      </c>
      <c r="G6198" s="20">
        <v>5.6810956294484266E-2</v>
      </c>
      <c r="H6198" s="20">
        <v>2.7253536587520649E-2</v>
      </c>
      <c r="I6198" s="20">
        <v>6.5244816301308253E-2</v>
      </c>
      <c r="J6198" s="20">
        <v>5.1261608396356802E-2</v>
      </c>
      <c r="K6198" s="20">
        <v>2.0898390067921716E-2</v>
      </c>
      <c r="L6198" s="20">
        <v>3.2879263686972082E-2</v>
      </c>
      <c r="M6198" s="55">
        <v>3.2494077069195361E-2</v>
      </c>
    </row>
    <row r="6199" spans="1:13" x14ac:dyDescent="0.35">
      <c r="A6199" s="19" t="str">
        <f>B4353&amp;C6180&amp;D6199</f>
        <v>CONSUMO PER CAPITA (kg ó litros por individuo)BATIDOSDE 25 A 34 AÑOS</v>
      </c>
      <c r="B6199" s="19">
        <v>0</v>
      </c>
      <c r="C6199" s="19">
        <v>0</v>
      </c>
      <c r="D6199" s="19" t="s">
        <v>41</v>
      </c>
      <c r="E6199" s="20">
        <v>5.8348043801753235E-2</v>
      </c>
      <c r="F6199" s="20">
        <v>7.2051615003701747E-2</v>
      </c>
      <c r="G6199" s="20">
        <v>3.5951648235703855E-2</v>
      </c>
      <c r="H6199" s="20">
        <v>3.1769479975311349E-2</v>
      </c>
      <c r="I6199" s="20">
        <v>4.1931392108992945E-2</v>
      </c>
      <c r="J6199" s="20">
        <v>8.4070479421076441E-2</v>
      </c>
      <c r="K6199" s="20">
        <v>3.9960091433111161E-2</v>
      </c>
      <c r="L6199" s="20">
        <v>5.1206070784863743E-2</v>
      </c>
      <c r="M6199" s="55">
        <v>3.8298090549848618E-2</v>
      </c>
    </row>
    <row r="6200" spans="1:13" x14ac:dyDescent="0.35">
      <c r="A6200" s="19" t="str">
        <f>B4353&amp;C6180&amp;D6200</f>
        <v>CONSUMO PER CAPITA (kg ó litros por individuo)BATIDOSDE 35 A 49 AÑOS</v>
      </c>
      <c r="B6200" s="19">
        <v>0</v>
      </c>
      <c r="C6200" s="19">
        <v>0</v>
      </c>
      <c r="D6200" s="19" t="s">
        <v>42</v>
      </c>
      <c r="E6200" s="20">
        <v>5.1385647210292248E-2</v>
      </c>
      <c r="F6200" s="20">
        <v>0.11785261740611645</v>
      </c>
      <c r="G6200" s="20">
        <v>5.6120969927836016E-2</v>
      </c>
      <c r="H6200" s="20">
        <v>4.9982066669787356E-2</v>
      </c>
      <c r="I6200" s="20">
        <v>6.603648790621304E-2</v>
      </c>
      <c r="J6200" s="20">
        <v>9.6944156008479276E-2</v>
      </c>
      <c r="K6200" s="20">
        <v>5.8570750274443459E-2</v>
      </c>
      <c r="L6200" s="20">
        <v>5.3173279632349295E-2</v>
      </c>
      <c r="M6200" s="55">
        <v>5.7667496502333854E-2</v>
      </c>
    </row>
    <row r="6201" spans="1:13" x14ac:dyDescent="0.35">
      <c r="A6201" s="19" t="str">
        <f>B4353&amp;C6180&amp;D6201</f>
        <v>CONSUMO PER CAPITA (kg ó litros por individuo)BATIDOSDE 50 A 59 AÑOS</v>
      </c>
      <c r="B6201" s="19">
        <v>0</v>
      </c>
      <c r="C6201" s="19">
        <v>0</v>
      </c>
      <c r="D6201" s="19" t="s">
        <v>43</v>
      </c>
      <c r="E6201" s="20">
        <v>3.3339422573527039E-2</v>
      </c>
      <c r="F6201" s="20">
        <v>7.268395149332231E-2</v>
      </c>
      <c r="G6201" s="20">
        <v>4.0676412219776734E-2</v>
      </c>
      <c r="H6201" s="20">
        <v>3.0751069390218076E-2</v>
      </c>
      <c r="I6201" s="20">
        <v>4.0302700118676607E-2</v>
      </c>
      <c r="J6201" s="20">
        <v>8.7223076386134885E-2</v>
      </c>
      <c r="K6201" s="20">
        <v>4.5938987538799401E-2</v>
      </c>
      <c r="L6201" s="20">
        <v>3.0797421001451164E-2</v>
      </c>
      <c r="M6201" s="55">
        <v>6.3074769504172942E-2</v>
      </c>
    </row>
    <row r="6202" spans="1:13" x14ac:dyDescent="0.35">
      <c r="A6202" s="19" t="str">
        <f>B4353&amp;C6180&amp;D6202</f>
        <v>CONSUMO PER CAPITA (kg ó litros por individuo)BATIDOSDE 60 A 75 AÑOS</v>
      </c>
      <c r="B6202" s="19">
        <v>0</v>
      </c>
      <c r="C6202" s="19">
        <v>0</v>
      </c>
      <c r="D6202" s="19" t="s">
        <v>44</v>
      </c>
      <c r="E6202" s="20">
        <v>1.9530735596163633E-2</v>
      </c>
      <c r="F6202" s="20">
        <v>5.4382124748989062E-2</v>
      </c>
      <c r="G6202" s="20">
        <v>3.6038312877611403E-2</v>
      </c>
      <c r="H6202" s="20">
        <v>2.9080914300886138E-2</v>
      </c>
      <c r="I6202" s="20">
        <v>3.5286434246743124E-2</v>
      </c>
      <c r="J6202" s="20">
        <v>8.9640751571737093E-2</v>
      </c>
      <c r="K6202" s="20">
        <v>4.4006474488170716E-2</v>
      </c>
      <c r="L6202" s="20">
        <v>3.6188441088026449E-2</v>
      </c>
      <c r="M6202" s="55">
        <v>3.2528675587246578E-2</v>
      </c>
    </row>
    <row r="6203" spans="1:13" x14ac:dyDescent="0.35">
      <c r="A6203" s="19" t="str">
        <f>B4353&amp;C6180&amp;D6203</f>
        <v>CONSUMO PER CAPITA (kg ó litros por individuo)BATIDOSALTA Y MEDIA ALTA</v>
      </c>
      <c r="B6203" s="19">
        <v>0</v>
      </c>
      <c r="C6203" s="19">
        <v>0</v>
      </c>
      <c r="D6203" s="19" t="s">
        <v>17</v>
      </c>
      <c r="E6203" s="20">
        <v>3.3685197337023243E-2</v>
      </c>
      <c r="F6203" s="20">
        <v>7.2968863556908958E-2</v>
      </c>
      <c r="G6203" s="20">
        <v>4.8807483747862028E-2</v>
      </c>
      <c r="H6203" s="20">
        <v>2.7956206814056556E-2</v>
      </c>
      <c r="I6203" s="20">
        <v>3.4564798182146229E-2</v>
      </c>
      <c r="J6203" s="20">
        <v>8.2313577039060573E-2</v>
      </c>
      <c r="K6203" s="20">
        <v>3.764304730323708E-2</v>
      </c>
      <c r="L6203" s="20">
        <v>4.1069947928898842E-2</v>
      </c>
      <c r="M6203" s="55">
        <v>4.5871523687299853E-2</v>
      </c>
    </row>
    <row r="6204" spans="1:13" x14ac:dyDescent="0.35">
      <c r="A6204" s="19" t="str">
        <f>B4353&amp;C6180&amp;D6204</f>
        <v>CONSUMO PER CAPITA (kg ó litros por individuo)BATIDOSMEDIA</v>
      </c>
      <c r="B6204" s="19">
        <v>0</v>
      </c>
      <c r="C6204" s="19">
        <v>0</v>
      </c>
      <c r="D6204" s="19" t="s">
        <v>18</v>
      </c>
      <c r="E6204" s="20">
        <v>4.5477691061358259E-2</v>
      </c>
      <c r="F6204" s="20">
        <v>9.1857676146185438E-2</v>
      </c>
      <c r="G6204" s="20">
        <v>4.6546692607042181E-2</v>
      </c>
      <c r="H6204" s="20">
        <v>4.7390162663074088E-2</v>
      </c>
      <c r="I6204" s="20">
        <v>5.4474931821126782E-2</v>
      </c>
      <c r="J6204" s="20">
        <v>8.6936022537184909E-2</v>
      </c>
      <c r="K6204" s="20">
        <v>4.0445258332577991E-2</v>
      </c>
      <c r="L6204" s="20">
        <v>4.408915769635445E-2</v>
      </c>
      <c r="M6204" s="55">
        <v>4.5869380149980502E-2</v>
      </c>
    </row>
    <row r="6205" spans="1:13" x14ac:dyDescent="0.35">
      <c r="A6205" s="19" t="str">
        <f>B4353&amp;C6180&amp;D6205</f>
        <v>CONSUMO PER CAPITA (kg ó litros por individuo)BATIDOSMEDIA BAJA</v>
      </c>
      <c r="B6205" s="19">
        <v>0</v>
      </c>
      <c r="C6205" s="19">
        <v>0</v>
      </c>
      <c r="D6205" s="19" t="s">
        <v>19</v>
      </c>
      <c r="E6205" s="20">
        <v>2.8387704959937608E-2</v>
      </c>
      <c r="F6205" s="20">
        <v>9.1176051308844638E-2</v>
      </c>
      <c r="G6205" s="20">
        <v>4.0424844491260131E-2</v>
      </c>
      <c r="H6205" s="20">
        <v>4.1362447592513028E-2</v>
      </c>
      <c r="I6205" s="20">
        <v>5.8158596380479356E-2</v>
      </c>
      <c r="J6205" s="20">
        <v>9.3477209130005706E-2</v>
      </c>
      <c r="K6205" s="20">
        <v>5.3752319554700383E-2</v>
      </c>
      <c r="L6205" s="20">
        <v>4.051732710310503E-2</v>
      </c>
      <c r="M6205" s="55">
        <v>4.3150545773369048E-2</v>
      </c>
    </row>
    <row r="6206" spans="1:13" x14ac:dyDescent="0.35">
      <c r="A6206" s="19" t="str">
        <f>B4353&amp;C6180&amp;D6206</f>
        <v>CONSUMO PER CAPITA (kg ó litros por individuo)BATIDOSBAJA</v>
      </c>
      <c r="B6206" s="19">
        <v>0</v>
      </c>
      <c r="C6206" s="19">
        <v>0</v>
      </c>
      <c r="D6206" s="19" t="s">
        <v>20</v>
      </c>
      <c r="E6206" s="20">
        <v>5.5336675076743128E-2</v>
      </c>
      <c r="F6206" s="20">
        <v>8.65787149907319E-2</v>
      </c>
      <c r="G6206" s="20">
        <v>4.0371485858538704E-2</v>
      </c>
      <c r="H6206" s="20">
        <v>2.5302679650219342E-2</v>
      </c>
      <c r="I6206" s="20">
        <v>3.7074914202994878E-2</v>
      </c>
      <c r="J6206" s="20">
        <v>7.3594152747875854E-2</v>
      </c>
      <c r="K6206" s="20">
        <v>4.7064984286320617E-2</v>
      </c>
      <c r="L6206" s="20">
        <v>4.4743924632965476E-2</v>
      </c>
      <c r="M6206" s="55">
        <v>5.2681505880421815E-2</v>
      </c>
    </row>
    <row r="6207" spans="1:13" x14ac:dyDescent="0.35">
      <c r="A6207" s="19" t="str">
        <f>B4353&amp;C6180&amp;D6207</f>
        <v>CONSUMO PER CAPITA (kg ó litros por individuo)BATIDOSHOMBRE</v>
      </c>
      <c r="B6207" s="19">
        <v>0</v>
      </c>
      <c r="C6207" s="19">
        <v>0</v>
      </c>
      <c r="D6207" s="19" t="s">
        <v>21</v>
      </c>
      <c r="E6207" s="20">
        <v>2.6478452622969665E-2</v>
      </c>
      <c r="F6207" s="20">
        <v>7.8481957243334288E-2</v>
      </c>
      <c r="G6207" s="20">
        <v>4.0872686930860318E-2</v>
      </c>
      <c r="H6207" s="20">
        <v>2.8586079386777253E-2</v>
      </c>
      <c r="I6207" s="20">
        <v>4.2643085634772517E-2</v>
      </c>
      <c r="J6207" s="20">
        <v>6.9025765663973129E-2</v>
      </c>
      <c r="K6207" s="20">
        <v>4.0398107028512868E-2</v>
      </c>
      <c r="L6207" s="20">
        <v>3.9824184840367136E-2</v>
      </c>
      <c r="M6207" s="55">
        <v>4.3212135147021123E-2</v>
      </c>
    </row>
    <row r="6208" spans="1:13" x14ac:dyDescent="0.35">
      <c r="A6208" s="19" t="str">
        <f>B4353&amp;C6180&amp;D6208</f>
        <v>CONSUMO PER CAPITA (kg ó litros por individuo)BATIDOSMUJER</v>
      </c>
      <c r="B6208" s="19">
        <v>0</v>
      </c>
      <c r="C6208" s="19">
        <v>0</v>
      </c>
      <c r="D6208" s="19" t="s">
        <v>22</v>
      </c>
      <c r="E6208" s="20">
        <v>5.4049128759216275E-2</v>
      </c>
      <c r="F6208" s="20">
        <v>9.4620866726328648E-2</v>
      </c>
      <c r="G6208" s="20">
        <v>4.7535760224320413E-2</v>
      </c>
      <c r="H6208" s="20">
        <v>4.6044429165494387E-2</v>
      </c>
      <c r="I6208" s="20">
        <v>5.2906095425343046E-2</v>
      </c>
      <c r="J6208" s="20">
        <v>0.10090598124175551</v>
      </c>
      <c r="K6208" s="20">
        <v>4.8775738025832148E-2</v>
      </c>
      <c r="L6208" s="20">
        <v>4.5393503581787308E-2</v>
      </c>
      <c r="M6208" s="55">
        <v>4.9658594762739885E-2</v>
      </c>
    </row>
    <row r="6209" spans="1:13" x14ac:dyDescent="0.35">
      <c r="A6209" s="19" t="str">
        <f>B4353&amp;C6209&amp;D6209</f>
        <v>CONSUMO PER CAPITA (kg ó litros por individuo)HELADOST.ESPAÑA</v>
      </c>
      <c r="B6209" s="19">
        <v>0</v>
      </c>
      <c r="C6209" s="19" t="s">
        <v>269</v>
      </c>
      <c r="D6209" s="19" t="s">
        <v>36</v>
      </c>
      <c r="E6209" s="20">
        <v>0.19540772679351837</v>
      </c>
      <c r="F6209" s="20">
        <v>0.45814779877853562</v>
      </c>
      <c r="G6209" s="20">
        <v>9.6940505861211876E-2</v>
      </c>
      <c r="H6209" s="20">
        <v>7.8909367383541942E-2</v>
      </c>
      <c r="I6209" s="20">
        <v>0.23504659825803539</v>
      </c>
      <c r="J6209" s="20">
        <v>0.48526694829789324</v>
      </c>
      <c r="K6209" s="20">
        <v>9.0591933596443394E-2</v>
      </c>
      <c r="L6209" s="20">
        <v>8.9467543289599369E-2</v>
      </c>
      <c r="M6209" s="55">
        <v>0.23016212489192209</v>
      </c>
    </row>
    <row r="6210" spans="1:13" x14ac:dyDescent="0.35">
      <c r="A6210" s="19" t="str">
        <f>B4353&amp;C6209&amp;D6210</f>
        <v>CONSUMO PER CAPITA (kg ó litros por individuo)HELADOSBCN AM</v>
      </c>
      <c r="B6210" s="19">
        <v>0</v>
      </c>
      <c r="C6210" s="19">
        <v>0</v>
      </c>
      <c r="D6210" s="19" t="s">
        <v>1</v>
      </c>
      <c r="E6210" s="20">
        <v>0.20606338337099006</v>
      </c>
      <c r="F6210" s="20">
        <v>0.44992573500659822</v>
      </c>
      <c r="G6210" s="20">
        <v>5.6089408686813766E-2</v>
      </c>
      <c r="H6210" s="20">
        <v>8.7152080979507954E-2</v>
      </c>
      <c r="I6210" s="20">
        <v>0.26528266035116971</v>
      </c>
      <c r="J6210" s="20">
        <v>0.48942279865854721</v>
      </c>
      <c r="K6210" s="20">
        <v>7.9392682464285741E-2</v>
      </c>
      <c r="L6210" s="20">
        <v>6.7319449044032698E-2</v>
      </c>
      <c r="M6210" s="55">
        <v>0.21884086825854943</v>
      </c>
    </row>
    <row r="6211" spans="1:13" x14ac:dyDescent="0.35">
      <c r="A6211" s="19" t="str">
        <f>B4353&amp;C6209&amp;D6211</f>
        <v>CONSUMO PER CAPITA (kg ó litros por individuo)HELADOSREST.CAT ARAGON</v>
      </c>
      <c r="B6211" s="19">
        <v>0</v>
      </c>
      <c r="C6211" s="19">
        <v>0</v>
      </c>
      <c r="D6211" s="19" t="s">
        <v>2</v>
      </c>
      <c r="E6211" s="20">
        <v>0.14092859287025544</v>
      </c>
      <c r="F6211" s="20">
        <v>0.40225595525789254</v>
      </c>
      <c r="G6211" s="20">
        <v>8.1014914755996606E-2</v>
      </c>
      <c r="H6211" s="20">
        <v>6.3177411094332836E-2</v>
      </c>
      <c r="I6211" s="20">
        <v>0.16953282596368033</v>
      </c>
      <c r="J6211" s="20">
        <v>0.4354764631439943</v>
      </c>
      <c r="K6211" s="20">
        <v>6.700966267246472E-2</v>
      </c>
      <c r="L6211" s="20">
        <v>9.8251720674644508E-2</v>
      </c>
      <c r="M6211" s="55">
        <v>0.17231000720871537</v>
      </c>
    </row>
    <row r="6212" spans="1:13" x14ac:dyDescent="0.35">
      <c r="A6212" s="19" t="str">
        <f>B4353&amp;C6209&amp;D6212</f>
        <v>CONSUMO PER CAPITA (kg ó litros por individuo)HELADOSLEVANTE</v>
      </c>
      <c r="B6212" s="19">
        <v>0</v>
      </c>
      <c r="C6212" s="19">
        <v>0</v>
      </c>
      <c r="D6212" s="19" t="s">
        <v>3</v>
      </c>
      <c r="E6212" s="20">
        <v>0.21263265070024301</v>
      </c>
      <c r="F6212" s="20">
        <v>0.60699727055275199</v>
      </c>
      <c r="G6212" s="20">
        <v>0.10104544337296351</v>
      </c>
      <c r="H6212" s="20">
        <v>9.6153831550111438E-2</v>
      </c>
      <c r="I6212" s="20">
        <v>0.28633955239625181</v>
      </c>
      <c r="J6212" s="20">
        <v>0.58514552606115156</v>
      </c>
      <c r="K6212" s="20">
        <v>0.13029221175435296</v>
      </c>
      <c r="L6212" s="20">
        <v>0.11155871769339451</v>
      </c>
      <c r="M6212" s="55">
        <v>0.26979771076338083</v>
      </c>
    </row>
    <row r="6213" spans="1:13" x14ac:dyDescent="0.35">
      <c r="A6213" s="19" t="str">
        <f>B4353&amp;C6209&amp;D6213</f>
        <v>CONSUMO PER CAPITA (kg ó litros por individuo)HELADOSANDALUCIA</v>
      </c>
      <c r="B6213" s="19">
        <v>0</v>
      </c>
      <c r="C6213" s="19">
        <v>0</v>
      </c>
      <c r="D6213" s="19" t="s">
        <v>4</v>
      </c>
      <c r="E6213" s="20">
        <v>0.23060194632110154</v>
      </c>
      <c r="F6213" s="20">
        <v>0.48404314926763514</v>
      </c>
      <c r="G6213" s="20">
        <v>0.11871653245691469</v>
      </c>
      <c r="H6213" s="20">
        <v>8.2341440627069384E-2</v>
      </c>
      <c r="I6213" s="20">
        <v>0.29434775448728684</v>
      </c>
      <c r="J6213" s="20">
        <v>0.50988718906976338</v>
      </c>
      <c r="K6213" s="20">
        <v>0.10606381448660314</v>
      </c>
      <c r="L6213" s="20">
        <v>0.10184072648801322</v>
      </c>
      <c r="M6213" s="55">
        <v>0.26755213289742513</v>
      </c>
    </row>
    <row r="6214" spans="1:13" x14ac:dyDescent="0.35">
      <c r="A6214" s="19" t="str">
        <f>B4353&amp;C6209&amp;D6214</f>
        <v>CONSUMO PER CAPITA (kg ó litros por individuo)HELADOSMDD AM</v>
      </c>
      <c r="B6214" s="19">
        <v>0</v>
      </c>
      <c r="C6214" s="19">
        <v>0</v>
      </c>
      <c r="D6214" s="19" t="s">
        <v>5</v>
      </c>
      <c r="E6214" s="20">
        <v>0.18903377277818939</v>
      </c>
      <c r="F6214" s="20">
        <v>0.41264788008977665</v>
      </c>
      <c r="G6214" s="20">
        <v>0.11103519886587725</v>
      </c>
      <c r="H6214" s="20">
        <v>8.732960472762015E-2</v>
      </c>
      <c r="I6214" s="20">
        <v>0.22869942969721274</v>
      </c>
      <c r="J6214" s="20">
        <v>0.50614826693120607</v>
      </c>
      <c r="K6214" s="20">
        <v>9.2428067666905547E-2</v>
      </c>
      <c r="L6214" s="20">
        <v>8.9624289431544935E-2</v>
      </c>
      <c r="M6214" s="55">
        <v>0.22399265304620136</v>
      </c>
    </row>
    <row r="6215" spans="1:13" x14ac:dyDescent="0.35">
      <c r="A6215" s="19" t="str">
        <f>B4353&amp;C6209&amp;D6215</f>
        <v>CONSUMO PER CAPITA (kg ó litros por individuo)HELADOSRTO CENTRO</v>
      </c>
      <c r="B6215" s="19">
        <v>0</v>
      </c>
      <c r="C6215" s="19">
        <v>0</v>
      </c>
      <c r="D6215" s="19" t="s">
        <v>6</v>
      </c>
      <c r="E6215" s="20">
        <v>0.21922620543604118</v>
      </c>
      <c r="F6215" s="20">
        <v>0.48438151923726308</v>
      </c>
      <c r="G6215" s="20">
        <v>9.5788376723277238E-2</v>
      </c>
      <c r="H6215" s="20">
        <v>6.9760244056975229E-2</v>
      </c>
      <c r="I6215" s="20">
        <v>0.19074877525235087</v>
      </c>
      <c r="J6215" s="20">
        <v>0.44934209323231483</v>
      </c>
      <c r="K6215" s="20">
        <v>9.414348329281691E-2</v>
      </c>
      <c r="L6215" s="20">
        <v>6.4061518520352703E-2</v>
      </c>
      <c r="M6215" s="55">
        <v>0.17877891636584392</v>
      </c>
    </row>
    <row r="6216" spans="1:13" x14ac:dyDescent="0.35">
      <c r="A6216" s="19" t="str">
        <f>B4353&amp;C6209&amp;D6216</f>
        <v>CONSUMO PER CAPITA (kg ó litros por individuo)HELADOSNORTE-CENTRO</v>
      </c>
      <c r="B6216" s="19">
        <v>0</v>
      </c>
      <c r="C6216" s="19">
        <v>0</v>
      </c>
      <c r="D6216" s="19" t="s">
        <v>7</v>
      </c>
      <c r="E6216" s="20">
        <v>0.18362763207802532</v>
      </c>
      <c r="F6216" s="20">
        <v>0.33999978497014649</v>
      </c>
      <c r="G6216" s="20">
        <v>9.0472228102236985E-2</v>
      </c>
      <c r="H6216" s="20">
        <v>7.1425453979911194E-2</v>
      </c>
      <c r="I6216" s="20">
        <v>0.20735703339215278</v>
      </c>
      <c r="J6216" s="20">
        <v>0.43266115478693135</v>
      </c>
      <c r="K6216" s="20">
        <v>5.9536157094462791E-2</v>
      </c>
      <c r="L6216" s="20">
        <v>7.9984581778017302E-2</v>
      </c>
      <c r="M6216" s="55">
        <v>0.23969486171548801</v>
      </c>
    </row>
    <row r="6217" spans="1:13" x14ac:dyDescent="0.35">
      <c r="A6217" s="19" t="str">
        <f>B4353&amp;C6209&amp;D6217</f>
        <v>CONSUMO PER CAPITA (kg ó litros por individuo)HELADOSNOROESTE</v>
      </c>
      <c r="B6217" s="19">
        <v>0</v>
      </c>
      <c r="C6217" s="19">
        <v>0</v>
      </c>
      <c r="D6217" s="19" t="s">
        <v>8</v>
      </c>
      <c r="E6217" s="20">
        <v>0.15163232461133713</v>
      </c>
      <c r="F6217" s="20">
        <v>0.39905316321538392</v>
      </c>
      <c r="G6217" s="20">
        <v>9.2681278321671293E-2</v>
      </c>
      <c r="H6217" s="20">
        <v>6.0666908888312422E-2</v>
      </c>
      <c r="I6217" s="20">
        <v>0.16175186225147892</v>
      </c>
      <c r="J6217" s="20">
        <v>0.38787940439865704</v>
      </c>
      <c r="K6217" s="20">
        <v>5.9354271797746966E-2</v>
      </c>
      <c r="L6217" s="20">
        <v>6.9754810544710499E-2</v>
      </c>
      <c r="M6217" s="55">
        <v>0.22621448086427237</v>
      </c>
    </row>
    <row r="6218" spans="1:13" x14ac:dyDescent="0.35">
      <c r="A6218" s="19" t="str">
        <f>B4353&amp;C6209&amp;D6218</f>
        <v>CONSUMO PER CAPITA (kg ó litros por individuo)HELADOS&lt;2MIL</v>
      </c>
      <c r="B6218" s="19">
        <v>0</v>
      </c>
      <c r="C6218" s="19">
        <v>0</v>
      </c>
      <c r="D6218" s="19" t="s">
        <v>9</v>
      </c>
      <c r="E6218" s="20">
        <v>0.17890316357453112</v>
      </c>
      <c r="F6218" s="20">
        <v>0.45069288665185658</v>
      </c>
      <c r="G6218" s="20">
        <v>7.9132572787356734E-2</v>
      </c>
      <c r="H6218" s="20">
        <v>7.0396670945083131E-2</v>
      </c>
      <c r="I6218" s="20">
        <v>0.1805615630223833</v>
      </c>
      <c r="J6218" s="20">
        <v>0.41066988649464925</v>
      </c>
      <c r="K6218" s="20">
        <v>6.8699630548707424E-2</v>
      </c>
      <c r="L6218" s="20">
        <v>8.917706190914329E-2</v>
      </c>
      <c r="M6218" s="55">
        <v>0.182126800756679</v>
      </c>
    </row>
    <row r="6219" spans="1:13" x14ac:dyDescent="0.35">
      <c r="A6219" s="19" t="str">
        <f>B4353&amp;C6209&amp;D6219</f>
        <v>CONSUMO PER CAPITA (kg ó litros por individuo)HELADOS2-5MIL</v>
      </c>
      <c r="B6219" s="19">
        <v>0</v>
      </c>
      <c r="C6219" s="19">
        <v>0</v>
      </c>
      <c r="D6219" s="19" t="s">
        <v>10</v>
      </c>
      <c r="E6219" s="20">
        <v>0.15639628036495642</v>
      </c>
      <c r="F6219" s="20">
        <v>0.31907724124754494</v>
      </c>
      <c r="G6219" s="20">
        <v>9.1969648463978718E-2</v>
      </c>
      <c r="H6219" s="20">
        <v>9.4711537122506573E-2</v>
      </c>
      <c r="I6219" s="20">
        <v>0.19878580813609295</v>
      </c>
      <c r="J6219" s="20">
        <v>0.42519182454330806</v>
      </c>
      <c r="K6219" s="20">
        <v>0.10670563741313188</v>
      </c>
      <c r="L6219" s="20">
        <v>0.13086237583710517</v>
      </c>
      <c r="M6219" s="55">
        <v>0.21405461765159323</v>
      </c>
    </row>
    <row r="6220" spans="1:13" x14ac:dyDescent="0.35">
      <c r="A6220" s="19" t="str">
        <f>B4353&amp;C6209&amp;D6220</f>
        <v>CONSUMO PER CAPITA (kg ó litros por individuo)HELADOS5-10MIL</v>
      </c>
      <c r="B6220" s="19">
        <v>0</v>
      </c>
      <c r="C6220" s="19">
        <v>0</v>
      </c>
      <c r="D6220" s="19" t="s">
        <v>11</v>
      </c>
      <c r="E6220" s="20">
        <v>0.1814237216300337</v>
      </c>
      <c r="F6220" s="20">
        <v>0.45711435813064838</v>
      </c>
      <c r="G6220" s="20">
        <v>8.7519991318424709E-2</v>
      </c>
      <c r="H6220" s="20">
        <v>4.5800487636826419E-2</v>
      </c>
      <c r="I6220" s="20">
        <v>0.23666266040229625</v>
      </c>
      <c r="J6220" s="20">
        <v>0.46787541279125566</v>
      </c>
      <c r="K6220" s="20">
        <v>6.1431573385494688E-2</v>
      </c>
      <c r="L6220" s="20">
        <v>9.5718739059290001E-2</v>
      </c>
      <c r="M6220" s="55">
        <v>0.20845207947086755</v>
      </c>
    </row>
    <row r="6221" spans="1:13" x14ac:dyDescent="0.35">
      <c r="A6221" s="19" t="str">
        <f>B4353&amp;C6209&amp;D6221</f>
        <v>CONSUMO PER CAPITA (kg ó litros por individuo)HELADOS10-30MIL</v>
      </c>
      <c r="B6221" s="19">
        <v>0</v>
      </c>
      <c r="C6221" s="19">
        <v>0</v>
      </c>
      <c r="D6221" s="19" t="s">
        <v>12</v>
      </c>
      <c r="E6221" s="20">
        <v>0.17336031979880762</v>
      </c>
      <c r="F6221" s="20">
        <v>0.45024500703734716</v>
      </c>
      <c r="G6221" s="20">
        <v>8.9148377945974508E-2</v>
      </c>
      <c r="H6221" s="20">
        <v>5.7263802224733824E-2</v>
      </c>
      <c r="I6221" s="20">
        <v>0.21759052177137256</v>
      </c>
      <c r="J6221" s="20">
        <v>0.42968109819106559</v>
      </c>
      <c r="K6221" s="20">
        <v>6.9515673972405323E-2</v>
      </c>
      <c r="L6221" s="20">
        <v>6.4194754922905606E-2</v>
      </c>
      <c r="M6221" s="55">
        <v>0.22673042083079917</v>
      </c>
    </row>
    <row r="6222" spans="1:13" x14ac:dyDescent="0.35">
      <c r="A6222" s="19" t="str">
        <f>B4353&amp;C6209&amp;D6222</f>
        <v>CONSUMO PER CAPITA (kg ó litros por individuo)HELADOS30-100MIL</v>
      </c>
      <c r="B6222" s="19">
        <v>0</v>
      </c>
      <c r="C6222" s="19">
        <v>0</v>
      </c>
      <c r="D6222" s="19" t="s">
        <v>13</v>
      </c>
      <c r="E6222" s="20">
        <v>0.21377294534467126</v>
      </c>
      <c r="F6222" s="20">
        <v>0.49184565688910453</v>
      </c>
      <c r="G6222" s="20">
        <v>9.9457972666987068E-2</v>
      </c>
      <c r="H6222" s="20">
        <v>7.7182330031368651E-2</v>
      </c>
      <c r="I6222" s="20">
        <v>0.24056275472032848</v>
      </c>
      <c r="J6222" s="20">
        <v>0.54451784844333551</v>
      </c>
      <c r="K6222" s="20">
        <v>0.11177751466406605</v>
      </c>
      <c r="L6222" s="20">
        <v>9.0343520314866213E-2</v>
      </c>
      <c r="M6222" s="55">
        <v>0.22862303144781745</v>
      </c>
    </row>
    <row r="6223" spans="1:13" x14ac:dyDescent="0.35">
      <c r="A6223" s="19" t="str">
        <f>B4353&amp;C6209&amp;D6223</f>
        <v>CONSUMO PER CAPITA (kg ó litros por individuo)HELADOS100-200MIL</v>
      </c>
      <c r="B6223" s="19">
        <v>0</v>
      </c>
      <c r="C6223" s="19">
        <v>0</v>
      </c>
      <c r="D6223" s="19" t="s">
        <v>14</v>
      </c>
      <c r="E6223" s="20">
        <v>0.18696884484464479</v>
      </c>
      <c r="F6223" s="20">
        <v>0.43101909623315587</v>
      </c>
      <c r="G6223" s="20">
        <v>0.11650010061438106</v>
      </c>
      <c r="H6223" s="20">
        <v>9.5534616954511653E-2</v>
      </c>
      <c r="I6223" s="20">
        <v>0.25283405390832187</v>
      </c>
      <c r="J6223" s="20">
        <v>0.52447381677124683</v>
      </c>
      <c r="K6223" s="20">
        <v>8.9299595692289957E-2</v>
      </c>
      <c r="L6223" s="20">
        <v>8.2093423910553076E-2</v>
      </c>
      <c r="M6223" s="55">
        <v>0.22417919618914711</v>
      </c>
    </row>
    <row r="6224" spans="1:13" x14ac:dyDescent="0.35">
      <c r="A6224" s="19" t="str">
        <f>B4353&amp;C6209&amp;D6224</f>
        <v>CONSUMO PER CAPITA (kg ó litros por individuo)HELADOS200-500MIL</v>
      </c>
      <c r="B6224" s="19">
        <v>0</v>
      </c>
      <c r="C6224" s="19">
        <v>0</v>
      </c>
      <c r="D6224" s="19" t="s">
        <v>15</v>
      </c>
      <c r="E6224" s="20">
        <v>0.27315129471873151</v>
      </c>
      <c r="F6224" s="20">
        <v>0.53248312029666511</v>
      </c>
      <c r="G6224" s="20">
        <v>0.1031470178829812</v>
      </c>
      <c r="H6224" s="20">
        <v>0.10038076903464439</v>
      </c>
      <c r="I6224" s="20">
        <v>0.2731082864236733</v>
      </c>
      <c r="J6224" s="20">
        <v>0.53207437382589196</v>
      </c>
      <c r="K6224" s="20">
        <v>8.3093590708432738E-2</v>
      </c>
      <c r="L6224" s="20">
        <v>0.11244516191999743</v>
      </c>
      <c r="M6224" s="55">
        <v>0.29594008962733759</v>
      </c>
    </row>
    <row r="6225" spans="1:13" x14ac:dyDescent="0.35">
      <c r="A6225" s="19" t="str">
        <f>B4353&amp;C6209&amp;D6225</f>
        <v>CONSUMO PER CAPITA (kg ó litros por individuo)HELADOS&gt;500MIL</v>
      </c>
      <c r="B6225" s="19">
        <v>0</v>
      </c>
      <c r="C6225" s="19">
        <v>0</v>
      </c>
      <c r="D6225" s="19" t="s">
        <v>16</v>
      </c>
      <c r="E6225" s="20">
        <v>0.17297388129787095</v>
      </c>
      <c r="F6225" s="20">
        <v>0.4464736976468397</v>
      </c>
      <c r="G6225" s="20">
        <v>9.8659703740748381E-2</v>
      </c>
      <c r="H6225" s="20">
        <v>9.0772670637762745E-2</v>
      </c>
      <c r="I6225" s="20">
        <v>0.24099301882084612</v>
      </c>
      <c r="J6225" s="20">
        <v>0.47537494980097794</v>
      </c>
      <c r="K6225" s="20">
        <v>0.10977833622464497</v>
      </c>
      <c r="L6225" s="20">
        <v>8.3680496092031625E-2</v>
      </c>
      <c r="M6225" s="55">
        <v>0.22437556563733674</v>
      </c>
    </row>
    <row r="6226" spans="1:13" x14ac:dyDescent="0.35">
      <c r="A6226" s="19" t="str">
        <f>B4353&amp;C6209&amp;D6226</f>
        <v>CONSUMO PER CAPITA (kg ó litros por individuo)HELADOSDE 15 A 19 AÑOS</v>
      </c>
      <c r="B6226" s="19">
        <v>0</v>
      </c>
      <c r="C6226" s="19">
        <v>0</v>
      </c>
      <c r="D6226" s="19" t="s">
        <v>39</v>
      </c>
      <c r="E6226" s="20">
        <v>0.16060095896742635</v>
      </c>
      <c r="F6226" s="20">
        <v>0.39879396468005895</v>
      </c>
      <c r="G6226" s="20">
        <v>5.1310365085295434E-2</v>
      </c>
      <c r="H6226" s="20">
        <v>6.5040074962694247E-2</v>
      </c>
      <c r="I6226" s="20">
        <v>0.1081462570318029</v>
      </c>
      <c r="J6226" s="20">
        <v>0.24440162255997813</v>
      </c>
      <c r="K6226" s="20">
        <v>5.4586142785312333E-2</v>
      </c>
      <c r="L6226" s="20">
        <v>4.3496691489608753E-2</v>
      </c>
      <c r="M6226" s="55">
        <v>0.12084123239507362</v>
      </c>
    </row>
    <row r="6227" spans="1:13" x14ac:dyDescent="0.35">
      <c r="A6227" s="19" t="str">
        <f>B4353&amp;C6209&amp;D6227</f>
        <v>CONSUMO PER CAPITA (kg ó litros por individuo)HELADOSDE 20 A 24 AÑOS</v>
      </c>
      <c r="B6227" s="19">
        <v>0</v>
      </c>
      <c r="C6227" s="19">
        <v>0</v>
      </c>
      <c r="D6227" s="19" t="s">
        <v>40</v>
      </c>
      <c r="E6227" s="20">
        <v>0.17970078282025417</v>
      </c>
      <c r="F6227" s="20">
        <v>0.19513954785679924</v>
      </c>
      <c r="G6227" s="20">
        <v>3.5079720608497345E-2</v>
      </c>
      <c r="H6227" s="20">
        <v>4.4493121332258662E-2</v>
      </c>
      <c r="I6227" s="20">
        <v>0.19088441246786872</v>
      </c>
      <c r="J6227" s="20">
        <v>0.26093699101630474</v>
      </c>
      <c r="K6227" s="20">
        <v>7.5152129580006902E-2</v>
      </c>
      <c r="L6227" s="20">
        <v>5.7774652072205779E-2</v>
      </c>
      <c r="M6227" s="55">
        <v>0.18061876661694351</v>
      </c>
    </row>
    <row r="6228" spans="1:13" x14ac:dyDescent="0.35">
      <c r="A6228" s="19" t="str">
        <f>B4353&amp;C6209&amp;D6228</f>
        <v>CONSUMO PER CAPITA (kg ó litros por individuo)HELADOSDE 25 A 34 AÑOS</v>
      </c>
      <c r="B6228" s="19">
        <v>0</v>
      </c>
      <c r="C6228" s="19">
        <v>0</v>
      </c>
      <c r="D6228" s="19" t="s">
        <v>41</v>
      </c>
      <c r="E6228" s="20">
        <v>0.15806767521850959</v>
      </c>
      <c r="F6228" s="20">
        <v>0.29200666540970588</v>
      </c>
      <c r="G6228" s="20">
        <v>6.470043482983602E-2</v>
      </c>
      <c r="H6228" s="20">
        <v>6.1511427813600583E-2</v>
      </c>
      <c r="I6228" s="20">
        <v>0.16108535779573532</v>
      </c>
      <c r="J6228" s="20">
        <v>0.31743649599260454</v>
      </c>
      <c r="K6228" s="20">
        <v>5.351207132589797E-2</v>
      </c>
      <c r="L6228" s="20">
        <v>7.1199171229650637E-2</v>
      </c>
      <c r="M6228" s="55">
        <v>0.14759826657865516</v>
      </c>
    </row>
    <row r="6229" spans="1:13" x14ac:dyDescent="0.35">
      <c r="A6229" s="19" t="str">
        <f>B4353&amp;C6209&amp;D6229</f>
        <v>CONSUMO PER CAPITA (kg ó litros por individuo)HELADOSDE 35 A 49 AÑOS</v>
      </c>
      <c r="B6229" s="19">
        <v>0</v>
      </c>
      <c r="C6229" s="19">
        <v>0</v>
      </c>
      <c r="D6229" s="19" t="s">
        <v>42</v>
      </c>
      <c r="E6229" s="20">
        <v>0.2262040792476489</v>
      </c>
      <c r="F6229" s="20">
        <v>0.50782742950687054</v>
      </c>
      <c r="G6229" s="20">
        <v>0.10767795702346569</v>
      </c>
      <c r="H6229" s="20">
        <v>9.0069905296790348E-2</v>
      </c>
      <c r="I6229" s="20">
        <v>0.24034797856579726</v>
      </c>
      <c r="J6229" s="20">
        <v>0.52152510801055607</v>
      </c>
      <c r="K6229" s="20">
        <v>0.10611579013148917</v>
      </c>
      <c r="L6229" s="20">
        <v>8.7730249189702111E-2</v>
      </c>
      <c r="M6229" s="55">
        <v>0.26171214941725163</v>
      </c>
    </row>
    <row r="6230" spans="1:13" x14ac:dyDescent="0.35">
      <c r="A6230" s="19" t="str">
        <f>B4353&amp;C6209&amp;D6230</f>
        <v>CONSUMO PER CAPITA (kg ó litros por individuo)HELADOSDE 50 A 59 AÑOS</v>
      </c>
      <c r="B6230" s="19">
        <v>0</v>
      </c>
      <c r="C6230" s="19">
        <v>0</v>
      </c>
      <c r="D6230" s="19" t="s">
        <v>43</v>
      </c>
      <c r="E6230" s="20">
        <v>0.20467504660060185</v>
      </c>
      <c r="F6230" s="20">
        <v>0.52623872883553158</v>
      </c>
      <c r="G6230" s="20">
        <v>0.11785909039251995</v>
      </c>
      <c r="H6230" s="20">
        <v>7.8883249829347621E-2</v>
      </c>
      <c r="I6230" s="20">
        <v>0.26976743938034647</v>
      </c>
      <c r="J6230" s="20">
        <v>0.53183314407764126</v>
      </c>
      <c r="K6230" s="20">
        <v>9.5613341640302635E-2</v>
      </c>
      <c r="L6230" s="20">
        <v>0.104909991987565</v>
      </c>
      <c r="M6230" s="55">
        <v>0.25937315026522118</v>
      </c>
    </row>
    <row r="6231" spans="1:13" x14ac:dyDescent="0.35">
      <c r="A6231" s="19" t="str">
        <f>B4353&amp;C6209&amp;D6231</f>
        <v>CONSUMO PER CAPITA (kg ó litros por individuo)HELADOSDE 60 A 75 AÑOS</v>
      </c>
      <c r="B6231" s="19">
        <v>0</v>
      </c>
      <c r="C6231" s="19">
        <v>0</v>
      </c>
      <c r="D6231" s="19" t="s">
        <v>44</v>
      </c>
      <c r="E6231" s="20">
        <v>0.18475219968307102</v>
      </c>
      <c r="F6231" s="20">
        <v>0.53220580378477489</v>
      </c>
      <c r="G6231" s="20">
        <v>0.11641243068479486</v>
      </c>
      <c r="H6231" s="20">
        <v>8.9253002498617506E-2</v>
      </c>
      <c r="I6231" s="20">
        <v>0.29432457100654302</v>
      </c>
      <c r="J6231" s="20">
        <v>0.63789226384330355</v>
      </c>
      <c r="K6231" s="20">
        <v>0.10422450025371824</v>
      </c>
      <c r="L6231" s="20">
        <v>0.1126958903517795</v>
      </c>
      <c r="M6231" s="55">
        <v>0.26446072236132573</v>
      </c>
    </row>
    <row r="6232" spans="1:13" x14ac:dyDescent="0.35">
      <c r="A6232" s="19" t="str">
        <f>B4353&amp;C6209&amp;D6232</f>
        <v>CONSUMO PER CAPITA (kg ó litros por individuo)HELADOSALTA Y MEDIA ALTA</v>
      </c>
      <c r="B6232" s="19">
        <v>0</v>
      </c>
      <c r="C6232" s="19">
        <v>0</v>
      </c>
      <c r="D6232" s="19" t="s">
        <v>17</v>
      </c>
      <c r="E6232" s="20">
        <v>0.23415618524704421</v>
      </c>
      <c r="F6232" s="20">
        <v>0.59252024136283343</v>
      </c>
      <c r="G6232" s="20">
        <v>0.13638955567058494</v>
      </c>
      <c r="H6232" s="20">
        <v>0.10067565807047868</v>
      </c>
      <c r="I6232" s="20">
        <v>0.26146826765085951</v>
      </c>
      <c r="J6232" s="20">
        <v>0.57540288925008376</v>
      </c>
      <c r="K6232" s="20">
        <v>9.0158753993363872E-2</v>
      </c>
      <c r="L6232" s="20">
        <v>9.5169845733737962E-2</v>
      </c>
      <c r="M6232" s="55">
        <v>0.25360576896633713</v>
      </c>
    </row>
    <row r="6233" spans="1:13" x14ac:dyDescent="0.35">
      <c r="A6233" s="19" t="str">
        <f>B4353&amp;C6209&amp;D6233</f>
        <v>CONSUMO PER CAPITA (kg ó litros por individuo)HELADOSMEDIA</v>
      </c>
      <c r="B6233" s="19">
        <v>0</v>
      </c>
      <c r="C6233" s="19">
        <v>0</v>
      </c>
      <c r="D6233" s="19" t="s">
        <v>18</v>
      </c>
      <c r="E6233" s="20">
        <v>0.17399981369192816</v>
      </c>
      <c r="F6233" s="20">
        <v>0.47739108953672649</v>
      </c>
      <c r="G6233" s="20">
        <v>9.7283518485214993E-2</v>
      </c>
      <c r="H6233" s="20">
        <v>7.6393795197377601E-2</v>
      </c>
      <c r="I6233" s="20">
        <v>0.25924701766953673</v>
      </c>
      <c r="J6233" s="20">
        <v>0.50741941521174827</v>
      </c>
      <c r="K6233" s="20">
        <v>0.1070036209206202</v>
      </c>
      <c r="L6233" s="20">
        <v>8.7667332273752618E-2</v>
      </c>
      <c r="M6233" s="55">
        <v>0.22922337882697275</v>
      </c>
    </row>
    <row r="6234" spans="1:13" x14ac:dyDescent="0.35">
      <c r="A6234" s="19" t="str">
        <f>B4353&amp;C6209&amp;D6234</f>
        <v>CONSUMO PER CAPITA (kg ó litros por individuo)HELADOSMEDIA BAJA</v>
      </c>
      <c r="B6234" s="19">
        <v>0</v>
      </c>
      <c r="C6234" s="19">
        <v>0</v>
      </c>
      <c r="D6234" s="19" t="s">
        <v>19</v>
      </c>
      <c r="E6234" s="20">
        <v>0.1810381214936625</v>
      </c>
      <c r="F6234" s="20">
        <v>0.36374266528387733</v>
      </c>
      <c r="G6234" s="20">
        <v>8.5265185766390902E-2</v>
      </c>
      <c r="H6234" s="20">
        <v>6.8645652305367497E-2</v>
      </c>
      <c r="I6234" s="20">
        <v>0.22111410608032456</v>
      </c>
      <c r="J6234" s="20">
        <v>0.421750758996287</v>
      </c>
      <c r="K6234" s="20">
        <v>8.2908791377806365E-2</v>
      </c>
      <c r="L6234" s="20">
        <v>9.1887936459837699E-2</v>
      </c>
      <c r="M6234" s="55">
        <v>0.21285113695660141</v>
      </c>
    </row>
    <row r="6235" spans="1:13" x14ac:dyDescent="0.35">
      <c r="A6235" s="19" t="str">
        <f>B4353&amp;C6209&amp;D6235</f>
        <v>CONSUMO PER CAPITA (kg ó litros por individuo)HELADOSBAJA</v>
      </c>
      <c r="B6235" s="19">
        <v>0</v>
      </c>
      <c r="C6235" s="19">
        <v>0</v>
      </c>
      <c r="D6235" s="19" t="s">
        <v>20</v>
      </c>
      <c r="E6235" s="20">
        <v>0.2083179062767985</v>
      </c>
      <c r="F6235" s="20">
        <v>0.40478484097133482</v>
      </c>
      <c r="G6235" s="20">
        <v>6.8477926521729807E-2</v>
      </c>
      <c r="H6235" s="20">
        <v>7.3038606751222146E-2</v>
      </c>
      <c r="I6235" s="20">
        <v>0.18349184415650932</v>
      </c>
      <c r="J6235" s="20">
        <v>0.43386367682144578</v>
      </c>
      <c r="K6235" s="20">
        <v>7.3516627257764283E-2</v>
      </c>
      <c r="L6235" s="20">
        <v>8.2931970495964555E-2</v>
      </c>
      <c r="M6235" s="55">
        <v>0.22922481364929062</v>
      </c>
    </row>
    <row r="6236" spans="1:13" x14ac:dyDescent="0.35">
      <c r="A6236" s="19" t="str">
        <f>B4353&amp;C6209&amp;D6236</f>
        <v>CONSUMO PER CAPITA (kg ó litros por individuo)HELADOSHOMBRE</v>
      </c>
      <c r="B6236" s="19">
        <v>0</v>
      </c>
      <c r="C6236" s="19">
        <v>0</v>
      </c>
      <c r="D6236" s="19" t="s">
        <v>21</v>
      </c>
      <c r="E6236" s="20">
        <v>0.1553411740852986</v>
      </c>
      <c r="F6236" s="20">
        <v>0.40467162387972783</v>
      </c>
      <c r="G6236" s="20">
        <v>9.4900152694446446E-2</v>
      </c>
      <c r="H6236" s="20">
        <v>7.2593360380804356E-2</v>
      </c>
      <c r="I6236" s="20">
        <v>0.21350010892250704</v>
      </c>
      <c r="J6236" s="20">
        <v>0.43958293084143568</v>
      </c>
      <c r="K6236" s="20">
        <v>8.5585505516128521E-2</v>
      </c>
      <c r="L6236" s="20">
        <v>7.7318618238995052E-2</v>
      </c>
      <c r="M6236" s="55">
        <v>0.20019377570156349</v>
      </c>
    </row>
    <row r="6237" spans="1:13" x14ac:dyDescent="0.35">
      <c r="A6237" s="19" t="str">
        <f>B4353&amp;C6209&amp;D6237</f>
        <v>CONSUMO PER CAPITA (kg ó litros por individuo)HELADOSMUJER</v>
      </c>
      <c r="B6237" s="19">
        <v>0</v>
      </c>
      <c r="C6237" s="19">
        <v>0</v>
      </c>
      <c r="D6237" s="19" t="s">
        <v>22</v>
      </c>
      <c r="E6237" s="20">
        <v>0.23486968671328845</v>
      </c>
      <c r="F6237" s="20">
        <v>0.51081771777797325</v>
      </c>
      <c r="G6237" s="20">
        <v>9.895010096346217E-2</v>
      </c>
      <c r="H6237" s="20">
        <v>8.5135122586920145E-2</v>
      </c>
      <c r="I6237" s="20">
        <v>0.25628481452511009</v>
      </c>
      <c r="J6237" s="20">
        <v>0.53029871940858209</v>
      </c>
      <c r="K6237" s="20">
        <v>9.5526778672301596E-2</v>
      </c>
      <c r="L6237" s="20">
        <v>0.10142365123309403</v>
      </c>
      <c r="M6237" s="55">
        <v>0.25965512604075908</v>
      </c>
    </row>
    <row r="6238" spans="1:13" x14ac:dyDescent="0.35">
      <c r="A6238" s="19" t="str">
        <f>B4353&amp;C6238&amp;D6238</f>
        <v>CONSUMO PER CAPITA (kg ó litros por individuo)GALLETAST.ESPAÑA</v>
      </c>
      <c r="B6238" s="19">
        <v>0</v>
      </c>
      <c r="C6238" s="19" t="s">
        <v>270</v>
      </c>
      <c r="D6238" s="19" t="s">
        <v>36</v>
      </c>
      <c r="E6238" s="20">
        <v>6.1314282140446166E-3</v>
      </c>
      <c r="F6238" s="20">
        <v>7.7544895371041162E-3</v>
      </c>
      <c r="G6238" s="20">
        <v>5.8119614830402363E-3</v>
      </c>
      <c r="H6238" s="20">
        <v>5.5572225113182435E-3</v>
      </c>
      <c r="I6238" s="20">
        <v>5.0884594954675585E-3</v>
      </c>
      <c r="J6238" s="20">
        <v>5.9865958657430241E-3</v>
      </c>
      <c r="K6238" s="20">
        <v>5.0642689562158212E-3</v>
      </c>
      <c r="L6238" s="20">
        <v>5.0222901891053646E-3</v>
      </c>
      <c r="M6238" s="55">
        <v>5.895172877898678E-3</v>
      </c>
    </row>
    <row r="6239" spans="1:13" x14ac:dyDescent="0.35">
      <c r="A6239" s="19" t="str">
        <f>B4353&amp;C6238&amp;D6239</f>
        <v>CONSUMO PER CAPITA (kg ó litros por individuo)GALLETASBCN AM</v>
      </c>
      <c r="B6239" s="19">
        <v>0</v>
      </c>
      <c r="C6239" s="19">
        <v>0</v>
      </c>
      <c r="D6239" s="19" t="s">
        <v>1</v>
      </c>
      <c r="E6239" s="20">
        <v>9.7489012371202773E-3</v>
      </c>
      <c r="F6239" s="20">
        <v>5.3857485783047835E-3</v>
      </c>
      <c r="G6239" s="20">
        <v>6.3574237619835449E-3</v>
      </c>
      <c r="H6239" s="20">
        <v>5.9999878556155559E-3</v>
      </c>
      <c r="I6239" s="20">
        <v>7.5147010786858065E-3</v>
      </c>
      <c r="J6239" s="20">
        <v>8.3328030338926315E-3</v>
      </c>
      <c r="K6239" s="20">
        <v>6.5906651359888026E-3</v>
      </c>
      <c r="L6239" s="20">
        <v>1.0305674186903598E-2</v>
      </c>
      <c r="M6239" s="55">
        <v>9.2602954442089491E-3</v>
      </c>
    </row>
    <row r="6240" spans="1:13" x14ac:dyDescent="0.35">
      <c r="A6240" s="19" t="str">
        <f>B4353&amp;C6238&amp;D6240</f>
        <v>CONSUMO PER CAPITA (kg ó litros por individuo)GALLETASREST.CAT ARAGON</v>
      </c>
      <c r="B6240" s="19">
        <v>0</v>
      </c>
      <c r="C6240" s="19">
        <v>0</v>
      </c>
      <c r="D6240" s="19" t="s">
        <v>2</v>
      </c>
      <c r="E6240" s="20">
        <v>4.3216163071412503E-3</v>
      </c>
      <c r="F6240" s="20">
        <v>4.2437085136029567E-3</v>
      </c>
      <c r="G6240" s="20">
        <v>3.1330161784446299E-3</v>
      </c>
      <c r="H6240" s="20">
        <v>3.4842238001674825E-3</v>
      </c>
      <c r="I6240" s="20">
        <v>3.7442564139868392E-3</v>
      </c>
      <c r="J6240" s="20">
        <v>4.3121812804415675E-3</v>
      </c>
      <c r="K6240" s="20">
        <v>4.0432711889187688E-3</v>
      </c>
      <c r="L6240" s="20">
        <v>3.2457522747991554E-3</v>
      </c>
      <c r="M6240" s="55">
        <v>6.1860191541948436E-3</v>
      </c>
    </row>
    <row r="6241" spans="1:13" x14ac:dyDescent="0.35">
      <c r="A6241" s="19" t="str">
        <f>B4353&amp;C6238&amp;D6241</f>
        <v>CONSUMO PER CAPITA (kg ó litros por individuo)GALLETASLEVANTE</v>
      </c>
      <c r="B6241" s="19">
        <v>0</v>
      </c>
      <c r="C6241" s="19">
        <v>0</v>
      </c>
      <c r="D6241" s="19" t="s">
        <v>3</v>
      </c>
      <c r="E6241" s="20">
        <v>4.4611158536868771E-3</v>
      </c>
      <c r="F6241" s="20">
        <v>6.6772147814360529E-3</v>
      </c>
      <c r="G6241" s="20">
        <v>8.9549219323805922E-3</v>
      </c>
      <c r="H6241" s="20">
        <v>7.4302958781710844E-3</v>
      </c>
      <c r="I6241" s="20">
        <v>6.3569436834947143E-3</v>
      </c>
      <c r="J6241" s="20">
        <v>4.642125676888066E-3</v>
      </c>
      <c r="K6241" s="20">
        <v>4.69984564986233E-3</v>
      </c>
      <c r="L6241" s="20">
        <v>4.4257107051909033E-3</v>
      </c>
      <c r="M6241" s="55">
        <v>3.7582618178830626E-3</v>
      </c>
    </row>
    <row r="6242" spans="1:13" x14ac:dyDescent="0.35">
      <c r="A6242" s="19" t="str">
        <f>B4353&amp;C6238&amp;D6242</f>
        <v>CONSUMO PER CAPITA (kg ó litros por individuo)GALLETASANDALUCIA</v>
      </c>
      <c r="B6242" s="19">
        <v>0</v>
      </c>
      <c r="C6242" s="19">
        <v>0</v>
      </c>
      <c r="D6242" s="19" t="s">
        <v>4</v>
      </c>
      <c r="E6242" s="20">
        <v>2.9636818597058765E-3</v>
      </c>
      <c r="F6242" s="20">
        <v>6.437149921176959E-3</v>
      </c>
      <c r="G6242" s="20">
        <v>4.4752194789070823E-3</v>
      </c>
      <c r="H6242" s="20">
        <v>5.374066312365389E-3</v>
      </c>
      <c r="I6242" s="20">
        <v>2.9232299460254631E-3</v>
      </c>
      <c r="J6242" s="20">
        <v>5.1962199643665738E-3</v>
      </c>
      <c r="K6242" s="20">
        <v>4.5281407332372981E-3</v>
      </c>
      <c r="L6242" s="20">
        <v>3.6725510245797428E-3</v>
      </c>
      <c r="M6242" s="55">
        <v>2.9937137140457451E-3</v>
      </c>
    </row>
    <row r="6243" spans="1:13" x14ac:dyDescent="0.35">
      <c r="A6243" s="19" t="str">
        <f>B4353&amp;C6238&amp;D6243</f>
        <v>CONSUMO PER CAPITA (kg ó litros por individuo)GALLETASMDD AM</v>
      </c>
      <c r="B6243" s="19">
        <v>0</v>
      </c>
      <c r="C6243" s="19">
        <v>0</v>
      </c>
      <c r="D6243" s="19" t="s">
        <v>5</v>
      </c>
      <c r="E6243" s="20">
        <v>6.4933110916331731E-3</v>
      </c>
      <c r="F6243" s="20">
        <v>7.8299175180083641E-3</v>
      </c>
      <c r="G6243" s="20">
        <v>6.3795542560790494E-3</v>
      </c>
      <c r="H6243" s="20">
        <v>5.7540204959730069E-3</v>
      </c>
      <c r="I6243" s="20">
        <v>6.052179825872795E-3</v>
      </c>
      <c r="J6243" s="20">
        <v>6.0749474415609812E-3</v>
      </c>
      <c r="K6243" s="20">
        <v>6.5475180529943697E-3</v>
      </c>
      <c r="L6243" s="20">
        <v>5.6896535495747826E-3</v>
      </c>
      <c r="M6243" s="55">
        <v>5.7560190408606484E-3</v>
      </c>
    </row>
    <row r="6244" spans="1:13" x14ac:dyDescent="0.35">
      <c r="A6244" s="19" t="str">
        <f>B4353&amp;C6238&amp;D6244</f>
        <v>CONSUMO PER CAPITA (kg ó litros por individuo)GALLETASRTO CENTRO</v>
      </c>
      <c r="B6244" s="19">
        <v>0</v>
      </c>
      <c r="C6244" s="19">
        <v>0</v>
      </c>
      <c r="D6244" s="19" t="s">
        <v>6</v>
      </c>
      <c r="E6244" s="20">
        <v>8.8427208555099703E-3</v>
      </c>
      <c r="F6244" s="20">
        <v>7.912005600084154E-3</v>
      </c>
      <c r="G6244" s="20">
        <v>6.3236131246975141E-3</v>
      </c>
      <c r="H6244" s="20">
        <v>4.9795711524676387E-3</v>
      </c>
      <c r="I6244" s="20">
        <v>5.6249408357687937E-3</v>
      </c>
      <c r="J6244" s="20">
        <v>7.0456053765100132E-3</v>
      </c>
      <c r="K6244" s="20">
        <v>6.1113587176959529E-3</v>
      </c>
      <c r="L6244" s="20">
        <v>4.7085931972745488E-3</v>
      </c>
      <c r="M6244" s="55">
        <v>7.3441071596111662E-3</v>
      </c>
    </row>
    <row r="6245" spans="1:13" x14ac:dyDescent="0.35">
      <c r="A6245" s="19" t="str">
        <f>B4353&amp;C6238&amp;D6245</f>
        <v>CONSUMO PER CAPITA (kg ó litros por individuo)GALLETASNORTE-CENTRO</v>
      </c>
      <c r="B6245" s="19">
        <v>0</v>
      </c>
      <c r="C6245" s="19">
        <v>0</v>
      </c>
      <c r="D6245" s="19" t="s">
        <v>7</v>
      </c>
      <c r="E6245" s="20">
        <v>1.3430962828061485E-2</v>
      </c>
      <c r="F6245" s="20">
        <v>1.689141244668757E-2</v>
      </c>
      <c r="G6245" s="20">
        <v>7.1425493097155845E-3</v>
      </c>
      <c r="H6245" s="20">
        <v>6.4824103744864584E-3</v>
      </c>
      <c r="I6245" s="20">
        <v>6.6132262853917977E-3</v>
      </c>
      <c r="J6245" s="20">
        <v>9.6492459850648395E-3</v>
      </c>
      <c r="K6245" s="20">
        <v>4.9319456445165643E-3</v>
      </c>
      <c r="L6245" s="20">
        <v>5.3077642486974953E-3</v>
      </c>
      <c r="M6245" s="55">
        <v>8.430396063355718E-3</v>
      </c>
    </row>
    <row r="6246" spans="1:13" x14ac:dyDescent="0.35">
      <c r="A6246" s="19" t="str">
        <f>B4353&amp;C6238&amp;D6246</f>
        <v>CONSUMO PER CAPITA (kg ó litros por individuo)GALLETASNOROESTE</v>
      </c>
      <c r="B6246" s="19">
        <v>0</v>
      </c>
      <c r="C6246" s="19">
        <v>0</v>
      </c>
      <c r="D6246" s="19" t="s">
        <v>8</v>
      </c>
      <c r="E6246" s="20">
        <v>4.1300813929591538E-3</v>
      </c>
      <c r="F6246" s="20">
        <v>1.031055173935214E-2</v>
      </c>
      <c r="G6246" s="20">
        <v>4.0361110774818866E-3</v>
      </c>
      <c r="H6246" s="20">
        <v>4.6671626004541411E-3</v>
      </c>
      <c r="I6246" s="20">
        <v>3.662649293472986E-3</v>
      </c>
      <c r="J6246" s="20">
        <v>5.0379999377571059E-3</v>
      </c>
      <c r="K6246" s="20">
        <v>3.6138478263839004E-3</v>
      </c>
      <c r="L6246" s="20">
        <v>5.2611460973980223E-3</v>
      </c>
      <c r="M6246" s="55">
        <v>8.3317265109648722E-3</v>
      </c>
    </row>
    <row r="6247" spans="1:13" x14ac:dyDescent="0.35">
      <c r="A6247" s="19" t="str">
        <f>B4353&amp;C6238&amp;D6247</f>
        <v>CONSUMO PER CAPITA (kg ó litros por individuo)GALLETAS&lt;2MIL</v>
      </c>
      <c r="B6247" s="19">
        <v>0</v>
      </c>
      <c r="C6247" s="19">
        <v>0</v>
      </c>
      <c r="D6247" s="19" t="s">
        <v>9</v>
      </c>
      <c r="E6247" s="20">
        <v>6.5956495857901259E-3</v>
      </c>
      <c r="F6247" s="20">
        <v>9.9362051830361401E-3</v>
      </c>
      <c r="G6247" s="20">
        <v>2.6431402043218129E-3</v>
      </c>
      <c r="H6247" s="20">
        <v>6.0951489467902893E-3</v>
      </c>
      <c r="I6247" s="20">
        <v>5.3276498411620491E-3</v>
      </c>
      <c r="J6247" s="20">
        <v>4.7124548213677122E-3</v>
      </c>
      <c r="K6247" s="20">
        <v>7.3081906028561903E-3</v>
      </c>
      <c r="L6247" s="20">
        <v>6.5032976827476656E-3</v>
      </c>
      <c r="M6247" s="55">
        <v>1.1416746784221052E-3</v>
      </c>
    </row>
    <row r="6248" spans="1:13" x14ac:dyDescent="0.35">
      <c r="A6248" s="19" t="str">
        <f>B4353&amp;C6238&amp;D6248</f>
        <v>CONSUMO PER CAPITA (kg ó litros por individuo)GALLETAS2-5MIL</v>
      </c>
      <c r="B6248" s="19">
        <v>0</v>
      </c>
      <c r="C6248" s="19">
        <v>0</v>
      </c>
      <c r="D6248" s="19" t="s">
        <v>10</v>
      </c>
      <c r="E6248" s="20">
        <v>9.1102524134990485E-3</v>
      </c>
      <c r="F6248" s="20">
        <v>5.2805402441884865E-3</v>
      </c>
      <c r="G6248" s="20">
        <v>4.1421372049645104E-3</v>
      </c>
      <c r="H6248" s="20">
        <v>9.9599309018796583E-3</v>
      </c>
      <c r="I6248" s="20">
        <v>5.2435470308830672E-3</v>
      </c>
      <c r="J6248" s="20">
        <v>2.2488689581384612E-3</v>
      </c>
      <c r="K6248" s="20">
        <v>3.0319448354262637E-3</v>
      </c>
      <c r="L6248" s="20">
        <v>1.6960663688631757E-3</v>
      </c>
      <c r="M6248" s="55">
        <v>4.7879886226325158E-3</v>
      </c>
    </row>
    <row r="6249" spans="1:13" x14ac:dyDescent="0.35">
      <c r="A6249" s="19" t="str">
        <f>B4353&amp;C6238&amp;D6249</f>
        <v>CONSUMO PER CAPITA (kg ó litros por individuo)GALLETAS5-10MIL</v>
      </c>
      <c r="B6249" s="19">
        <v>0</v>
      </c>
      <c r="C6249" s="19">
        <v>0</v>
      </c>
      <c r="D6249" s="19" t="s">
        <v>11</v>
      </c>
      <c r="E6249" s="20">
        <v>3.8006512453206943E-3</v>
      </c>
      <c r="F6249" s="20">
        <v>6.7570422404810244E-3</v>
      </c>
      <c r="G6249" s="20">
        <v>7.4587432929276946E-3</v>
      </c>
      <c r="H6249" s="20">
        <v>2.8833201847326948E-3</v>
      </c>
      <c r="I6249" s="20">
        <v>3.8577823414936772E-3</v>
      </c>
      <c r="J6249" s="20">
        <v>7.1089266469680267E-3</v>
      </c>
      <c r="K6249" s="20">
        <v>4.6991526712855895E-3</v>
      </c>
      <c r="L6249" s="20">
        <v>5.4617033159150754E-3</v>
      </c>
      <c r="M6249" s="55">
        <v>3.755663659096234E-3</v>
      </c>
    </row>
    <row r="6250" spans="1:13" x14ac:dyDescent="0.35">
      <c r="A6250" s="19" t="str">
        <f>B4353&amp;C6238&amp;D6250</f>
        <v>CONSUMO PER CAPITA (kg ó litros por individuo)GALLETAS10-30MIL</v>
      </c>
      <c r="B6250" s="19">
        <v>0</v>
      </c>
      <c r="C6250" s="19">
        <v>0</v>
      </c>
      <c r="D6250" s="19" t="s">
        <v>12</v>
      </c>
      <c r="E6250" s="20">
        <v>3.9520628635169872E-3</v>
      </c>
      <c r="F6250" s="20">
        <v>6.379667347171155E-3</v>
      </c>
      <c r="G6250" s="20">
        <v>5.200836612193162E-3</v>
      </c>
      <c r="H6250" s="20">
        <v>3.5349833165966523E-3</v>
      </c>
      <c r="I6250" s="20">
        <v>3.5177991452447648E-3</v>
      </c>
      <c r="J6250" s="20">
        <v>5.8739486714141633E-3</v>
      </c>
      <c r="K6250" s="20">
        <v>4.1069528319627726E-3</v>
      </c>
      <c r="L6250" s="20">
        <v>4.4323549539557975E-3</v>
      </c>
      <c r="M6250" s="55">
        <v>5.6349828582420531E-3</v>
      </c>
    </row>
    <row r="6251" spans="1:13" x14ac:dyDescent="0.35">
      <c r="A6251" s="19" t="str">
        <f>B4353&amp;C6238&amp;D6251</f>
        <v>CONSUMO PER CAPITA (kg ó litros por individuo)GALLETAS30-100MIL</v>
      </c>
      <c r="B6251" s="19">
        <v>0</v>
      </c>
      <c r="C6251" s="19">
        <v>0</v>
      </c>
      <c r="D6251" s="19" t="s">
        <v>13</v>
      </c>
      <c r="E6251" s="20">
        <v>6.5899816175653729E-3</v>
      </c>
      <c r="F6251" s="20">
        <v>8.0317358587212E-3</v>
      </c>
      <c r="G6251" s="20">
        <v>5.9318814000519126E-3</v>
      </c>
      <c r="H6251" s="20">
        <v>7.5631548645326216E-3</v>
      </c>
      <c r="I6251" s="20">
        <v>5.0195788337430705E-3</v>
      </c>
      <c r="J6251" s="20">
        <v>5.3036975042814894E-3</v>
      </c>
      <c r="K6251" s="20">
        <v>6.396549510349697E-3</v>
      </c>
      <c r="L6251" s="20">
        <v>5.1291482433909377E-3</v>
      </c>
      <c r="M6251" s="55">
        <v>7.7355712871513662E-3</v>
      </c>
    </row>
    <row r="6252" spans="1:13" x14ac:dyDescent="0.35">
      <c r="A6252" s="19" t="str">
        <f>B4353&amp;C6238&amp;D6252</f>
        <v>CONSUMO PER CAPITA (kg ó litros por individuo)GALLETAS100-200MIL</v>
      </c>
      <c r="B6252" s="19">
        <v>0</v>
      </c>
      <c r="C6252" s="19">
        <v>0</v>
      </c>
      <c r="D6252" s="19" t="s">
        <v>14</v>
      </c>
      <c r="E6252" s="20">
        <v>4.447008930472447E-3</v>
      </c>
      <c r="F6252" s="20">
        <v>7.8141244171224949E-3</v>
      </c>
      <c r="G6252" s="20">
        <v>3.7713282743989957E-3</v>
      </c>
      <c r="H6252" s="20">
        <v>4.654928664534346E-3</v>
      </c>
      <c r="I6252" s="20">
        <v>4.2086659488921995E-3</v>
      </c>
      <c r="J6252" s="20">
        <v>4.5620832365047444E-3</v>
      </c>
      <c r="K6252" s="20">
        <v>2.9933372688752263E-3</v>
      </c>
      <c r="L6252" s="20">
        <v>2.9222630198397145E-3</v>
      </c>
      <c r="M6252" s="55">
        <v>1.6311234546594802E-3</v>
      </c>
    </row>
    <row r="6253" spans="1:13" x14ac:dyDescent="0.35">
      <c r="A6253" s="19" t="str">
        <f>B4353&amp;C6238&amp;D6253</f>
        <v>CONSUMO PER CAPITA (kg ó litros por individuo)GALLETAS200-500MIL</v>
      </c>
      <c r="B6253" s="19">
        <v>0</v>
      </c>
      <c r="C6253" s="19">
        <v>0</v>
      </c>
      <c r="D6253" s="19" t="s">
        <v>15</v>
      </c>
      <c r="E6253" s="20">
        <v>1.0395430600553018E-2</v>
      </c>
      <c r="F6253" s="20">
        <v>1.0828627954821556E-2</v>
      </c>
      <c r="G6253" s="20">
        <v>8.6586887333010964E-3</v>
      </c>
      <c r="H6253" s="20">
        <v>4.2059080472692679E-3</v>
      </c>
      <c r="I6253" s="20">
        <v>6.34601446152523E-3</v>
      </c>
      <c r="J6253" s="20">
        <v>8.7140558240571681E-3</v>
      </c>
      <c r="K6253" s="20">
        <v>5.0167720248542784E-3</v>
      </c>
      <c r="L6253" s="20">
        <v>6.8033521180797581E-3</v>
      </c>
      <c r="M6253" s="55">
        <v>1.0251501566903215E-2</v>
      </c>
    </row>
    <row r="6254" spans="1:13" x14ac:dyDescent="0.35">
      <c r="A6254" s="19" t="str">
        <f>B4353&amp;C6238&amp;D6254</f>
        <v>CONSUMO PER CAPITA (kg ó litros por individuo)GALLETAS&gt;500MIL</v>
      </c>
      <c r="B6254" s="19">
        <v>0</v>
      </c>
      <c r="C6254" s="19">
        <v>0</v>
      </c>
      <c r="D6254" s="19" t="s">
        <v>16</v>
      </c>
      <c r="E6254" s="20">
        <v>5.5649584585079287E-3</v>
      </c>
      <c r="F6254" s="20">
        <v>7.289340082531663E-3</v>
      </c>
      <c r="G6254" s="20">
        <v>6.413254440999082E-3</v>
      </c>
      <c r="H6254" s="20">
        <v>6.2577129555598547E-3</v>
      </c>
      <c r="I6254" s="20">
        <v>6.8813951513382252E-3</v>
      </c>
      <c r="J6254" s="20">
        <v>7.1220864552062309E-3</v>
      </c>
      <c r="K6254" s="20">
        <v>5.9808906181950828E-3</v>
      </c>
      <c r="L6254" s="20">
        <v>6.0522979028060824E-3</v>
      </c>
      <c r="M6254" s="55">
        <v>6.4774164780341216E-3</v>
      </c>
    </row>
    <row r="6255" spans="1:13" x14ac:dyDescent="0.35">
      <c r="A6255" s="19" t="str">
        <f>B4353&amp;C6238&amp;D6255</f>
        <v>CONSUMO PER CAPITA (kg ó litros por individuo)GALLETASDE 15 A 19 AÑOS</v>
      </c>
      <c r="B6255" s="19">
        <v>0</v>
      </c>
      <c r="C6255" s="19">
        <v>0</v>
      </c>
      <c r="D6255" s="19" t="s">
        <v>39</v>
      </c>
      <c r="E6255" s="20">
        <v>1.5125086111332358E-2</v>
      </c>
      <c r="F6255" s="20">
        <v>1.8069646079849507E-2</v>
      </c>
      <c r="G6255" s="20">
        <v>1.2462431691083499E-2</v>
      </c>
      <c r="H6255" s="20">
        <v>1.5312209252899016E-2</v>
      </c>
      <c r="I6255" s="20">
        <v>7.0782895981539411E-3</v>
      </c>
      <c r="J6255" s="20">
        <v>4.6983214279843781E-3</v>
      </c>
      <c r="K6255" s="20">
        <v>3.707907831530527E-3</v>
      </c>
      <c r="L6255" s="20">
        <v>5.8026636618647874E-3</v>
      </c>
      <c r="M6255" s="55">
        <v>7.8270511412356965E-3</v>
      </c>
    </row>
    <row r="6256" spans="1:13" x14ac:dyDescent="0.35">
      <c r="A6256" s="19" t="str">
        <f>B4353&amp;C6238&amp;D6256</f>
        <v>CONSUMO PER CAPITA (kg ó litros por individuo)GALLETASDE 20 A 24 AÑOS</v>
      </c>
      <c r="B6256" s="19">
        <v>0</v>
      </c>
      <c r="C6256" s="19">
        <v>0</v>
      </c>
      <c r="D6256" s="19" t="s">
        <v>40</v>
      </c>
      <c r="E6256" s="20">
        <v>1.0605134331742969E-2</v>
      </c>
      <c r="F6256" s="20">
        <v>7.6582556038246622E-3</v>
      </c>
      <c r="G6256" s="20">
        <v>8.0627619316915103E-3</v>
      </c>
      <c r="H6256" s="20">
        <v>8.1203611522830035E-3</v>
      </c>
      <c r="I6256" s="20">
        <v>5.0110554826135398E-3</v>
      </c>
      <c r="J6256" s="20">
        <v>1.0668442674488911E-2</v>
      </c>
      <c r="K6256" s="20">
        <v>3.9862483860220507E-3</v>
      </c>
      <c r="L6256" s="20">
        <v>4.6212821996743803E-3</v>
      </c>
      <c r="M6256" s="55">
        <v>2.3941069538094438E-3</v>
      </c>
    </row>
    <row r="6257" spans="1:13" x14ac:dyDescent="0.35">
      <c r="A6257" s="19" t="str">
        <f>B4353&amp;C6238&amp;D6257</f>
        <v>CONSUMO PER CAPITA (kg ó litros por individuo)GALLETASDE 25 A 34 AÑOS</v>
      </c>
      <c r="B6257" s="19">
        <v>0</v>
      </c>
      <c r="C6257" s="19">
        <v>0</v>
      </c>
      <c r="D6257" s="19" t="s">
        <v>41</v>
      </c>
      <c r="E6257" s="20">
        <v>3.3734776875745821E-3</v>
      </c>
      <c r="F6257" s="20">
        <v>3.0729537307358969E-3</v>
      </c>
      <c r="G6257" s="20">
        <v>3.4581408945469488E-3</v>
      </c>
      <c r="H6257" s="20">
        <v>2.7077544493391615E-3</v>
      </c>
      <c r="I6257" s="20">
        <v>2.5884186705761262E-3</v>
      </c>
      <c r="J6257" s="20">
        <v>2.8705019279568638E-3</v>
      </c>
      <c r="K6257" s="20">
        <v>2.8058155674287968E-3</v>
      </c>
      <c r="L6257" s="20">
        <v>2.3944126624218837E-3</v>
      </c>
      <c r="M6257" s="55">
        <v>2.3496703855713855E-3</v>
      </c>
    </row>
    <row r="6258" spans="1:13" x14ac:dyDescent="0.35">
      <c r="A6258" s="19" t="str">
        <f>B4353&amp;C6238&amp;D6258</f>
        <v>CONSUMO PER CAPITA (kg ó litros por individuo)GALLETASDE 35 A 49 AÑOS</v>
      </c>
      <c r="B6258" s="19">
        <v>0</v>
      </c>
      <c r="C6258" s="19">
        <v>0</v>
      </c>
      <c r="D6258" s="19" t="s">
        <v>42</v>
      </c>
      <c r="E6258" s="20">
        <v>4.7089752632862147E-3</v>
      </c>
      <c r="F6258" s="20">
        <v>7.5250770656968956E-3</v>
      </c>
      <c r="G6258" s="20">
        <v>4.9883281652289254E-3</v>
      </c>
      <c r="H6258" s="20">
        <v>5.0248422641111234E-3</v>
      </c>
      <c r="I6258" s="20">
        <v>4.7653393236225527E-3</v>
      </c>
      <c r="J6258" s="20">
        <v>5.7830629348505809E-3</v>
      </c>
      <c r="K6258" s="20">
        <v>4.8269396660539123E-3</v>
      </c>
      <c r="L6258" s="20">
        <v>5.2956764995321284E-3</v>
      </c>
      <c r="M6258" s="55">
        <v>4.9231348677171854E-3</v>
      </c>
    </row>
    <row r="6259" spans="1:13" x14ac:dyDescent="0.35">
      <c r="A6259" s="19" t="str">
        <f>B4353&amp;C6238&amp;D6259</f>
        <v>CONSUMO PER CAPITA (kg ó litros por individuo)GALLETASDE 50 A 59 AÑOS</v>
      </c>
      <c r="B6259" s="19">
        <v>0</v>
      </c>
      <c r="C6259" s="19">
        <v>0</v>
      </c>
      <c r="D6259" s="19" t="s">
        <v>43</v>
      </c>
      <c r="E6259" s="20">
        <v>7.086358105242576E-3</v>
      </c>
      <c r="F6259" s="20">
        <v>7.3468594244562044E-3</v>
      </c>
      <c r="G6259" s="20">
        <v>6.8434235067944557E-3</v>
      </c>
      <c r="H6259" s="20">
        <v>5.7433823065650737E-3</v>
      </c>
      <c r="I6259" s="20">
        <v>6.4691805219808593E-3</v>
      </c>
      <c r="J6259" s="20">
        <v>6.889236147695937E-3</v>
      </c>
      <c r="K6259" s="20">
        <v>6.8916507071283498E-3</v>
      </c>
      <c r="L6259" s="20">
        <v>6.1522084086373897E-3</v>
      </c>
      <c r="M6259" s="55">
        <v>7.9502821657771085E-3</v>
      </c>
    </row>
    <row r="6260" spans="1:13" x14ac:dyDescent="0.35">
      <c r="A6260" s="19" t="str">
        <f>B4353&amp;C6238&amp;D6260</f>
        <v>CONSUMO PER CAPITA (kg ó litros por individuo)GALLETASDE 60 A 75 AÑOS</v>
      </c>
      <c r="B6260" s="19">
        <v>0</v>
      </c>
      <c r="C6260" s="19">
        <v>0</v>
      </c>
      <c r="D6260" s="19" t="s">
        <v>44</v>
      </c>
      <c r="E6260" s="20">
        <v>4.9988586050826456E-3</v>
      </c>
      <c r="F6260" s="20">
        <v>8.3660939741775509E-3</v>
      </c>
      <c r="G6260" s="20">
        <v>4.8925938530653881E-3</v>
      </c>
      <c r="H6260" s="20">
        <v>4.2108617968416012E-3</v>
      </c>
      <c r="I6260" s="20">
        <v>5.2897803831811509E-3</v>
      </c>
      <c r="J6260" s="20">
        <v>6.4366522397592205E-3</v>
      </c>
      <c r="K6260" s="20">
        <v>5.9015597995572613E-3</v>
      </c>
      <c r="L6260" s="20">
        <v>5.2215186425407598E-3</v>
      </c>
      <c r="M6260" s="55">
        <v>7.9828585083346077E-3</v>
      </c>
    </row>
    <row r="6261" spans="1:13" x14ac:dyDescent="0.35">
      <c r="A6261" s="19" t="str">
        <f>B4353&amp;C6238&amp;D6261</f>
        <v>CONSUMO PER CAPITA (kg ó litros por individuo)GALLETASALTA Y MEDIA ALTA</v>
      </c>
      <c r="B6261" s="19">
        <v>0</v>
      </c>
      <c r="C6261" s="19">
        <v>0</v>
      </c>
      <c r="D6261" s="19" t="s">
        <v>17</v>
      </c>
      <c r="E6261" s="20">
        <v>5.2193742491768395E-3</v>
      </c>
      <c r="F6261" s="20">
        <v>4.5053897741787613E-3</v>
      </c>
      <c r="G6261" s="20">
        <v>3.4943714250284157E-3</v>
      </c>
      <c r="H6261" s="20">
        <v>3.1858434605926056E-3</v>
      </c>
      <c r="I6261" s="20">
        <v>3.8805668663080173E-3</v>
      </c>
      <c r="J6261" s="20">
        <v>3.7555679564830083E-3</v>
      </c>
      <c r="K6261" s="20">
        <v>3.0559663107289498E-3</v>
      </c>
      <c r="L6261" s="20">
        <v>3.4642645856604384E-3</v>
      </c>
      <c r="M6261" s="55">
        <v>6.7521914245891991E-3</v>
      </c>
    </row>
    <row r="6262" spans="1:13" x14ac:dyDescent="0.35">
      <c r="A6262" s="19" t="str">
        <f>B4353&amp;C6238&amp;D6262</f>
        <v>CONSUMO PER CAPITA (kg ó litros por individuo)GALLETASMEDIA</v>
      </c>
      <c r="B6262" s="19">
        <v>0</v>
      </c>
      <c r="C6262" s="19">
        <v>0</v>
      </c>
      <c r="D6262" s="19" t="s">
        <v>18</v>
      </c>
      <c r="E6262" s="20">
        <v>6.0788635114231906E-3</v>
      </c>
      <c r="F6262" s="20">
        <v>8.3365774312579057E-3</v>
      </c>
      <c r="G6262" s="20">
        <v>6.4714502827788118E-3</v>
      </c>
      <c r="H6262" s="20">
        <v>7.679578792659977E-3</v>
      </c>
      <c r="I6262" s="20">
        <v>5.7450918727923704E-3</v>
      </c>
      <c r="J6262" s="20">
        <v>7.0091068544422888E-3</v>
      </c>
      <c r="K6262" s="20">
        <v>6.2064439143608542E-3</v>
      </c>
      <c r="L6262" s="20">
        <v>5.9438376648891207E-3</v>
      </c>
      <c r="M6262" s="55">
        <v>5.3751622202808996E-3</v>
      </c>
    </row>
    <row r="6263" spans="1:13" x14ac:dyDescent="0.35">
      <c r="A6263" s="19" t="str">
        <f>B4353&amp;C6238&amp;D6263</f>
        <v>CONSUMO PER CAPITA (kg ó litros por individuo)GALLETASMEDIA BAJA</v>
      </c>
      <c r="B6263" s="19">
        <v>0</v>
      </c>
      <c r="C6263" s="19">
        <v>0</v>
      </c>
      <c r="D6263" s="19" t="s">
        <v>19</v>
      </c>
      <c r="E6263" s="20">
        <v>5.4990764979645909E-3</v>
      </c>
      <c r="F6263" s="20">
        <v>7.6889243911447101E-3</v>
      </c>
      <c r="G6263" s="20">
        <v>4.4569893968663581E-3</v>
      </c>
      <c r="H6263" s="20">
        <v>4.68699683677246E-3</v>
      </c>
      <c r="I6263" s="20">
        <v>4.1886985520703393E-3</v>
      </c>
      <c r="J6263" s="20">
        <v>4.955109536471056E-3</v>
      </c>
      <c r="K6263" s="20">
        <v>4.0888288857068768E-3</v>
      </c>
      <c r="L6263" s="20">
        <v>3.9143417499823713E-3</v>
      </c>
      <c r="M6263" s="55">
        <v>7.4219686530684068E-3</v>
      </c>
    </row>
    <row r="6264" spans="1:13" x14ac:dyDescent="0.35">
      <c r="A6264" s="19" t="str">
        <f>B4353&amp;C6238&amp;D6264</f>
        <v>CONSUMO PER CAPITA (kg ó litros por individuo)GALLETASBAJA</v>
      </c>
      <c r="B6264" s="19">
        <v>0</v>
      </c>
      <c r="C6264" s="19">
        <v>0</v>
      </c>
      <c r="D6264" s="19" t="s">
        <v>20</v>
      </c>
      <c r="E6264" s="20">
        <v>8.0933876919272053E-3</v>
      </c>
      <c r="F6264" s="20">
        <v>1.045122930700907E-2</v>
      </c>
      <c r="G6264" s="20">
        <v>9.0968192954635225E-3</v>
      </c>
      <c r="H6264" s="20">
        <v>5.7434706973521253E-3</v>
      </c>
      <c r="I6264" s="20">
        <v>6.5231411925580967E-3</v>
      </c>
      <c r="J6264" s="20">
        <v>8.1130283168125844E-3</v>
      </c>
      <c r="K6264" s="20">
        <v>6.6684302336687071E-3</v>
      </c>
      <c r="L6264" s="20">
        <v>6.681405742351979E-3</v>
      </c>
      <c r="M6264" s="55">
        <v>3.7353905457122851E-3</v>
      </c>
    </row>
    <row r="6265" spans="1:13" x14ac:dyDescent="0.35">
      <c r="A6265" s="19" t="str">
        <f>B4353&amp;C6238&amp;D6265</f>
        <v>CONSUMO PER CAPITA (kg ó litros por individuo)GALLETASHOMBRE</v>
      </c>
      <c r="B6265" s="19">
        <v>0</v>
      </c>
      <c r="C6265" s="19">
        <v>0</v>
      </c>
      <c r="D6265" s="19" t="s">
        <v>21</v>
      </c>
      <c r="E6265" s="20">
        <v>3.8567407690339147E-3</v>
      </c>
      <c r="F6265" s="20">
        <v>5.7148912285505402E-3</v>
      </c>
      <c r="G6265" s="20">
        <v>3.9760263757478518E-3</v>
      </c>
      <c r="H6265" s="20">
        <v>4.2402962609295854E-3</v>
      </c>
      <c r="I6265" s="20">
        <v>3.757859137546846E-3</v>
      </c>
      <c r="J6265" s="20">
        <v>4.2547312595310914E-3</v>
      </c>
      <c r="K6265" s="20">
        <v>3.2760825316338229E-3</v>
      </c>
      <c r="L6265" s="20">
        <v>4.0044817384494889E-3</v>
      </c>
      <c r="M6265" s="55">
        <v>4.0813680119167394E-3</v>
      </c>
    </row>
    <row r="6266" spans="1:13" x14ac:dyDescent="0.35">
      <c r="A6266" s="19" t="str">
        <f>B4353&amp;C6238&amp;D6266</f>
        <v>CONSUMO PER CAPITA (kg ó litros por individuo)GALLETASMUJER</v>
      </c>
      <c r="B6266" s="19">
        <v>0</v>
      </c>
      <c r="C6266" s="19">
        <v>0</v>
      </c>
      <c r="D6266" s="19" t="s">
        <v>22</v>
      </c>
      <c r="E6266" s="20">
        <v>8.3717821095165637E-3</v>
      </c>
      <c r="F6266" s="20">
        <v>9.7633264596637456E-3</v>
      </c>
      <c r="G6266" s="20">
        <v>7.6202408574766976E-3</v>
      </c>
      <c r="H6266" s="20">
        <v>6.8553340405524427E-3</v>
      </c>
      <c r="I6266" s="20">
        <v>6.40003038239376E-3</v>
      </c>
      <c r="J6266" s="20">
        <v>7.6937253992302298E-3</v>
      </c>
      <c r="K6266" s="20">
        <v>6.8269108570718643E-3</v>
      </c>
      <c r="L6266" s="20">
        <v>6.0239433706959153E-3</v>
      </c>
      <c r="M6266" s="55">
        <v>7.6802127833687124E-3</v>
      </c>
    </row>
    <row r="6267" spans="1:13" x14ac:dyDescent="0.35">
      <c r="A6267" s="19" t="str">
        <f>B4353&amp;C6267&amp;D6267</f>
        <v>CONSUMO PER CAPITA (kg ó litros por individuo)BOLLERÍAT.ESPAÑA</v>
      </c>
      <c r="B6267" s="19">
        <v>0</v>
      </c>
      <c r="C6267" s="19" t="s">
        <v>271</v>
      </c>
      <c r="D6267" s="19" t="s">
        <v>36</v>
      </c>
      <c r="E6267" s="20">
        <v>0.37790017627281014</v>
      </c>
      <c r="F6267" s="20">
        <v>0.46064531947094389</v>
      </c>
      <c r="G6267" s="20">
        <v>0.37142565064268224</v>
      </c>
      <c r="H6267" s="20">
        <v>0.37543792289844086</v>
      </c>
      <c r="I6267" s="20">
        <v>0.33914004492857902</v>
      </c>
      <c r="J6267" s="20">
        <v>0.43662426656845232</v>
      </c>
      <c r="K6267" s="20">
        <v>0.34640675532477927</v>
      </c>
      <c r="L6267" s="20">
        <v>0.37033027674345914</v>
      </c>
      <c r="M6267" s="55">
        <v>0.3469252925275732</v>
      </c>
    </row>
    <row r="6268" spans="1:13" x14ac:dyDescent="0.35">
      <c r="A6268" s="19" t="str">
        <f>B4353&amp;C6267&amp;D6268</f>
        <v>CONSUMO PER CAPITA (kg ó litros por individuo)BOLLERÍABCN AM</v>
      </c>
      <c r="B6268" s="19">
        <v>0</v>
      </c>
      <c r="C6268" s="19">
        <v>0</v>
      </c>
      <c r="D6268" s="19" t="s">
        <v>1</v>
      </c>
      <c r="E6268" s="20">
        <v>0.45803767866628614</v>
      </c>
      <c r="F6268" s="20">
        <v>0.63841963877742491</v>
      </c>
      <c r="G6268" s="20">
        <v>0.48061436904907517</v>
      </c>
      <c r="H6268" s="20">
        <v>0.57700203643637327</v>
      </c>
      <c r="I6268" s="20">
        <v>0.52891730695161887</v>
      </c>
      <c r="J6268" s="20">
        <v>0.64033045570462999</v>
      </c>
      <c r="K6268" s="20">
        <v>0.54704811252670915</v>
      </c>
      <c r="L6268" s="20">
        <v>0.56809147293232576</v>
      </c>
      <c r="M6268" s="55">
        <v>0.54759197453758646</v>
      </c>
    </row>
    <row r="6269" spans="1:13" x14ac:dyDescent="0.35">
      <c r="A6269" s="19" t="str">
        <f>B4353&amp;C6267&amp;D6269</f>
        <v>CONSUMO PER CAPITA (kg ó litros por individuo)BOLLERÍAREST.CAT ARAGON</v>
      </c>
      <c r="B6269" s="19">
        <v>0</v>
      </c>
      <c r="C6269" s="19">
        <v>0</v>
      </c>
      <c r="D6269" s="19" t="s">
        <v>2</v>
      </c>
      <c r="E6269" s="20">
        <v>0.38540334766532114</v>
      </c>
      <c r="F6269" s="20">
        <v>0.44740444776515753</v>
      </c>
      <c r="G6269" s="20">
        <v>0.40912558148366535</v>
      </c>
      <c r="H6269" s="20">
        <v>0.36389011751817635</v>
      </c>
      <c r="I6269" s="20">
        <v>0.35784594954117621</v>
      </c>
      <c r="J6269" s="20">
        <v>0.50430972037204291</v>
      </c>
      <c r="K6269" s="20">
        <v>0.409740737227765</v>
      </c>
      <c r="L6269" s="20">
        <v>0.4820809280008857</v>
      </c>
      <c r="M6269" s="55">
        <v>0.39080595800641521</v>
      </c>
    </row>
    <row r="6270" spans="1:13" x14ac:dyDescent="0.35">
      <c r="A6270" s="19" t="str">
        <f>B4353&amp;C6267&amp;D6270</f>
        <v>CONSUMO PER CAPITA (kg ó litros por individuo)BOLLERÍALEVANTE</v>
      </c>
      <c r="B6270" s="19">
        <v>0</v>
      </c>
      <c r="C6270" s="19">
        <v>0</v>
      </c>
      <c r="D6270" s="19" t="s">
        <v>3</v>
      </c>
      <c r="E6270" s="20">
        <v>0.49687897076936427</v>
      </c>
      <c r="F6270" s="20">
        <v>0.51143734233702443</v>
      </c>
      <c r="G6270" s="20">
        <v>0.34328793916183353</v>
      </c>
      <c r="H6270" s="20">
        <v>0.34517774771189697</v>
      </c>
      <c r="I6270" s="20">
        <v>0.25836908076894799</v>
      </c>
      <c r="J6270" s="20">
        <v>0.35047877247679055</v>
      </c>
      <c r="K6270" s="20">
        <v>0.31097960362799604</v>
      </c>
      <c r="L6270" s="20">
        <v>0.36233875389992548</v>
      </c>
      <c r="M6270" s="55">
        <v>0.31931937960920148</v>
      </c>
    </row>
    <row r="6271" spans="1:13" x14ac:dyDescent="0.35">
      <c r="A6271" s="19" t="str">
        <f>B4353&amp;C6267&amp;D6271</f>
        <v>CONSUMO PER CAPITA (kg ó litros por individuo)BOLLERÍAANDALUCIA</v>
      </c>
      <c r="B6271" s="19">
        <v>0</v>
      </c>
      <c r="C6271" s="19">
        <v>0</v>
      </c>
      <c r="D6271" s="19" t="s">
        <v>4</v>
      </c>
      <c r="E6271" s="20">
        <v>0.19839740792614208</v>
      </c>
      <c r="F6271" s="20">
        <v>0.29177507362090482</v>
      </c>
      <c r="G6271" s="20">
        <v>0.27144035560479984</v>
      </c>
      <c r="H6271" s="20">
        <v>0.28992100399250542</v>
      </c>
      <c r="I6271" s="20">
        <v>0.23645246135744213</v>
      </c>
      <c r="J6271" s="20">
        <v>0.33676967378202954</v>
      </c>
      <c r="K6271" s="20">
        <v>0.26576873553647096</v>
      </c>
      <c r="L6271" s="20">
        <v>0.25373115240980221</v>
      </c>
      <c r="M6271" s="55">
        <v>0.17133305669638077</v>
      </c>
    </row>
    <row r="6272" spans="1:13" x14ac:dyDescent="0.35">
      <c r="A6272" s="19" t="str">
        <f>B4353&amp;C6267&amp;D6272</f>
        <v>CONSUMO PER CAPITA (kg ó litros por individuo)BOLLERÍAMDD AM</v>
      </c>
      <c r="B6272" s="19">
        <v>0</v>
      </c>
      <c r="C6272" s="19">
        <v>0</v>
      </c>
      <c r="D6272" s="19" t="s">
        <v>5</v>
      </c>
      <c r="E6272" s="20">
        <v>0.43282620171222802</v>
      </c>
      <c r="F6272" s="20">
        <v>0.57773020204782322</v>
      </c>
      <c r="G6272" s="20">
        <v>0.4625307864181204</v>
      </c>
      <c r="H6272" s="20">
        <v>0.48085324913216965</v>
      </c>
      <c r="I6272" s="20">
        <v>0.47593380160537857</v>
      </c>
      <c r="J6272" s="20">
        <v>0.51643920623602013</v>
      </c>
      <c r="K6272" s="20">
        <v>0.40699565537667803</v>
      </c>
      <c r="L6272" s="20">
        <v>0.44876391200354471</v>
      </c>
      <c r="M6272" s="55">
        <v>0.48075501365431828</v>
      </c>
    </row>
    <row r="6273" spans="1:13" x14ac:dyDescent="0.35">
      <c r="A6273" s="19" t="str">
        <f>B4353&amp;C6267&amp;D6273</f>
        <v>CONSUMO PER CAPITA (kg ó litros por individuo)BOLLERÍARTO CENTRO</v>
      </c>
      <c r="B6273" s="19">
        <v>0</v>
      </c>
      <c r="C6273" s="19">
        <v>0</v>
      </c>
      <c r="D6273" s="19" t="s">
        <v>6</v>
      </c>
      <c r="E6273" s="20">
        <v>0.33492332515782636</v>
      </c>
      <c r="F6273" s="20">
        <v>0.34013770041170044</v>
      </c>
      <c r="G6273" s="20">
        <v>0.31430090244585318</v>
      </c>
      <c r="H6273" s="20">
        <v>0.27776633149542257</v>
      </c>
      <c r="I6273" s="20">
        <v>0.31710416316909623</v>
      </c>
      <c r="J6273" s="20">
        <v>0.38362955359112211</v>
      </c>
      <c r="K6273" s="20">
        <v>0.28779225753349852</v>
      </c>
      <c r="L6273" s="20">
        <v>0.24824036163981805</v>
      </c>
      <c r="M6273" s="55">
        <v>0.24887772187654228</v>
      </c>
    </row>
    <row r="6274" spans="1:13" x14ac:dyDescent="0.35">
      <c r="A6274" s="19" t="str">
        <f>B4353&amp;C6267&amp;D6274</f>
        <v>CONSUMO PER CAPITA (kg ó litros por individuo)BOLLERÍANORTE-CENTRO</v>
      </c>
      <c r="B6274" s="19">
        <v>0</v>
      </c>
      <c r="C6274" s="19">
        <v>0</v>
      </c>
      <c r="D6274" s="19" t="s">
        <v>7</v>
      </c>
      <c r="E6274" s="20">
        <v>0.51914872248087829</v>
      </c>
      <c r="F6274" s="20">
        <v>0.66911185254438033</v>
      </c>
      <c r="G6274" s="20">
        <v>0.52939710384246053</v>
      </c>
      <c r="H6274" s="20">
        <v>0.4232320449756915</v>
      </c>
      <c r="I6274" s="20">
        <v>0.33375539371501195</v>
      </c>
      <c r="J6274" s="20">
        <v>0.47030471955363751</v>
      </c>
      <c r="K6274" s="20">
        <v>0.32647823313532642</v>
      </c>
      <c r="L6274" s="20">
        <v>0.37328131738404724</v>
      </c>
      <c r="M6274" s="55">
        <v>0.38912753067703454</v>
      </c>
    </row>
    <row r="6275" spans="1:13" x14ac:dyDescent="0.35">
      <c r="A6275" s="19" t="str">
        <f>B4353&amp;C6267&amp;D6275</f>
        <v>CONSUMO PER CAPITA (kg ó litros por individuo)BOLLERÍANOROESTE</v>
      </c>
      <c r="B6275" s="19">
        <v>0</v>
      </c>
      <c r="C6275" s="19">
        <v>0</v>
      </c>
      <c r="D6275" s="19" t="s">
        <v>8</v>
      </c>
      <c r="E6275" s="20">
        <v>0.3041416104706382</v>
      </c>
      <c r="F6275" s="20">
        <v>0.32635928011909943</v>
      </c>
      <c r="G6275" s="20">
        <v>0.23909347095053712</v>
      </c>
      <c r="H6275" s="20">
        <v>0.32267346682138848</v>
      </c>
      <c r="I6275" s="20">
        <v>0.30831787422337653</v>
      </c>
      <c r="J6275" s="20">
        <v>0.40105238323558851</v>
      </c>
      <c r="K6275" s="20">
        <v>0.28056259111498816</v>
      </c>
      <c r="L6275" s="20">
        <v>0.29010888042788224</v>
      </c>
      <c r="M6275" s="55">
        <v>0.38126354201785889</v>
      </c>
    </row>
    <row r="6276" spans="1:13" x14ac:dyDescent="0.35">
      <c r="A6276" s="19" t="str">
        <f>B4353&amp;C6267&amp;D6276</f>
        <v>CONSUMO PER CAPITA (kg ó litros por individuo)BOLLERÍA&lt;2MIL</v>
      </c>
      <c r="B6276" s="19">
        <v>0</v>
      </c>
      <c r="C6276" s="19">
        <v>0</v>
      </c>
      <c r="D6276" s="19" t="s">
        <v>9</v>
      </c>
      <c r="E6276" s="20">
        <v>0.22920617461695297</v>
      </c>
      <c r="F6276" s="20">
        <v>0.41354845293099696</v>
      </c>
      <c r="G6276" s="20">
        <v>0.29088454465899616</v>
      </c>
      <c r="H6276" s="20">
        <v>0.28309046309680419</v>
      </c>
      <c r="I6276" s="20">
        <v>0.30941976695295087</v>
      </c>
      <c r="J6276" s="20">
        <v>0.36745421467319228</v>
      </c>
      <c r="K6276" s="20">
        <v>0.2076498596852987</v>
      </c>
      <c r="L6276" s="20">
        <v>0.34485813512681751</v>
      </c>
      <c r="M6276" s="55">
        <v>0.27103091263914869</v>
      </c>
    </row>
    <row r="6277" spans="1:13" x14ac:dyDescent="0.35">
      <c r="A6277" s="19" t="str">
        <f>B4353&amp;C6267&amp;D6277</f>
        <v>CONSUMO PER CAPITA (kg ó litros por individuo)BOLLERÍA2-5MIL</v>
      </c>
      <c r="B6277" s="19">
        <v>0</v>
      </c>
      <c r="C6277" s="19">
        <v>0</v>
      </c>
      <c r="D6277" s="19" t="s">
        <v>10</v>
      </c>
      <c r="E6277" s="20">
        <v>0.2709065209234004</v>
      </c>
      <c r="F6277" s="20">
        <v>0.16875293133695565</v>
      </c>
      <c r="G6277" s="20">
        <v>0.17017244085253289</v>
      </c>
      <c r="H6277" s="20">
        <v>0.3241430961025426</v>
      </c>
      <c r="I6277" s="20">
        <v>0.21486273916009185</v>
      </c>
      <c r="J6277" s="20">
        <v>0.36952462230152816</v>
      </c>
      <c r="K6277" s="20">
        <v>0.22652295348930249</v>
      </c>
      <c r="L6277" s="20">
        <v>0.28294177167821688</v>
      </c>
      <c r="M6277" s="55">
        <v>0.22807984550414065</v>
      </c>
    </row>
    <row r="6278" spans="1:13" x14ac:dyDescent="0.35">
      <c r="A6278" s="19" t="str">
        <f>B4353&amp;C6267&amp;D6278</f>
        <v>CONSUMO PER CAPITA (kg ó litros por individuo)BOLLERÍA5-10MIL</v>
      </c>
      <c r="B6278" s="19">
        <v>0</v>
      </c>
      <c r="C6278" s="19">
        <v>0</v>
      </c>
      <c r="D6278" s="19" t="s">
        <v>11</v>
      </c>
      <c r="E6278" s="20">
        <v>0.27357438517385951</v>
      </c>
      <c r="F6278" s="20">
        <v>0.35279913376294925</v>
      </c>
      <c r="G6278" s="20">
        <v>0.3040018575940806</v>
      </c>
      <c r="H6278" s="20">
        <v>0.28491233282142864</v>
      </c>
      <c r="I6278" s="20">
        <v>0.37193982290514543</v>
      </c>
      <c r="J6278" s="20">
        <v>0.6481404731839534</v>
      </c>
      <c r="K6278" s="20">
        <v>0.39575100852474776</v>
      </c>
      <c r="L6278" s="20">
        <v>0.30836369905258909</v>
      </c>
      <c r="M6278" s="55">
        <v>0.25277759274407757</v>
      </c>
    </row>
    <row r="6279" spans="1:13" x14ac:dyDescent="0.35">
      <c r="A6279" s="19" t="str">
        <f>B4353&amp;C6267&amp;D6279</f>
        <v>CONSUMO PER CAPITA (kg ó litros por individuo)BOLLERÍA10-30MIL</v>
      </c>
      <c r="B6279" s="19">
        <v>0</v>
      </c>
      <c r="C6279" s="19">
        <v>0</v>
      </c>
      <c r="D6279" s="19" t="s">
        <v>12</v>
      </c>
      <c r="E6279" s="20">
        <v>0.44904909626553935</v>
      </c>
      <c r="F6279" s="20">
        <v>0.45297492686029589</v>
      </c>
      <c r="G6279" s="20">
        <v>0.35681034592683825</v>
      </c>
      <c r="H6279" s="20">
        <v>0.28558333516267248</v>
      </c>
      <c r="I6279" s="20">
        <v>0.23988707302492518</v>
      </c>
      <c r="J6279" s="20">
        <v>0.35772500654966244</v>
      </c>
      <c r="K6279" s="20">
        <v>0.29970612506364874</v>
      </c>
      <c r="L6279" s="20">
        <v>0.35652002679751138</v>
      </c>
      <c r="M6279" s="55">
        <v>0.31279019332239966</v>
      </c>
    </row>
    <row r="6280" spans="1:13" x14ac:dyDescent="0.35">
      <c r="A6280" s="19" t="str">
        <f>B4353&amp;C6267&amp;D6280</f>
        <v>CONSUMO PER CAPITA (kg ó litros por individuo)BOLLERÍA30-100MIL</v>
      </c>
      <c r="B6280" s="19">
        <v>0</v>
      </c>
      <c r="C6280" s="19">
        <v>0</v>
      </c>
      <c r="D6280" s="19" t="s">
        <v>13</v>
      </c>
      <c r="E6280" s="20">
        <v>0.38496037210762085</v>
      </c>
      <c r="F6280" s="20">
        <v>0.45087669953096804</v>
      </c>
      <c r="G6280" s="20">
        <v>0.36204468234942933</v>
      </c>
      <c r="H6280" s="20">
        <v>0.39483353463485227</v>
      </c>
      <c r="I6280" s="20">
        <v>0.37543674595481474</v>
      </c>
      <c r="J6280" s="20">
        <v>0.43908845370782579</v>
      </c>
      <c r="K6280" s="20">
        <v>0.37104758093136003</v>
      </c>
      <c r="L6280" s="20">
        <v>0.37955070896430093</v>
      </c>
      <c r="M6280" s="55">
        <v>0.3416776846217397</v>
      </c>
    </row>
    <row r="6281" spans="1:13" x14ac:dyDescent="0.35">
      <c r="A6281" s="19" t="str">
        <f>B4353&amp;C6267&amp;D6281</f>
        <v>CONSUMO PER CAPITA (kg ó litros por individuo)BOLLERÍA100-200MIL</v>
      </c>
      <c r="B6281" s="19">
        <v>0</v>
      </c>
      <c r="C6281" s="19">
        <v>0</v>
      </c>
      <c r="D6281" s="19" t="s">
        <v>14</v>
      </c>
      <c r="E6281" s="20">
        <v>0.31061081616114539</v>
      </c>
      <c r="F6281" s="20">
        <v>0.37449008504078118</v>
      </c>
      <c r="G6281" s="20">
        <v>0.32884530579200827</v>
      </c>
      <c r="H6281" s="20">
        <v>0.28115645476520235</v>
      </c>
      <c r="I6281" s="20">
        <v>0.27967229292223988</v>
      </c>
      <c r="J6281" s="20">
        <v>0.34627822116798573</v>
      </c>
      <c r="K6281" s="20">
        <v>0.29453339870484718</v>
      </c>
      <c r="L6281" s="20">
        <v>0.28135954021992748</v>
      </c>
      <c r="M6281" s="55">
        <v>0.3120643013384532</v>
      </c>
    </row>
    <row r="6282" spans="1:13" x14ac:dyDescent="0.35">
      <c r="A6282" s="19" t="str">
        <f>B4353&amp;C6267&amp;D6282</f>
        <v>CONSUMO PER CAPITA (kg ó litros por individuo)BOLLERÍA200-500MIL</v>
      </c>
      <c r="B6282" s="19">
        <v>0</v>
      </c>
      <c r="C6282" s="19">
        <v>0</v>
      </c>
      <c r="D6282" s="19" t="s">
        <v>15</v>
      </c>
      <c r="E6282" s="20">
        <v>0.46637161179770859</v>
      </c>
      <c r="F6282" s="20">
        <v>0.64232031195607309</v>
      </c>
      <c r="G6282" s="20">
        <v>0.49289569870133831</v>
      </c>
      <c r="H6282" s="20">
        <v>0.48505325620555534</v>
      </c>
      <c r="I6282" s="20">
        <v>0.37997473037196555</v>
      </c>
      <c r="J6282" s="20">
        <v>0.49376547055394004</v>
      </c>
      <c r="K6282" s="20">
        <v>0.40722354407044531</v>
      </c>
      <c r="L6282" s="20">
        <v>0.43145351253841457</v>
      </c>
      <c r="M6282" s="55">
        <v>0.44009498162581684</v>
      </c>
    </row>
    <row r="6283" spans="1:13" x14ac:dyDescent="0.35">
      <c r="A6283" s="19" t="str">
        <f>B4353&amp;C6267&amp;D6283</f>
        <v>CONSUMO PER CAPITA (kg ó litros por individuo)BOLLERÍA&gt;500MIL</v>
      </c>
      <c r="B6283" s="19">
        <v>0</v>
      </c>
      <c r="C6283" s="19">
        <v>0</v>
      </c>
      <c r="D6283" s="19" t="s">
        <v>16</v>
      </c>
      <c r="E6283" s="20">
        <v>0.41300522287254943</v>
      </c>
      <c r="F6283" s="20">
        <v>0.58066102640408779</v>
      </c>
      <c r="G6283" s="20">
        <v>0.47300583431532622</v>
      </c>
      <c r="H6283" s="20">
        <v>0.51944172034686198</v>
      </c>
      <c r="I6283" s="20">
        <v>0.45069069076743695</v>
      </c>
      <c r="J6283" s="20">
        <v>0.47884119417198462</v>
      </c>
      <c r="K6283" s="20">
        <v>0.42534145474430929</v>
      </c>
      <c r="L6283" s="20">
        <v>0.45530462809251826</v>
      </c>
      <c r="M6283" s="55">
        <v>0.46024366826731</v>
      </c>
    </row>
    <row r="6284" spans="1:13" x14ac:dyDescent="0.35">
      <c r="A6284" s="19" t="str">
        <f>B4353&amp;C6267&amp;D6284</f>
        <v>CONSUMO PER CAPITA (kg ó litros por individuo)BOLLERÍADE 15 A 19 AÑOS</v>
      </c>
      <c r="B6284" s="19">
        <v>0</v>
      </c>
      <c r="C6284" s="19">
        <v>0</v>
      </c>
      <c r="D6284" s="19" t="s">
        <v>39</v>
      </c>
      <c r="E6284" s="20">
        <v>0.29682845506469613</v>
      </c>
      <c r="F6284" s="20">
        <v>0.28375881642721273</v>
      </c>
      <c r="G6284" s="20">
        <v>0.25719477890654779</v>
      </c>
      <c r="H6284" s="20">
        <v>0.27382661440288736</v>
      </c>
      <c r="I6284" s="20">
        <v>0.17828821862091454</v>
      </c>
      <c r="J6284" s="20">
        <v>0.19336977409122302</v>
      </c>
      <c r="K6284" s="20">
        <v>0.15785885307717126</v>
      </c>
      <c r="L6284" s="20">
        <v>0.11441778136462055</v>
      </c>
      <c r="M6284" s="55">
        <v>0.12145771500738953</v>
      </c>
    </row>
    <row r="6285" spans="1:13" x14ac:dyDescent="0.35">
      <c r="A6285" s="19" t="str">
        <f>B4353&amp;C6267&amp;D6285</f>
        <v>CONSUMO PER CAPITA (kg ó litros por individuo)BOLLERÍADE 20 A 24 AÑOS</v>
      </c>
      <c r="B6285" s="19">
        <v>0</v>
      </c>
      <c r="C6285" s="19">
        <v>0</v>
      </c>
      <c r="D6285" s="19" t="s">
        <v>40</v>
      </c>
      <c r="E6285" s="20">
        <v>0.25324261457902231</v>
      </c>
      <c r="F6285" s="20">
        <v>0.22089908182792029</v>
      </c>
      <c r="G6285" s="20">
        <v>0.20120033384254957</v>
      </c>
      <c r="H6285" s="20">
        <v>0.18965735856849936</v>
      </c>
      <c r="I6285" s="20">
        <v>0.15835193147280754</v>
      </c>
      <c r="J6285" s="20">
        <v>0.20259411498537111</v>
      </c>
      <c r="K6285" s="20">
        <v>0.18326817665446332</v>
      </c>
      <c r="L6285" s="20">
        <v>0.1731457194577595</v>
      </c>
      <c r="M6285" s="55">
        <v>0.12909414938984001</v>
      </c>
    </row>
    <row r="6286" spans="1:13" x14ac:dyDescent="0.35">
      <c r="A6286" s="19" t="str">
        <f>B4353&amp;C6267&amp;D6286</f>
        <v>CONSUMO PER CAPITA (kg ó litros por individuo)BOLLERÍADE 25 A 34 AÑOS</v>
      </c>
      <c r="B6286" s="19">
        <v>0</v>
      </c>
      <c r="C6286" s="19">
        <v>0</v>
      </c>
      <c r="D6286" s="19" t="s">
        <v>41</v>
      </c>
      <c r="E6286" s="20">
        <v>0.23496942969032183</v>
      </c>
      <c r="F6286" s="20">
        <v>0.24955964050019919</v>
      </c>
      <c r="G6286" s="20">
        <v>0.22589789102732694</v>
      </c>
      <c r="H6286" s="20">
        <v>0.21662747789019396</v>
      </c>
      <c r="I6286" s="20">
        <v>0.20540961373232658</v>
      </c>
      <c r="J6286" s="20">
        <v>0.26829625566992688</v>
      </c>
      <c r="K6286" s="20">
        <v>0.19115360019785241</v>
      </c>
      <c r="L6286" s="20">
        <v>0.21461129906512869</v>
      </c>
      <c r="M6286" s="55">
        <v>0.24367854631882876</v>
      </c>
    </row>
    <row r="6287" spans="1:13" x14ac:dyDescent="0.35">
      <c r="A6287" s="19" t="str">
        <f>B4353&amp;C6267&amp;D6287</f>
        <v>CONSUMO PER CAPITA (kg ó litros por individuo)BOLLERÍADE 35 A 49 AÑOS</v>
      </c>
      <c r="B6287" s="19">
        <v>0</v>
      </c>
      <c r="C6287" s="19">
        <v>0</v>
      </c>
      <c r="D6287" s="19" t="s">
        <v>42</v>
      </c>
      <c r="E6287" s="20">
        <v>0.39529253634317663</v>
      </c>
      <c r="F6287" s="20">
        <v>0.46949065486331087</v>
      </c>
      <c r="G6287" s="20">
        <v>0.36236370210272623</v>
      </c>
      <c r="H6287" s="20">
        <v>0.35020434009912704</v>
      </c>
      <c r="I6287" s="20">
        <v>0.29388830279305495</v>
      </c>
      <c r="J6287" s="20">
        <v>0.38373743863925958</v>
      </c>
      <c r="K6287" s="20">
        <v>0.31313417653514802</v>
      </c>
      <c r="L6287" s="20">
        <v>0.31649577398504519</v>
      </c>
      <c r="M6287" s="55">
        <v>0.28982889182197807</v>
      </c>
    </row>
    <row r="6288" spans="1:13" x14ac:dyDescent="0.35">
      <c r="A6288" s="19" t="str">
        <f>B4353&amp;C6267&amp;D6288</f>
        <v>CONSUMO PER CAPITA (kg ó litros por individuo)BOLLERÍADE 50 A 59 AÑOS</v>
      </c>
      <c r="B6288" s="19">
        <v>0</v>
      </c>
      <c r="C6288" s="19">
        <v>0</v>
      </c>
      <c r="D6288" s="19" t="s">
        <v>43</v>
      </c>
      <c r="E6288" s="20">
        <v>0.48455175761916558</v>
      </c>
      <c r="F6288" s="20">
        <v>0.59028630699446927</v>
      </c>
      <c r="G6288" s="20">
        <v>0.49551567711965283</v>
      </c>
      <c r="H6288" s="20">
        <v>0.47794041161679923</v>
      </c>
      <c r="I6288" s="20">
        <v>0.50896562509414733</v>
      </c>
      <c r="J6288" s="20">
        <v>0.62388820919932342</v>
      </c>
      <c r="K6288" s="20">
        <v>0.50784003163815872</v>
      </c>
      <c r="L6288" s="20">
        <v>0.53047403836432439</v>
      </c>
      <c r="M6288" s="55">
        <v>0.47076787294236166</v>
      </c>
    </row>
    <row r="6289" spans="1:13" x14ac:dyDescent="0.35">
      <c r="A6289" s="19" t="str">
        <f>B4353&amp;C6267&amp;D6289</f>
        <v>CONSUMO PER CAPITA (kg ó litros por individuo)BOLLERÍADE 60 A 75 AÑOS</v>
      </c>
      <c r="B6289" s="19">
        <v>0</v>
      </c>
      <c r="C6289" s="19">
        <v>0</v>
      </c>
      <c r="D6289" s="19" t="s">
        <v>44</v>
      </c>
      <c r="E6289" s="20">
        <v>0.41325814384981563</v>
      </c>
      <c r="F6289" s="20">
        <v>0.59280741905676249</v>
      </c>
      <c r="G6289" s="20">
        <v>0.45182713254205259</v>
      </c>
      <c r="H6289" s="20">
        <v>0.5012779352301755</v>
      </c>
      <c r="I6289" s="20">
        <v>0.43332863373181435</v>
      </c>
      <c r="J6289" s="20">
        <v>0.58681700982408225</v>
      </c>
      <c r="K6289" s="20">
        <v>0.44887174505373389</v>
      </c>
      <c r="L6289" s="20">
        <v>0.53054721140280658</v>
      </c>
      <c r="M6289" s="55">
        <v>0.50789221543420482</v>
      </c>
    </row>
    <row r="6290" spans="1:13" x14ac:dyDescent="0.35">
      <c r="A6290" s="19" t="str">
        <f>B4353&amp;C6267&amp;D6290</f>
        <v>CONSUMO PER CAPITA (kg ó litros por individuo)BOLLERÍAALTA Y MEDIA ALTA</v>
      </c>
      <c r="B6290" s="19">
        <v>0</v>
      </c>
      <c r="C6290" s="19">
        <v>0</v>
      </c>
      <c r="D6290" s="19" t="s">
        <v>17</v>
      </c>
      <c r="E6290" s="20">
        <v>0.30910441814723361</v>
      </c>
      <c r="F6290" s="20">
        <v>0.38981027944356278</v>
      </c>
      <c r="G6290" s="20">
        <v>0.30176146475412013</v>
      </c>
      <c r="H6290" s="20">
        <v>0.31173619073745856</v>
      </c>
      <c r="I6290" s="20">
        <v>0.28036635682588201</v>
      </c>
      <c r="J6290" s="20">
        <v>0.35086875844557969</v>
      </c>
      <c r="K6290" s="20">
        <v>0.29128824075924159</v>
      </c>
      <c r="L6290" s="20">
        <v>0.30893023365228012</v>
      </c>
      <c r="M6290" s="55">
        <v>0.30198399379574936</v>
      </c>
    </row>
    <row r="6291" spans="1:13" x14ac:dyDescent="0.35">
      <c r="A6291" s="19" t="str">
        <f>B4353&amp;C6267&amp;D6291</f>
        <v>CONSUMO PER CAPITA (kg ó litros por individuo)BOLLERÍAMEDIA</v>
      </c>
      <c r="B6291" s="19">
        <v>0</v>
      </c>
      <c r="C6291" s="19">
        <v>0</v>
      </c>
      <c r="D6291" s="19" t="s">
        <v>18</v>
      </c>
      <c r="E6291" s="20">
        <v>0.39585776512905219</v>
      </c>
      <c r="F6291" s="20">
        <v>0.51243268539304399</v>
      </c>
      <c r="G6291" s="20">
        <v>0.43884558343158148</v>
      </c>
      <c r="H6291" s="20">
        <v>0.40861957181446756</v>
      </c>
      <c r="I6291" s="20">
        <v>0.36961685180086346</v>
      </c>
      <c r="J6291" s="20">
        <v>0.44150721946949673</v>
      </c>
      <c r="K6291" s="20">
        <v>0.37761313919692846</v>
      </c>
      <c r="L6291" s="20">
        <v>0.37842700270994095</v>
      </c>
      <c r="M6291" s="55">
        <v>0.36652972747988899</v>
      </c>
    </row>
    <row r="6292" spans="1:13" x14ac:dyDescent="0.35">
      <c r="A6292" s="19" t="str">
        <f>B4353&amp;C6267&amp;D6292</f>
        <v>CONSUMO PER CAPITA (kg ó litros por individuo)BOLLERÍAMEDIA BAJA</v>
      </c>
      <c r="B6292" s="19">
        <v>0</v>
      </c>
      <c r="C6292" s="19">
        <v>0</v>
      </c>
      <c r="D6292" s="19" t="s">
        <v>19</v>
      </c>
      <c r="E6292" s="20">
        <v>0.41597407222746008</v>
      </c>
      <c r="F6292" s="20">
        <v>0.47035164149275704</v>
      </c>
      <c r="G6292" s="20">
        <v>0.32924415054215483</v>
      </c>
      <c r="H6292" s="20">
        <v>0.36328684648694876</v>
      </c>
      <c r="I6292" s="20">
        <v>0.33323475088230425</v>
      </c>
      <c r="J6292" s="20">
        <v>0.41725537229577536</v>
      </c>
      <c r="K6292" s="20">
        <v>0.32718078407665463</v>
      </c>
      <c r="L6292" s="20">
        <v>0.38053191470547998</v>
      </c>
      <c r="M6292" s="55">
        <v>0.32616392993059806</v>
      </c>
    </row>
    <row r="6293" spans="1:13" x14ac:dyDescent="0.35">
      <c r="A6293" s="19" t="str">
        <f>B4353&amp;C6267&amp;D6293</f>
        <v>CONSUMO PER CAPITA (kg ó litros por individuo)BOLLERÍABAJA</v>
      </c>
      <c r="B6293" s="19">
        <v>0</v>
      </c>
      <c r="C6293" s="19">
        <v>0</v>
      </c>
      <c r="D6293" s="19" t="s">
        <v>20</v>
      </c>
      <c r="E6293" s="20">
        <v>0.37215344719847904</v>
      </c>
      <c r="F6293" s="20">
        <v>0.43758941412803382</v>
      </c>
      <c r="G6293" s="20">
        <v>0.39102447716822725</v>
      </c>
      <c r="H6293" s="20">
        <v>0.40587980606182028</v>
      </c>
      <c r="I6293" s="20">
        <v>0.36014599681549048</v>
      </c>
      <c r="J6293" s="20">
        <v>0.54951435321204367</v>
      </c>
      <c r="K6293" s="20">
        <v>0.38043065033305279</v>
      </c>
      <c r="L6293" s="20">
        <v>0.41073862952337831</v>
      </c>
      <c r="M6293" s="55">
        <v>0.39204896417628921</v>
      </c>
    </row>
    <row r="6294" spans="1:13" x14ac:dyDescent="0.35">
      <c r="A6294" s="19" t="str">
        <f>B4353&amp;C6267&amp;D6294</f>
        <v>CONSUMO PER CAPITA (kg ó litros por individuo)BOLLERÍAHOMBRE</v>
      </c>
      <c r="B6294" s="19">
        <v>0</v>
      </c>
      <c r="C6294" s="19">
        <v>0</v>
      </c>
      <c r="D6294" s="19" t="s">
        <v>21</v>
      </c>
      <c r="E6294" s="20">
        <v>0.3429783038333612</v>
      </c>
      <c r="F6294" s="20">
        <v>0.40366156789724078</v>
      </c>
      <c r="G6294" s="20">
        <v>0.32054246446454304</v>
      </c>
      <c r="H6294" s="20">
        <v>0.31086067744066403</v>
      </c>
      <c r="I6294" s="20">
        <v>0.28060695891455234</v>
      </c>
      <c r="J6294" s="20">
        <v>0.35951325485594643</v>
      </c>
      <c r="K6294" s="20">
        <v>0.30408257958147211</v>
      </c>
      <c r="L6294" s="20">
        <v>0.30768929378634668</v>
      </c>
      <c r="M6294" s="55">
        <v>0.28351569058147852</v>
      </c>
    </row>
    <row r="6295" spans="1:13" x14ac:dyDescent="0.35">
      <c r="A6295" s="19" t="str">
        <f>B4353&amp;C6267&amp;D6295</f>
        <v>CONSUMO PER CAPITA (kg ó litros por individuo)BOLLERÍAMUJER</v>
      </c>
      <c r="B6295" s="19">
        <v>0</v>
      </c>
      <c r="C6295" s="19">
        <v>0</v>
      </c>
      <c r="D6295" s="19" t="s">
        <v>22</v>
      </c>
      <c r="E6295" s="20">
        <v>0.41229528498090501</v>
      </c>
      <c r="F6295" s="20">
        <v>0.51676970271247225</v>
      </c>
      <c r="G6295" s="20">
        <v>0.42154244229566978</v>
      </c>
      <c r="H6295" s="20">
        <v>0.43909245138382874</v>
      </c>
      <c r="I6295" s="20">
        <v>0.39683601566060417</v>
      </c>
      <c r="J6295" s="20">
        <v>0.51263368146022037</v>
      </c>
      <c r="K6295" s="20">
        <v>0.38812636589325217</v>
      </c>
      <c r="L6295" s="20">
        <v>0.43197677144580049</v>
      </c>
      <c r="M6295" s="55">
        <v>0.40932938556809756</v>
      </c>
    </row>
    <row r="6296" spans="1:13" x14ac:dyDescent="0.35">
      <c r="A6296" s="19" t="str">
        <f>B4353&amp;C6296&amp;D6296</f>
        <v>CONSUMO PER CAPITA (kg ó litros por individuo)BOLLERIA SALADAT.ESPAÑA</v>
      </c>
      <c r="B6296" s="19">
        <v>0</v>
      </c>
      <c r="C6296" s="19" t="s">
        <v>272</v>
      </c>
      <c r="D6296" s="19" t="s">
        <v>36</v>
      </c>
      <c r="E6296" s="20">
        <v>1.1124723251012873E-2</v>
      </c>
      <c r="F6296" s="20">
        <v>1.7275565394674029E-2</v>
      </c>
      <c r="G6296" s="20">
        <v>1.1468920823302515E-2</v>
      </c>
      <c r="H6296" s="20">
        <v>1.3141327185045721E-2</v>
      </c>
      <c r="I6296" s="20">
        <v>1.118853695672355E-2</v>
      </c>
      <c r="J6296" s="20">
        <v>1.7210770636145033E-2</v>
      </c>
      <c r="K6296" s="20">
        <v>1.3158371777305392E-2</v>
      </c>
      <c r="L6296" s="20">
        <v>1.3094730384101303E-2</v>
      </c>
      <c r="M6296" s="55">
        <v>1.9700433692473002E-2</v>
      </c>
    </row>
    <row r="6297" spans="1:13" x14ac:dyDescent="0.35">
      <c r="A6297" s="19" t="str">
        <f>B4353&amp;C6296&amp;D6297</f>
        <v>CONSUMO PER CAPITA (kg ó litros por individuo)BOLLERIA SALADABCN AM</v>
      </c>
      <c r="B6297" s="19">
        <v>0</v>
      </c>
      <c r="C6297" s="19">
        <v>0</v>
      </c>
      <c r="D6297" s="19" t="s">
        <v>1</v>
      </c>
      <c r="E6297" s="20">
        <v>1.2445504740507716E-2</v>
      </c>
      <c r="F6297" s="20">
        <v>3.3468342263971357E-2</v>
      </c>
      <c r="G6297" s="20">
        <v>1.522816321769517E-2</v>
      </c>
      <c r="H6297" s="20">
        <v>1.6747119562854716E-2</v>
      </c>
      <c r="I6297" s="20">
        <v>2.1273011793477251E-2</v>
      </c>
      <c r="J6297" s="20">
        <v>1.505836187099072E-2</v>
      </c>
      <c r="K6297" s="20">
        <v>1.9398979679115684E-2</v>
      </c>
      <c r="L6297" s="20">
        <v>8.8864099864618823E-3</v>
      </c>
      <c r="M6297" s="55">
        <v>3.0760397784053459E-2</v>
      </c>
    </row>
    <row r="6298" spans="1:13" x14ac:dyDescent="0.35">
      <c r="A6298" s="19" t="str">
        <f>B4353&amp;C6296&amp;D6298</f>
        <v>CONSUMO PER CAPITA (kg ó litros por individuo)BOLLERIA SALADAREST.CAT ARAGON</v>
      </c>
      <c r="B6298" s="19">
        <v>0</v>
      </c>
      <c r="C6298" s="19">
        <v>0</v>
      </c>
      <c r="D6298" s="19" t="s">
        <v>2</v>
      </c>
      <c r="E6298" s="20">
        <v>7.8173659124546706E-3</v>
      </c>
      <c r="F6298" s="20">
        <v>1.2557401639364521E-2</v>
      </c>
      <c r="G6298" s="20">
        <v>1.1162855520837086E-2</v>
      </c>
      <c r="H6298" s="20">
        <v>6.5491466913353046E-3</v>
      </c>
      <c r="I6298" s="20">
        <v>5.1640478957308269E-3</v>
      </c>
      <c r="J6298" s="20">
        <v>9.6836213761610189E-3</v>
      </c>
      <c r="K6298" s="20">
        <v>7.17717692689839E-3</v>
      </c>
      <c r="L6298" s="20">
        <v>1.2336833275195925E-2</v>
      </c>
      <c r="M6298" s="55">
        <v>2.2000386936188672E-2</v>
      </c>
    </row>
    <row r="6299" spans="1:13" x14ac:dyDescent="0.35">
      <c r="A6299" s="19" t="str">
        <f>B4353&amp;C6296&amp;D6299</f>
        <v>CONSUMO PER CAPITA (kg ó litros por individuo)BOLLERIA SALADALEVANTE</v>
      </c>
      <c r="B6299" s="19">
        <v>0</v>
      </c>
      <c r="C6299" s="19">
        <v>0</v>
      </c>
      <c r="D6299" s="19" t="s">
        <v>3</v>
      </c>
      <c r="E6299" s="20">
        <v>2.4359988228053377E-2</v>
      </c>
      <c r="F6299" s="20">
        <v>3.6687383685850693E-2</v>
      </c>
      <c r="G6299" s="20">
        <v>2.2358599977423843E-2</v>
      </c>
      <c r="H6299" s="20">
        <v>3.4204998005239011E-2</v>
      </c>
      <c r="I6299" s="20">
        <v>2.0656978092092347E-2</v>
      </c>
      <c r="J6299" s="20">
        <v>3.1945438099142104E-2</v>
      </c>
      <c r="K6299" s="20">
        <v>2.8713931235609051E-2</v>
      </c>
      <c r="L6299" s="20">
        <v>2.6562692795508949E-2</v>
      </c>
      <c r="M6299" s="55">
        <v>3.8891892146544815E-2</v>
      </c>
    </row>
    <row r="6300" spans="1:13" x14ac:dyDescent="0.35">
      <c r="A6300" s="19" t="str">
        <f>B4353&amp;C6296&amp;D6300</f>
        <v>CONSUMO PER CAPITA (kg ó litros por individuo)BOLLERIA SALADAANDALUCIA</v>
      </c>
      <c r="B6300" s="19">
        <v>0</v>
      </c>
      <c r="C6300" s="19">
        <v>0</v>
      </c>
      <c r="D6300" s="19" t="s">
        <v>4</v>
      </c>
      <c r="E6300" s="20">
        <v>4.7110045851177168E-3</v>
      </c>
      <c r="F6300" s="20">
        <v>5.9628404925601069E-3</v>
      </c>
      <c r="G6300" s="20">
        <v>6.9694465585436122E-3</v>
      </c>
      <c r="H6300" s="20">
        <v>4.3178741804123597E-3</v>
      </c>
      <c r="I6300" s="20">
        <v>5.8137328263942077E-3</v>
      </c>
      <c r="J6300" s="20">
        <v>1.2000207748005686E-2</v>
      </c>
      <c r="K6300" s="20">
        <v>8.8248681395875581E-3</v>
      </c>
      <c r="L6300" s="20">
        <v>8.080195073779264E-3</v>
      </c>
      <c r="M6300" s="55">
        <v>9.9299466689084358E-3</v>
      </c>
    </row>
    <row r="6301" spans="1:13" x14ac:dyDescent="0.35">
      <c r="A6301" s="19" t="str">
        <f>B4353&amp;C6296&amp;D6301</f>
        <v>CONSUMO PER CAPITA (kg ó litros por individuo)BOLLERIA SALADAMDD AM</v>
      </c>
      <c r="B6301" s="19">
        <v>0</v>
      </c>
      <c r="C6301" s="19">
        <v>0</v>
      </c>
      <c r="D6301" s="19" t="s">
        <v>5</v>
      </c>
      <c r="E6301" s="20">
        <v>7.8960112050481396E-3</v>
      </c>
      <c r="F6301" s="20">
        <v>1.2278916220369807E-2</v>
      </c>
      <c r="G6301" s="20">
        <v>8.644015470562913E-3</v>
      </c>
      <c r="H6301" s="20">
        <v>1.1265460759692128E-2</v>
      </c>
      <c r="I6301" s="20">
        <v>8.9411214592411831E-3</v>
      </c>
      <c r="J6301" s="20">
        <v>1.4816522213323765E-2</v>
      </c>
      <c r="K6301" s="20">
        <v>1.0116996191944071E-2</v>
      </c>
      <c r="L6301" s="20">
        <v>6.5726353800956436E-3</v>
      </c>
      <c r="M6301" s="55">
        <v>1.25234143473921E-2</v>
      </c>
    </row>
    <row r="6302" spans="1:13" x14ac:dyDescent="0.35">
      <c r="A6302" s="19" t="str">
        <f>B4353&amp;C6296&amp;D6302</f>
        <v>CONSUMO PER CAPITA (kg ó litros por individuo)BOLLERIA SALADARTO CENTRO</v>
      </c>
      <c r="B6302" s="19">
        <v>0</v>
      </c>
      <c r="C6302" s="19">
        <v>0</v>
      </c>
      <c r="D6302" s="19" t="s">
        <v>6</v>
      </c>
      <c r="E6302" s="20">
        <v>1.2308990236966265E-2</v>
      </c>
      <c r="F6302" s="20">
        <v>1.202667694562992E-2</v>
      </c>
      <c r="G6302" s="20">
        <v>1.1765396444183609E-2</v>
      </c>
      <c r="H6302" s="20">
        <v>8.155417278999752E-3</v>
      </c>
      <c r="I6302" s="20">
        <v>1.1475728210359059E-2</v>
      </c>
      <c r="J6302" s="20">
        <v>1.0987020208831794E-2</v>
      </c>
      <c r="K6302" s="20">
        <v>1.1200910187275974E-2</v>
      </c>
      <c r="L6302" s="20">
        <v>9.7360240338725656E-3</v>
      </c>
      <c r="M6302" s="55">
        <v>1.8009472964350244E-2</v>
      </c>
    </row>
    <row r="6303" spans="1:13" x14ac:dyDescent="0.35">
      <c r="A6303" s="19" t="str">
        <f>B4353&amp;C6296&amp;D6303</f>
        <v>CONSUMO PER CAPITA (kg ó litros por individuo)BOLLERIA SALADANORTE-CENTRO</v>
      </c>
      <c r="B6303" s="19">
        <v>0</v>
      </c>
      <c r="C6303" s="19">
        <v>0</v>
      </c>
      <c r="D6303" s="19" t="s">
        <v>7</v>
      </c>
      <c r="E6303" s="20">
        <v>5.2805183474032846E-3</v>
      </c>
      <c r="F6303" s="20">
        <v>3.1636660522057778E-3</v>
      </c>
      <c r="G6303" s="20">
        <v>2.9397106781407435E-3</v>
      </c>
      <c r="H6303" s="20">
        <v>4.8602150003630952E-3</v>
      </c>
      <c r="I6303" s="20">
        <v>4.757258822904252E-3</v>
      </c>
      <c r="J6303" s="20">
        <v>1.9466052999092064E-2</v>
      </c>
      <c r="K6303" s="20">
        <v>5.9904314747361255E-3</v>
      </c>
      <c r="L6303" s="20">
        <v>2.0848097773890475E-2</v>
      </c>
      <c r="M6303" s="55">
        <v>7.8897447563698805E-3</v>
      </c>
    </row>
    <row r="6304" spans="1:13" x14ac:dyDescent="0.35">
      <c r="A6304" s="19" t="str">
        <f>B4353&amp;C6296&amp;D6304</f>
        <v>CONSUMO PER CAPITA (kg ó litros por individuo)BOLLERIA SALADANOROESTE</v>
      </c>
      <c r="B6304" s="19">
        <v>0</v>
      </c>
      <c r="C6304" s="19">
        <v>0</v>
      </c>
      <c r="D6304" s="19" t="s">
        <v>8</v>
      </c>
      <c r="E6304" s="20">
        <v>1.6052611082718559E-2</v>
      </c>
      <c r="F6304" s="20">
        <v>2.7198724261520365E-2</v>
      </c>
      <c r="G6304" s="20">
        <v>1.2372515698912453E-2</v>
      </c>
      <c r="H6304" s="20">
        <v>1.9413103407342064E-2</v>
      </c>
      <c r="I6304" s="20">
        <v>1.5092564578123748E-2</v>
      </c>
      <c r="J6304" s="20">
        <v>2.4642255055730665E-2</v>
      </c>
      <c r="K6304" s="20">
        <v>1.2563651407229091E-2</v>
      </c>
      <c r="L6304" s="20">
        <v>1.1974928399991275E-2</v>
      </c>
      <c r="M6304" s="55">
        <v>1.8575814593132449E-2</v>
      </c>
    </row>
    <row r="6305" spans="1:13" x14ac:dyDescent="0.35">
      <c r="A6305" s="19" t="str">
        <f>B4353&amp;C6296&amp;D6305</f>
        <v>CONSUMO PER CAPITA (kg ó litros por individuo)BOLLERIA SALADA&lt;2MIL</v>
      </c>
      <c r="B6305" s="19">
        <v>0</v>
      </c>
      <c r="C6305" s="19">
        <v>0</v>
      </c>
      <c r="D6305" s="19" t="s">
        <v>9</v>
      </c>
      <c r="E6305" s="20">
        <v>1.7491761332368487E-3</v>
      </c>
      <c r="F6305" s="20">
        <v>6.9457328529335628E-3</v>
      </c>
      <c r="G6305" s="20">
        <v>5.7263614187022559E-4</v>
      </c>
      <c r="H6305" s="20">
        <v>1.0251754252481831E-2</v>
      </c>
      <c r="I6305" s="20">
        <v>1.7918868284052557E-2</v>
      </c>
      <c r="J6305" s="20">
        <v>1.1768325638485597E-2</v>
      </c>
      <c r="K6305" s="20">
        <v>6.0290332823887379E-3</v>
      </c>
      <c r="L6305" s="20">
        <v>6.5739920585089623E-3</v>
      </c>
      <c r="M6305" s="55">
        <v>3.1243052262956254E-2</v>
      </c>
    </row>
    <row r="6306" spans="1:13" x14ac:dyDescent="0.35">
      <c r="A6306" s="19" t="str">
        <f>B4353&amp;C6296&amp;D6306</f>
        <v>CONSUMO PER CAPITA (kg ó litros por individuo)BOLLERIA SALADA2-5MIL</v>
      </c>
      <c r="B6306" s="19">
        <v>0</v>
      </c>
      <c r="C6306" s="19">
        <v>0</v>
      </c>
      <c r="D6306" s="19" t="s">
        <v>10</v>
      </c>
      <c r="E6306" s="20">
        <v>5.4252219962250452E-3</v>
      </c>
      <c r="F6306" s="20">
        <v>7.1560019547653357E-3</v>
      </c>
      <c r="G6306" s="20">
        <v>7.2832898921677096E-3</v>
      </c>
      <c r="H6306" s="20">
        <v>6.7761868512998492E-3</v>
      </c>
      <c r="I6306" s="20">
        <v>7.0681484324365985E-3</v>
      </c>
      <c r="J6306" s="20">
        <v>8.5693088127071736E-3</v>
      </c>
      <c r="K6306" s="20">
        <v>6.9011725803972334E-3</v>
      </c>
      <c r="L6306" s="20">
        <v>9.4352194689621381E-3</v>
      </c>
      <c r="M6306" s="55">
        <v>3.6852651322609874E-3</v>
      </c>
    </row>
    <row r="6307" spans="1:13" x14ac:dyDescent="0.35">
      <c r="A6307" s="19" t="str">
        <f>B4353&amp;C6296&amp;D6307</f>
        <v>CONSUMO PER CAPITA (kg ó litros por individuo)BOLLERIA SALADA5-10MIL</v>
      </c>
      <c r="B6307" s="19">
        <v>0</v>
      </c>
      <c r="C6307" s="19">
        <v>0</v>
      </c>
      <c r="D6307" s="19" t="s">
        <v>11</v>
      </c>
      <c r="E6307" s="20">
        <v>1.7448473427135083E-2</v>
      </c>
      <c r="F6307" s="20">
        <v>1.3129758889526397E-2</v>
      </c>
      <c r="G6307" s="20">
        <v>8.7493949090674504E-3</v>
      </c>
      <c r="H6307" s="20">
        <v>7.0894275130425882E-3</v>
      </c>
      <c r="I6307" s="20">
        <v>9.2438291671803601E-3</v>
      </c>
      <c r="J6307" s="20">
        <v>1.5566905491343711E-2</v>
      </c>
      <c r="K6307" s="20">
        <v>1.2287072686400434E-2</v>
      </c>
      <c r="L6307" s="20">
        <v>8.7348036137492105E-3</v>
      </c>
      <c r="M6307" s="55">
        <v>7.0044734010361823E-3</v>
      </c>
    </row>
    <row r="6308" spans="1:13" x14ac:dyDescent="0.35">
      <c r="A6308" s="19" t="str">
        <f>B4353&amp;C6296&amp;D6308</f>
        <v>CONSUMO PER CAPITA (kg ó litros por individuo)BOLLERIA SALADA10-30MIL</v>
      </c>
      <c r="B6308" s="19">
        <v>0</v>
      </c>
      <c r="C6308" s="19">
        <v>0</v>
      </c>
      <c r="D6308" s="19" t="s">
        <v>12</v>
      </c>
      <c r="E6308" s="20">
        <v>1.5658682912414561E-2</v>
      </c>
      <c r="F6308" s="20">
        <v>1.0044357835808041E-2</v>
      </c>
      <c r="G6308" s="20">
        <v>1.3958273431286132E-2</v>
      </c>
      <c r="H6308" s="20">
        <v>9.1281819013251577E-3</v>
      </c>
      <c r="I6308" s="20">
        <v>6.3475281977610808E-3</v>
      </c>
      <c r="J6308" s="20">
        <v>1.9737734517538272E-2</v>
      </c>
      <c r="K6308" s="20">
        <v>1.0984993713012219E-2</v>
      </c>
      <c r="L6308" s="20">
        <v>2.0144514098568714E-2</v>
      </c>
      <c r="M6308" s="55">
        <v>2.3082579866777985E-2</v>
      </c>
    </row>
    <row r="6309" spans="1:13" x14ac:dyDescent="0.35">
      <c r="A6309" s="19" t="str">
        <f>B4353&amp;C6296&amp;D6309</f>
        <v>CONSUMO PER CAPITA (kg ó litros por individuo)BOLLERIA SALADA30-100MIL</v>
      </c>
      <c r="B6309" s="19">
        <v>0</v>
      </c>
      <c r="C6309" s="19">
        <v>0</v>
      </c>
      <c r="D6309" s="19" t="s">
        <v>13</v>
      </c>
      <c r="E6309" s="20">
        <v>1.201897427510496E-2</v>
      </c>
      <c r="F6309" s="20">
        <v>2.2342425650505465E-2</v>
      </c>
      <c r="G6309" s="20">
        <v>1.6061370261185641E-2</v>
      </c>
      <c r="H6309" s="20">
        <v>1.9639767678062157E-2</v>
      </c>
      <c r="I6309" s="20">
        <v>1.5047327572321368E-2</v>
      </c>
      <c r="J6309" s="20">
        <v>2.2687324563969088E-2</v>
      </c>
      <c r="K6309" s="20">
        <v>2.3465398745424651E-2</v>
      </c>
      <c r="L6309" s="20">
        <v>1.8915229206788741E-2</v>
      </c>
      <c r="M6309" s="55">
        <v>1.558442600749751E-2</v>
      </c>
    </row>
    <row r="6310" spans="1:13" x14ac:dyDescent="0.35">
      <c r="A6310" s="19" t="str">
        <f>B4353&amp;C6296&amp;D6310</f>
        <v>CONSUMO PER CAPITA (kg ó litros por individuo)BOLLERIA SALADA100-200MIL</v>
      </c>
      <c r="B6310" s="19">
        <v>0</v>
      </c>
      <c r="C6310" s="19">
        <v>0</v>
      </c>
      <c r="D6310" s="19" t="s">
        <v>14</v>
      </c>
      <c r="E6310" s="20">
        <v>9.2569288567082852E-3</v>
      </c>
      <c r="F6310" s="20">
        <v>1.4483248233513692E-2</v>
      </c>
      <c r="G6310" s="20">
        <v>1.0139643949852692E-2</v>
      </c>
      <c r="H6310" s="20">
        <v>4.5063282479180034E-3</v>
      </c>
      <c r="I6310" s="20">
        <v>4.9227031122185587E-3</v>
      </c>
      <c r="J6310" s="20">
        <v>1.1654989335436187E-2</v>
      </c>
      <c r="K6310" s="20">
        <v>5.1061136707424631E-3</v>
      </c>
      <c r="L6310" s="20">
        <v>7.5977708342853945E-3</v>
      </c>
      <c r="M6310" s="55">
        <v>6.2150039559286862E-3</v>
      </c>
    </row>
    <row r="6311" spans="1:13" x14ac:dyDescent="0.35">
      <c r="A6311" s="19" t="str">
        <f>B4353&amp;C6296&amp;D6311</f>
        <v>CONSUMO PER CAPITA (kg ó litros por individuo)BOLLERIA SALADA200-500MIL</v>
      </c>
      <c r="B6311" s="19">
        <v>0</v>
      </c>
      <c r="C6311" s="19">
        <v>0</v>
      </c>
      <c r="D6311" s="19" t="s">
        <v>15</v>
      </c>
      <c r="E6311" s="20">
        <v>1.2342326410027941E-2</v>
      </c>
      <c r="F6311" s="20">
        <v>4.0140865722248238E-2</v>
      </c>
      <c r="G6311" s="20">
        <v>1.2964716727600316E-2</v>
      </c>
      <c r="H6311" s="20">
        <v>2.6928740852154943E-2</v>
      </c>
      <c r="I6311" s="20">
        <v>2.1897857195113592E-2</v>
      </c>
      <c r="J6311" s="20">
        <v>1.9965653656487687E-2</v>
      </c>
      <c r="K6311" s="20">
        <v>1.1210417824578127E-2</v>
      </c>
      <c r="L6311" s="20">
        <v>1.2754749309034825E-2</v>
      </c>
      <c r="M6311" s="55">
        <v>5.189766846917223E-2</v>
      </c>
    </row>
    <row r="6312" spans="1:13" x14ac:dyDescent="0.35">
      <c r="A6312" s="19" t="str">
        <f>B4353&amp;C6296&amp;D6312</f>
        <v>CONSUMO PER CAPITA (kg ó litros por individuo)BOLLERIA SALADA&gt;500MIL</v>
      </c>
      <c r="B6312" s="19">
        <v>0</v>
      </c>
      <c r="C6312" s="19">
        <v>0</v>
      </c>
      <c r="D6312" s="19" t="s">
        <v>16</v>
      </c>
      <c r="E6312" s="20">
        <v>7.91551036564846E-3</v>
      </c>
      <c r="F6312" s="20">
        <v>1.3435830769232783E-2</v>
      </c>
      <c r="G6312" s="20">
        <v>9.8580615835443738E-3</v>
      </c>
      <c r="H6312" s="20">
        <v>1.1239109981417349E-2</v>
      </c>
      <c r="I6312" s="20">
        <v>7.8885430646834856E-3</v>
      </c>
      <c r="J6312" s="20">
        <v>1.5476244959555265E-2</v>
      </c>
      <c r="K6312" s="20">
        <v>1.5013491586951516E-2</v>
      </c>
      <c r="L6312" s="20">
        <v>8.1112083478709317E-3</v>
      </c>
      <c r="M6312" s="55">
        <v>1.3696997389975181E-2</v>
      </c>
    </row>
    <row r="6313" spans="1:13" x14ac:dyDescent="0.35">
      <c r="A6313" s="19" t="str">
        <f>B4353&amp;C6296&amp;D6313</f>
        <v>CONSUMO PER CAPITA (kg ó litros por individuo)BOLLERIA SALADADE 15 A 19 AÑOS</v>
      </c>
      <c r="B6313" s="19">
        <v>0</v>
      </c>
      <c r="C6313" s="19">
        <v>0</v>
      </c>
      <c r="D6313" s="19" t="s">
        <v>39</v>
      </c>
      <c r="E6313" s="20">
        <v>4.0269081600820371E-3</v>
      </c>
      <c r="F6313" s="20">
        <v>5.0548593048514766E-3</v>
      </c>
      <c r="G6313" s="20">
        <v>5.5872351595819929E-3</v>
      </c>
      <c r="H6313" s="20">
        <v>6.1191649784197782E-3</v>
      </c>
      <c r="I6313" s="20">
        <v>2.4697318967343484E-3</v>
      </c>
      <c r="J6313" s="20">
        <v>1.746248500630496E-3</v>
      </c>
      <c r="K6313" s="20">
        <v>1.0860505581343941E-2</v>
      </c>
      <c r="L6313" s="20">
        <v>6.8459614178532739E-3</v>
      </c>
      <c r="M6313" s="55">
        <v>3.5069133604624846E-2</v>
      </c>
    </row>
    <row r="6314" spans="1:13" x14ac:dyDescent="0.35">
      <c r="A6314" s="19" t="str">
        <f>B4353&amp;C6296&amp;D6314</f>
        <v>CONSUMO PER CAPITA (kg ó litros por individuo)BOLLERIA SALADADE 20 A 24 AÑOS</v>
      </c>
      <c r="B6314" s="19">
        <v>0</v>
      </c>
      <c r="C6314" s="19">
        <v>0</v>
      </c>
      <c r="D6314" s="19" t="s">
        <v>40</v>
      </c>
      <c r="E6314" s="20">
        <v>1.021509159551293E-2</v>
      </c>
      <c r="F6314" s="20">
        <v>2.0846160568219613E-2</v>
      </c>
      <c r="G6314" s="20">
        <v>1.2909334375601399E-2</v>
      </c>
      <c r="H6314" s="20">
        <v>2.2253352586011584E-2</v>
      </c>
      <c r="I6314" s="20">
        <v>1.8956219269579772E-2</v>
      </c>
      <c r="J6314" s="20">
        <v>1.6779073981516884E-2</v>
      </c>
      <c r="K6314" s="20">
        <v>1.6279073646061341E-2</v>
      </c>
      <c r="L6314" s="20">
        <v>1.4803012973963491E-2</v>
      </c>
      <c r="M6314" s="55">
        <v>1.0207110712586188E-2</v>
      </c>
    </row>
    <row r="6315" spans="1:13" x14ac:dyDescent="0.35">
      <c r="A6315" s="19" t="str">
        <f>B4353&amp;C6296&amp;D6315</f>
        <v>CONSUMO PER CAPITA (kg ó litros por individuo)BOLLERIA SALADADE 25 A 34 AÑOS</v>
      </c>
      <c r="B6315" s="19">
        <v>0</v>
      </c>
      <c r="C6315" s="19">
        <v>0</v>
      </c>
      <c r="D6315" s="19" t="s">
        <v>41</v>
      </c>
      <c r="E6315" s="20">
        <v>1.2246986448763755E-2</v>
      </c>
      <c r="F6315" s="20">
        <v>1.2529369930039282E-2</v>
      </c>
      <c r="G6315" s="20">
        <v>9.7325438843100746E-3</v>
      </c>
      <c r="H6315" s="20">
        <v>1.1479638657848838E-2</v>
      </c>
      <c r="I6315" s="20">
        <v>9.5938511344885388E-3</v>
      </c>
      <c r="J6315" s="20">
        <v>2.1217144602889315E-2</v>
      </c>
      <c r="K6315" s="20">
        <v>1.0538705571102053E-2</v>
      </c>
      <c r="L6315" s="20">
        <v>1.8764761555623989E-2</v>
      </c>
      <c r="M6315" s="55">
        <v>1.9238649472096785E-2</v>
      </c>
    </row>
    <row r="6316" spans="1:13" x14ac:dyDescent="0.35">
      <c r="A6316" s="19" t="str">
        <f>B4353&amp;C6296&amp;D6316</f>
        <v>CONSUMO PER CAPITA (kg ó litros por individuo)BOLLERIA SALADADE 35 A 49 AÑOS</v>
      </c>
      <c r="B6316" s="19">
        <v>0</v>
      </c>
      <c r="C6316" s="19">
        <v>0</v>
      </c>
      <c r="D6316" s="19" t="s">
        <v>42</v>
      </c>
      <c r="E6316" s="20">
        <v>1.1071797551158323E-2</v>
      </c>
      <c r="F6316" s="20">
        <v>1.5962874497815988E-2</v>
      </c>
      <c r="G6316" s="20">
        <v>9.3487986650620664E-3</v>
      </c>
      <c r="H6316" s="20">
        <v>1.3493611658807247E-2</v>
      </c>
      <c r="I6316" s="20">
        <v>1.0527237639572747E-2</v>
      </c>
      <c r="J6316" s="20">
        <v>1.7374644186073096E-2</v>
      </c>
      <c r="K6316" s="20">
        <v>1.1804887758070216E-2</v>
      </c>
      <c r="L6316" s="20">
        <v>1.0729599670896704E-2</v>
      </c>
      <c r="M6316" s="55">
        <v>1.4975602211009135E-2</v>
      </c>
    </row>
    <row r="6317" spans="1:13" x14ac:dyDescent="0.35">
      <c r="A6317" s="19" t="str">
        <f>B4353&amp;C6296&amp;D6317</f>
        <v>CONSUMO PER CAPITA (kg ó litros por individuo)BOLLERIA SALADADE 50 A 59 AÑOS</v>
      </c>
      <c r="B6317" s="19">
        <v>0</v>
      </c>
      <c r="C6317" s="19">
        <v>0</v>
      </c>
      <c r="D6317" s="19" t="s">
        <v>43</v>
      </c>
      <c r="E6317" s="20">
        <v>1.4342988103232444E-2</v>
      </c>
      <c r="F6317" s="20">
        <v>2.5146656422765663E-2</v>
      </c>
      <c r="G6317" s="20">
        <v>1.4161696975427952E-2</v>
      </c>
      <c r="H6317" s="20">
        <v>1.2636513953177981E-2</v>
      </c>
      <c r="I6317" s="20">
        <v>1.2095809224246974E-2</v>
      </c>
      <c r="J6317" s="20">
        <v>1.9070299883367163E-2</v>
      </c>
      <c r="K6317" s="20">
        <v>1.8450333047012796E-2</v>
      </c>
      <c r="L6317" s="20">
        <v>1.6043821773908014E-2</v>
      </c>
      <c r="M6317" s="55">
        <v>1.7673854829047347E-2</v>
      </c>
    </row>
    <row r="6318" spans="1:13" x14ac:dyDescent="0.35">
      <c r="A6318" s="19" t="str">
        <f>B4353&amp;C6296&amp;D6318</f>
        <v>CONSUMO PER CAPITA (kg ó litros por individuo)BOLLERIA SALADADE 60 A 75 AÑOS</v>
      </c>
      <c r="B6318" s="19">
        <v>0</v>
      </c>
      <c r="C6318" s="19">
        <v>0</v>
      </c>
      <c r="D6318" s="19" t="s">
        <v>44</v>
      </c>
      <c r="E6318" s="20">
        <v>1.0054040976277713E-2</v>
      </c>
      <c r="F6318" s="20">
        <v>1.7815186228907449E-2</v>
      </c>
      <c r="G6318" s="20">
        <v>1.4409096753780529E-2</v>
      </c>
      <c r="H6318" s="20">
        <v>1.3621180718831E-2</v>
      </c>
      <c r="I6318" s="20">
        <v>1.26105734914654E-2</v>
      </c>
      <c r="J6318" s="20">
        <v>1.7635726474372598E-2</v>
      </c>
      <c r="K6318" s="20">
        <v>1.1743116548888786E-2</v>
      </c>
      <c r="L6318" s="20">
        <v>1.1356359453210662E-2</v>
      </c>
      <c r="M6318" s="55">
        <v>2.5768210029357801E-2</v>
      </c>
    </row>
    <row r="6319" spans="1:13" x14ac:dyDescent="0.35">
      <c r="A6319" s="19" t="str">
        <f>B4353&amp;C6296&amp;D6319</f>
        <v>CONSUMO PER CAPITA (kg ó litros por individuo)BOLLERIA SALADAALTA Y MEDIA ALTA</v>
      </c>
      <c r="B6319" s="19">
        <v>0</v>
      </c>
      <c r="C6319" s="19">
        <v>0</v>
      </c>
      <c r="D6319" s="19" t="s">
        <v>17</v>
      </c>
      <c r="E6319" s="20">
        <v>6.7797182101425827E-3</v>
      </c>
      <c r="F6319" s="20">
        <v>1.4794570850068477E-2</v>
      </c>
      <c r="G6319" s="20">
        <v>9.3726583224783191E-3</v>
      </c>
      <c r="H6319" s="20">
        <v>7.6856184691873773E-3</v>
      </c>
      <c r="I6319" s="20">
        <v>7.484610127865915E-3</v>
      </c>
      <c r="J6319" s="20">
        <v>1.0505024612641793E-2</v>
      </c>
      <c r="K6319" s="20">
        <v>9.1494035187523852E-3</v>
      </c>
      <c r="L6319" s="20">
        <v>4.9778370676313412E-3</v>
      </c>
      <c r="M6319" s="55">
        <v>1.4728687004789917E-2</v>
      </c>
    </row>
    <row r="6320" spans="1:13" x14ac:dyDescent="0.35">
      <c r="A6320" s="19" t="str">
        <f>B4353&amp;C6296&amp;D6320</f>
        <v>CONSUMO PER CAPITA (kg ó litros por individuo)BOLLERIA SALADAMEDIA</v>
      </c>
      <c r="B6320" s="19">
        <v>0</v>
      </c>
      <c r="C6320" s="19">
        <v>0</v>
      </c>
      <c r="D6320" s="19" t="s">
        <v>18</v>
      </c>
      <c r="E6320" s="20">
        <v>9.2013035351882645E-3</v>
      </c>
      <c r="F6320" s="20">
        <v>1.7421440787300908E-2</v>
      </c>
      <c r="G6320" s="20">
        <v>1.2011181506985135E-2</v>
      </c>
      <c r="H6320" s="20">
        <v>1.1078188593401369E-2</v>
      </c>
      <c r="I6320" s="20">
        <v>7.4668288862680971E-3</v>
      </c>
      <c r="J6320" s="20">
        <v>1.1830465683540159E-2</v>
      </c>
      <c r="K6320" s="20">
        <v>9.3405400226778956E-3</v>
      </c>
      <c r="L6320" s="20">
        <v>1.0534220851480784E-2</v>
      </c>
      <c r="M6320" s="55">
        <v>1.5401295666940755E-2</v>
      </c>
    </row>
    <row r="6321" spans="1:13" x14ac:dyDescent="0.35">
      <c r="A6321" s="19" t="str">
        <f>B4353&amp;C6296&amp;D6321</f>
        <v>CONSUMO PER CAPITA (kg ó litros por individuo)BOLLERIA SALADAMEDIA BAJA</v>
      </c>
      <c r="B6321" s="19">
        <v>0</v>
      </c>
      <c r="C6321" s="19">
        <v>0</v>
      </c>
      <c r="D6321" s="19" t="s">
        <v>19</v>
      </c>
      <c r="E6321" s="20">
        <v>1.2539573415165439E-2</v>
      </c>
      <c r="F6321" s="20">
        <v>1.5858341978021308E-2</v>
      </c>
      <c r="G6321" s="20">
        <v>7.4403977909489015E-3</v>
      </c>
      <c r="H6321" s="20">
        <v>1.3381514703873177E-2</v>
      </c>
      <c r="I6321" s="20">
        <v>1.342817510268879E-2</v>
      </c>
      <c r="J6321" s="20">
        <v>1.9213300990791375E-2</v>
      </c>
      <c r="K6321" s="20">
        <v>1.5242563078424016E-2</v>
      </c>
      <c r="L6321" s="20">
        <v>1.4803680706068268E-2</v>
      </c>
      <c r="M6321" s="55">
        <v>2.1938144715967296E-2</v>
      </c>
    </row>
    <row r="6322" spans="1:13" x14ac:dyDescent="0.35">
      <c r="A6322" s="19" t="str">
        <f>B4353&amp;C6296&amp;D6322</f>
        <v>CONSUMO PER CAPITA (kg ó litros por individuo)BOLLERIA SALADABAJA</v>
      </c>
      <c r="B6322" s="19">
        <v>0</v>
      </c>
      <c r="C6322" s="19">
        <v>0</v>
      </c>
      <c r="D6322" s="19" t="s">
        <v>20</v>
      </c>
      <c r="E6322" s="20">
        <v>1.7320946833497948E-2</v>
      </c>
      <c r="F6322" s="20">
        <v>2.1703446330687593E-2</v>
      </c>
      <c r="G6322" s="20">
        <v>1.8338158929671042E-2</v>
      </c>
      <c r="H6322" s="20">
        <v>2.2384248277356918E-2</v>
      </c>
      <c r="I6322" s="20">
        <v>1.8588401753973867E-2</v>
      </c>
      <c r="J6322" s="20">
        <v>3.1088245002273373E-2</v>
      </c>
      <c r="K6322" s="20">
        <v>2.1286152932946469E-2</v>
      </c>
      <c r="L6322" s="20">
        <v>2.4139000569284797E-2</v>
      </c>
      <c r="M6322" s="55">
        <v>2.9609983770965603E-2</v>
      </c>
    </row>
    <row r="6323" spans="1:13" x14ac:dyDescent="0.35">
      <c r="A6323" s="19" t="str">
        <f>B4353&amp;C6296&amp;D6323</f>
        <v>CONSUMO PER CAPITA (kg ó litros por individuo)BOLLERIA SALADAHOMBRE</v>
      </c>
      <c r="B6323" s="19">
        <v>0</v>
      </c>
      <c r="C6323" s="19">
        <v>0</v>
      </c>
      <c r="D6323" s="19" t="s">
        <v>21</v>
      </c>
      <c r="E6323" s="20">
        <v>7.2697120689926677E-3</v>
      </c>
      <c r="F6323" s="20">
        <v>1.2559014372931901E-2</v>
      </c>
      <c r="G6323" s="20">
        <v>9.7582795201255641E-3</v>
      </c>
      <c r="H6323" s="20">
        <v>1.027791482694978E-2</v>
      </c>
      <c r="I6323" s="20">
        <v>8.1895584692320521E-3</v>
      </c>
      <c r="J6323" s="20">
        <v>1.126160728987787E-2</v>
      </c>
      <c r="K6323" s="20">
        <v>9.261543050590279E-3</v>
      </c>
      <c r="L6323" s="20">
        <v>8.9264678242168619E-3</v>
      </c>
      <c r="M6323" s="55">
        <v>1.3067355353956577E-2</v>
      </c>
    </row>
    <row r="6324" spans="1:13" x14ac:dyDescent="0.35">
      <c r="A6324" s="19" t="str">
        <f>B4353&amp;C6296&amp;D6324</f>
        <v>CONSUMO PER CAPITA (kg ó litros por individuo)BOLLERIA SALADAMUJER</v>
      </c>
      <c r="B6324" s="19">
        <v>0</v>
      </c>
      <c r="C6324" s="19">
        <v>0</v>
      </c>
      <c r="D6324" s="19" t="s">
        <v>22</v>
      </c>
      <c r="E6324" s="20">
        <v>1.4921542761159571E-2</v>
      </c>
      <c r="F6324" s="20">
        <v>2.1920985335770523E-2</v>
      </c>
      <c r="G6324" s="20">
        <v>1.3153797950980678E-2</v>
      </c>
      <c r="H6324" s="20">
        <v>1.5963832179682818E-2</v>
      </c>
      <c r="I6324" s="20">
        <v>1.4144622301042915E-2</v>
      </c>
      <c r="J6324" s="20">
        <v>2.3074953170459097E-2</v>
      </c>
      <c r="K6324" s="20">
        <v>1.6999550746078972E-2</v>
      </c>
      <c r="L6324" s="20">
        <v>1.7196834616217196E-2</v>
      </c>
      <c r="M6324" s="55">
        <v>2.622833886878273E-2</v>
      </c>
    </row>
    <row r="6325" spans="1:13" x14ac:dyDescent="0.35">
      <c r="A6325" s="19" t="str">
        <f>B4353&amp;C6325&amp;D6325</f>
        <v>CONSUMO PER CAPITA (kg ó litros por individuo)BOLLERIA DULCET.ESPAÑA</v>
      </c>
      <c r="B6325" s="19">
        <v>0</v>
      </c>
      <c r="C6325" s="19" t="s">
        <v>273</v>
      </c>
      <c r="D6325" s="19" t="s">
        <v>36</v>
      </c>
      <c r="E6325" s="20">
        <v>0.36677564537733726</v>
      </c>
      <c r="F6325" s="20">
        <v>0.44336957071350513</v>
      </c>
      <c r="G6325" s="20">
        <v>0.35995683683231683</v>
      </c>
      <c r="H6325" s="20">
        <v>0.36229676385713155</v>
      </c>
      <c r="I6325" s="20">
        <v>0.32795159732176071</v>
      </c>
      <c r="J6325" s="20">
        <v>0.41941329966844726</v>
      </c>
      <c r="K6325" s="20">
        <v>0.33324856258058405</v>
      </c>
      <c r="L6325" s="20">
        <v>0.35723547954885726</v>
      </c>
      <c r="M6325" s="55">
        <v>0.32722478352907242</v>
      </c>
    </row>
    <row r="6326" spans="1:13" x14ac:dyDescent="0.35">
      <c r="A6326" s="19" t="str">
        <f>B4353&amp;C6325&amp;D6326</f>
        <v>CONSUMO PER CAPITA (kg ó litros por individuo)BOLLERIA DULCEBCN AM</v>
      </c>
      <c r="B6326" s="19">
        <v>0</v>
      </c>
      <c r="C6326" s="19">
        <v>0</v>
      </c>
      <c r="D6326" s="19" t="s">
        <v>1</v>
      </c>
      <c r="E6326" s="20">
        <v>0.44559234632973083</v>
      </c>
      <c r="F6326" s="20">
        <v>0.60495106686979994</v>
      </c>
      <c r="G6326" s="20">
        <v>0.46538642684943066</v>
      </c>
      <c r="H6326" s="20">
        <v>0.56025504643317736</v>
      </c>
      <c r="I6326" s="20">
        <v>0.50764432386554514</v>
      </c>
      <c r="J6326" s="20">
        <v>0.62527194295772703</v>
      </c>
      <c r="K6326" s="20">
        <v>0.5276494138877883</v>
      </c>
      <c r="L6326" s="20">
        <v>0.55920525502587082</v>
      </c>
      <c r="M6326" s="55">
        <v>0.5168317302843779</v>
      </c>
    </row>
    <row r="6327" spans="1:13" x14ac:dyDescent="0.35">
      <c r="A6327" s="19" t="str">
        <f>B4353&amp;C6325&amp;D6327</f>
        <v>CONSUMO PER CAPITA (kg ó litros por individuo)BOLLERIA DULCEREST.CAT ARAGON</v>
      </c>
      <c r="B6327" s="19">
        <v>0</v>
      </c>
      <c r="C6327" s="19">
        <v>0</v>
      </c>
      <c r="D6327" s="19" t="s">
        <v>2</v>
      </c>
      <c r="E6327" s="20">
        <v>0.37758576203057848</v>
      </c>
      <c r="F6327" s="20">
        <v>0.43484698041991349</v>
      </c>
      <c r="G6327" s="20">
        <v>0.39796284001415483</v>
      </c>
      <c r="H6327" s="20">
        <v>0.35734106100870588</v>
      </c>
      <c r="I6327" s="20">
        <v>0.35268207437917143</v>
      </c>
      <c r="J6327" s="20">
        <v>0.49462619543605119</v>
      </c>
      <c r="K6327" s="20">
        <v>0.40256362878215857</v>
      </c>
      <c r="L6327" s="20">
        <v>0.46974402717975577</v>
      </c>
      <c r="M6327" s="55">
        <v>0.3688055699819992</v>
      </c>
    </row>
    <row r="6328" spans="1:13" x14ac:dyDescent="0.35">
      <c r="A6328" s="19" t="str">
        <f>B4353&amp;C6325&amp;D6328</f>
        <v>CONSUMO PER CAPITA (kg ó litros por individuo)BOLLERIA DULCELEVANTE</v>
      </c>
      <c r="B6328" s="19">
        <v>0</v>
      </c>
      <c r="C6328" s="19">
        <v>0</v>
      </c>
      <c r="D6328" s="19" t="s">
        <v>3</v>
      </c>
      <c r="E6328" s="20">
        <v>0.47251919700973566</v>
      </c>
      <c r="F6328" s="20">
        <v>0.4747499824776697</v>
      </c>
      <c r="G6328" s="20">
        <v>0.32092931249622542</v>
      </c>
      <c r="H6328" s="20">
        <v>0.31097277269179902</v>
      </c>
      <c r="I6328" s="20">
        <v>0.23771211947527057</v>
      </c>
      <c r="J6328" s="20">
        <v>0.31853340378285872</v>
      </c>
      <c r="K6328" s="20">
        <v>0.28226568020996257</v>
      </c>
      <c r="L6328" s="20">
        <v>0.33577624823909885</v>
      </c>
      <c r="M6328" s="55">
        <v>0.28042747193730377</v>
      </c>
    </row>
    <row r="6329" spans="1:13" x14ac:dyDescent="0.35">
      <c r="A6329" s="19" t="str">
        <f>B4353&amp;C6325&amp;D6329</f>
        <v>CONSUMO PER CAPITA (kg ó litros por individuo)BOLLERIA DULCEANDALUCIA</v>
      </c>
      <c r="B6329" s="19">
        <v>0</v>
      </c>
      <c r="C6329" s="19">
        <v>0</v>
      </c>
      <c r="D6329" s="19" t="s">
        <v>4</v>
      </c>
      <c r="E6329" s="20">
        <v>0.19368644049471781</v>
      </c>
      <c r="F6329" s="20">
        <v>0.28581222191853739</v>
      </c>
      <c r="G6329" s="20">
        <v>0.26447089990864986</v>
      </c>
      <c r="H6329" s="20">
        <v>0.28560316541333319</v>
      </c>
      <c r="I6329" s="20">
        <v>0.23063880003772388</v>
      </c>
      <c r="J6329" s="20">
        <v>0.32476935939546964</v>
      </c>
      <c r="K6329" s="20">
        <v>0.25694388793514272</v>
      </c>
      <c r="L6329" s="20">
        <v>0.2456510102795989</v>
      </c>
      <c r="M6329" s="55">
        <v>0.16140306625475118</v>
      </c>
    </row>
    <row r="6330" spans="1:13" x14ac:dyDescent="0.35">
      <c r="A6330" s="19" t="str">
        <f>B4353&amp;C6325&amp;D6330</f>
        <v>CONSUMO PER CAPITA (kg ó litros por individuo)BOLLERIA DULCEMDD AM</v>
      </c>
      <c r="B6330" s="19">
        <v>0</v>
      </c>
      <c r="C6330" s="19">
        <v>0</v>
      </c>
      <c r="D6330" s="19" t="s">
        <v>5</v>
      </c>
      <c r="E6330" s="20">
        <v>0.42493011480479831</v>
      </c>
      <c r="F6330" s="20">
        <v>0.56545141481375494</v>
      </c>
      <c r="G6330" s="20">
        <v>0.45388694343519553</v>
      </c>
      <c r="H6330" s="20">
        <v>0.46958765477085745</v>
      </c>
      <c r="I6330" s="20">
        <v>0.46699270279195165</v>
      </c>
      <c r="J6330" s="20">
        <v>0.50162274514915006</v>
      </c>
      <c r="K6330" s="20">
        <v>0.39687859180478352</v>
      </c>
      <c r="L6330" s="20">
        <v>0.44219126434017925</v>
      </c>
      <c r="M6330" s="55">
        <v>0.46823168197985493</v>
      </c>
    </row>
    <row r="6331" spans="1:13" x14ac:dyDescent="0.35">
      <c r="A6331" s="19" t="str">
        <f>B4353&amp;C6325&amp;D6331</f>
        <v>CONSUMO PER CAPITA (kg ó litros por individuo)BOLLERIA DULCERTO CENTRO</v>
      </c>
      <c r="B6331" s="19">
        <v>0</v>
      </c>
      <c r="C6331" s="19">
        <v>0</v>
      </c>
      <c r="D6331" s="19" t="s">
        <v>6</v>
      </c>
      <c r="E6331" s="20">
        <v>0.3226144602429859</v>
      </c>
      <c r="F6331" s="20">
        <v>0.32811115016164133</v>
      </c>
      <c r="G6331" s="20">
        <v>0.30253533388245768</v>
      </c>
      <c r="H6331" s="20">
        <v>0.26961101557658329</v>
      </c>
      <c r="I6331" s="20">
        <v>0.30562844068295464</v>
      </c>
      <c r="J6331" s="20">
        <v>0.37264278983251342</v>
      </c>
      <c r="K6331" s="20">
        <v>0.27659146207247881</v>
      </c>
      <c r="L6331" s="20">
        <v>0.23850430080221796</v>
      </c>
      <c r="M6331" s="55">
        <v>0.23086830990607923</v>
      </c>
    </row>
    <row r="6332" spans="1:13" x14ac:dyDescent="0.35">
      <c r="A6332" s="19" t="str">
        <f>B4353&amp;C6325&amp;D6332</f>
        <v>CONSUMO PER CAPITA (kg ó litros por individuo)BOLLERIA DULCENORTE-CENTRO</v>
      </c>
      <c r="B6332" s="19">
        <v>0</v>
      </c>
      <c r="C6332" s="19">
        <v>0</v>
      </c>
      <c r="D6332" s="19" t="s">
        <v>7</v>
      </c>
      <c r="E6332" s="20">
        <v>0.51386818065589013</v>
      </c>
      <c r="F6332" s="20">
        <v>0.66594875826325139</v>
      </c>
      <c r="G6332" s="20">
        <v>0.52645733081718094</v>
      </c>
      <c r="H6332" s="20">
        <v>0.41837189695022503</v>
      </c>
      <c r="I6332" s="20">
        <v>0.32899793946450717</v>
      </c>
      <c r="J6332" s="20">
        <v>0.45083872940113034</v>
      </c>
      <c r="K6332" s="20">
        <v>0.32048792814292848</v>
      </c>
      <c r="L6332" s="20">
        <v>0.35243315314141277</v>
      </c>
      <c r="M6332" s="55">
        <v>0.38123767655238089</v>
      </c>
    </row>
    <row r="6333" spans="1:13" x14ac:dyDescent="0.35">
      <c r="A6333" s="19" t="str">
        <f>B4353&amp;C6325&amp;D6333</f>
        <v>CONSUMO PER CAPITA (kg ó litros por individuo)BOLLERIA DULCENOROESTE</v>
      </c>
      <c r="B6333" s="19">
        <v>0</v>
      </c>
      <c r="C6333" s="19">
        <v>0</v>
      </c>
      <c r="D6333" s="19" t="s">
        <v>8</v>
      </c>
      <c r="E6333" s="20">
        <v>0.28808906180954336</v>
      </c>
      <c r="F6333" s="20">
        <v>0.29916063742353083</v>
      </c>
      <c r="G6333" s="20">
        <v>0.22672111077224102</v>
      </c>
      <c r="H6333" s="20">
        <v>0.30326038722344983</v>
      </c>
      <c r="I6333" s="20">
        <v>0.29322524579802978</v>
      </c>
      <c r="J6333" s="20">
        <v>0.37641026107228698</v>
      </c>
      <c r="K6333" s="20">
        <v>0.26799902083984239</v>
      </c>
      <c r="L6333" s="20">
        <v>0.27813395697849258</v>
      </c>
      <c r="M6333" s="55">
        <v>0.36268774107007823</v>
      </c>
    </row>
    <row r="6334" spans="1:13" x14ac:dyDescent="0.35">
      <c r="A6334" s="19" t="str">
        <f>B4353&amp;C6325&amp;D6334</f>
        <v>CONSUMO PER CAPITA (kg ó litros por individuo)BOLLERIA DULCE&lt;2MIL</v>
      </c>
      <c r="B6334" s="19">
        <v>0</v>
      </c>
      <c r="C6334" s="19">
        <v>0</v>
      </c>
      <c r="D6334" s="19" t="s">
        <v>9</v>
      </c>
      <c r="E6334" s="20">
        <v>0.22745705555630535</v>
      </c>
      <c r="F6334" s="20">
        <v>0.40660277324685173</v>
      </c>
      <c r="G6334" s="20">
        <v>0.29031192066854616</v>
      </c>
      <c r="H6334" s="20">
        <v>0.27283872460029424</v>
      </c>
      <c r="I6334" s="20">
        <v>0.29150085938769432</v>
      </c>
      <c r="J6334" s="20">
        <v>0.3556858945083895</v>
      </c>
      <c r="K6334" s="20">
        <v>0.20162083698536923</v>
      </c>
      <c r="L6334" s="20">
        <v>0.33828412997256047</v>
      </c>
      <c r="M6334" s="55">
        <v>0.23978782017261124</v>
      </c>
    </row>
    <row r="6335" spans="1:13" x14ac:dyDescent="0.35">
      <c r="A6335" s="19" t="str">
        <f>B4353&amp;C6325&amp;D6335</f>
        <v>CONSUMO PER CAPITA (kg ó litros por individuo)BOLLERIA DULCE2-5MIL</v>
      </c>
      <c r="B6335" s="19">
        <v>0</v>
      </c>
      <c r="C6335" s="19">
        <v>0</v>
      </c>
      <c r="D6335" s="19" t="s">
        <v>10</v>
      </c>
      <c r="E6335" s="20">
        <v>0.26548130257449642</v>
      </c>
      <c r="F6335" s="20">
        <v>0.16159693178585252</v>
      </c>
      <c r="G6335" s="20">
        <v>0.16288918045845788</v>
      </c>
      <c r="H6335" s="20">
        <v>0.31736696384270718</v>
      </c>
      <c r="I6335" s="20">
        <v>0.20779457832095852</v>
      </c>
      <c r="J6335" s="20">
        <v>0.36095526329533784</v>
      </c>
      <c r="K6335" s="20">
        <v>0.21962176333358754</v>
      </c>
      <c r="L6335" s="20">
        <v>0.27350656056063422</v>
      </c>
      <c r="M6335" s="55">
        <v>0.22439454859469948</v>
      </c>
    </row>
    <row r="6336" spans="1:13" x14ac:dyDescent="0.35">
      <c r="A6336" s="19" t="str">
        <f>B4353&amp;C6325&amp;D6336</f>
        <v>CONSUMO PER CAPITA (kg ó litros por individuo)BOLLERIA DULCE5-10MIL</v>
      </c>
      <c r="B6336" s="19">
        <v>0</v>
      </c>
      <c r="C6336" s="19">
        <v>0</v>
      </c>
      <c r="D6336" s="19" t="s">
        <v>11</v>
      </c>
      <c r="E6336" s="20">
        <v>0.25612588264363628</v>
      </c>
      <c r="F6336" s="20">
        <v>0.33966923185667197</v>
      </c>
      <c r="G6336" s="20">
        <v>0.29525236565170965</v>
      </c>
      <c r="H6336" s="20">
        <v>0.27782299363509977</v>
      </c>
      <c r="I6336" s="20">
        <v>0.3626960611175844</v>
      </c>
      <c r="J6336" s="20">
        <v>0.63257373402816486</v>
      </c>
      <c r="K6336" s="20">
        <v>0.38346411136007919</v>
      </c>
      <c r="L6336" s="20">
        <v>0.29962871019068943</v>
      </c>
      <c r="M6336" s="55">
        <v>0.24577319555190152</v>
      </c>
    </row>
    <row r="6337" spans="1:13" x14ac:dyDescent="0.35">
      <c r="A6337" s="19" t="str">
        <f>B4353&amp;C6325&amp;D6337</f>
        <v>CONSUMO PER CAPITA (kg ó litros por individuo)BOLLERIA DULCE10-30MIL</v>
      </c>
      <c r="B6337" s="19">
        <v>0</v>
      </c>
      <c r="C6337" s="19">
        <v>0</v>
      </c>
      <c r="D6337" s="19" t="s">
        <v>12</v>
      </c>
      <c r="E6337" s="20">
        <v>0.43339026422676191</v>
      </c>
      <c r="F6337" s="20">
        <v>0.44293047162518873</v>
      </c>
      <c r="G6337" s="20">
        <v>0.34285201726450409</v>
      </c>
      <c r="H6337" s="20">
        <v>0.276455077531647</v>
      </c>
      <c r="I6337" s="20">
        <v>0.23353948228524501</v>
      </c>
      <c r="J6337" s="20">
        <v>0.33798726289915187</v>
      </c>
      <c r="K6337" s="20">
        <v>0.28872117541946968</v>
      </c>
      <c r="L6337" s="20">
        <v>0.33637556907258664</v>
      </c>
      <c r="M6337" s="55">
        <v>0.28970754112665204</v>
      </c>
    </row>
    <row r="6338" spans="1:13" x14ac:dyDescent="0.35">
      <c r="A6338" s="19" t="str">
        <f>B4353&amp;C6325&amp;D6338</f>
        <v>CONSUMO PER CAPITA (kg ó litros por individuo)BOLLERIA DULCE30-100MIL</v>
      </c>
      <c r="B6338" s="19">
        <v>0</v>
      </c>
      <c r="C6338" s="19">
        <v>0</v>
      </c>
      <c r="D6338" s="19" t="s">
        <v>13</v>
      </c>
      <c r="E6338" s="20">
        <v>0.37294131680576331</v>
      </c>
      <c r="F6338" s="20">
        <v>0.42853436405425682</v>
      </c>
      <c r="G6338" s="20">
        <v>0.34598338320829031</v>
      </c>
      <c r="H6338" s="20">
        <v>0.37519371783071642</v>
      </c>
      <c r="I6338" s="20">
        <v>0.36038948088970763</v>
      </c>
      <c r="J6338" s="20">
        <v>0.41640125320751475</v>
      </c>
      <c r="K6338" s="20">
        <v>0.34758213948879846</v>
      </c>
      <c r="L6338" s="20">
        <v>0.3606354258370687</v>
      </c>
      <c r="M6338" s="55">
        <v>0.32609327178211273</v>
      </c>
    </row>
    <row r="6339" spans="1:13" x14ac:dyDescent="0.35">
      <c r="A6339" s="19" t="str">
        <f>B4353&amp;C6325&amp;D6339</f>
        <v>CONSUMO PER CAPITA (kg ó litros por individuo)BOLLERIA DULCE100-200MIL</v>
      </c>
      <c r="B6339" s="19">
        <v>0</v>
      </c>
      <c r="C6339" s="19">
        <v>0</v>
      </c>
      <c r="D6339" s="19" t="s">
        <v>14</v>
      </c>
      <c r="E6339" s="20">
        <v>0.30135378333799417</v>
      </c>
      <c r="F6339" s="20">
        <v>0.36000672882283291</v>
      </c>
      <c r="G6339" s="20">
        <v>0.31870591008530524</v>
      </c>
      <c r="H6339" s="20">
        <v>0.27665016029705242</v>
      </c>
      <c r="I6339" s="20">
        <v>0.27474939633707024</v>
      </c>
      <c r="J6339" s="20">
        <v>0.33462311779213122</v>
      </c>
      <c r="K6339" s="20">
        <v>0.28942738694138898</v>
      </c>
      <c r="L6339" s="20">
        <v>0.27376177818481767</v>
      </c>
      <c r="M6339" s="55">
        <v>0.30584926341555196</v>
      </c>
    </row>
    <row r="6340" spans="1:13" x14ac:dyDescent="0.35">
      <c r="A6340" s="19" t="str">
        <f>B4353&amp;C6325&amp;D6340</f>
        <v>CONSUMO PER CAPITA (kg ó litros por individuo)BOLLERIA DULCE200-500MIL</v>
      </c>
      <c r="B6340" s="19">
        <v>0</v>
      </c>
      <c r="C6340" s="19">
        <v>0</v>
      </c>
      <c r="D6340" s="19" t="s">
        <v>15</v>
      </c>
      <c r="E6340" s="20">
        <v>0.45402912813012331</v>
      </c>
      <c r="F6340" s="20">
        <v>0.60217960712609553</v>
      </c>
      <c r="G6340" s="20">
        <v>0.47993118170893612</v>
      </c>
      <c r="H6340" s="20">
        <v>0.45812449800109767</v>
      </c>
      <c r="I6340" s="20">
        <v>0.35807693817649355</v>
      </c>
      <c r="J6340" s="20">
        <v>0.47379988792475081</v>
      </c>
      <c r="K6340" s="20">
        <v>0.39601308727054441</v>
      </c>
      <c r="L6340" s="20">
        <v>0.41869881178511048</v>
      </c>
      <c r="M6340" s="55">
        <v>0.38819726068046417</v>
      </c>
    </row>
    <row r="6341" spans="1:13" x14ac:dyDescent="0.35">
      <c r="A6341" s="19" t="str">
        <f>B4353&amp;C6325&amp;D6341</f>
        <v>CONSUMO PER CAPITA (kg ó litros por individuo)BOLLERIA DULCE&gt;500MIL</v>
      </c>
      <c r="B6341" s="19">
        <v>0</v>
      </c>
      <c r="C6341" s="19">
        <v>0</v>
      </c>
      <c r="D6341" s="19" t="s">
        <v>16</v>
      </c>
      <c r="E6341" s="20">
        <v>0.40508957184515892</v>
      </c>
      <c r="F6341" s="20">
        <v>0.56722515110245053</v>
      </c>
      <c r="G6341" s="20">
        <v>0.46314757201735618</v>
      </c>
      <c r="H6341" s="20">
        <v>0.50820246393491053</v>
      </c>
      <c r="I6341" s="20">
        <v>0.44280219363187595</v>
      </c>
      <c r="J6341" s="20">
        <v>0.46336498690650441</v>
      </c>
      <c r="K6341" s="20">
        <v>0.4103278584102123</v>
      </c>
      <c r="L6341" s="20">
        <v>0.44719342643097071</v>
      </c>
      <c r="M6341" s="55">
        <v>0.44654663422944407</v>
      </c>
    </row>
    <row r="6342" spans="1:13" x14ac:dyDescent="0.35">
      <c r="A6342" s="19" t="str">
        <f>B4353&amp;C6325&amp;D6342</f>
        <v>CONSUMO PER CAPITA (kg ó litros por individuo)BOLLERIA DULCEDE 15 A 19 AÑOS</v>
      </c>
      <c r="B6342" s="19">
        <v>0</v>
      </c>
      <c r="C6342" s="19">
        <v>0</v>
      </c>
      <c r="D6342" s="19" t="s">
        <v>39</v>
      </c>
      <c r="E6342" s="20">
        <v>0.29280156575151295</v>
      </c>
      <c r="F6342" s="20">
        <v>0.27870398207000857</v>
      </c>
      <c r="G6342" s="20">
        <v>0.25160756802850304</v>
      </c>
      <c r="H6342" s="20">
        <v>0.26770743916206202</v>
      </c>
      <c r="I6342" s="20">
        <v>0.17581849336502081</v>
      </c>
      <c r="J6342" s="20">
        <v>0.19162347829302653</v>
      </c>
      <c r="K6342" s="20">
        <v>0.14699831297581326</v>
      </c>
      <c r="L6342" s="20">
        <v>0.10757182584077335</v>
      </c>
      <c r="M6342" s="55">
        <v>8.6388556210739015E-2</v>
      </c>
    </row>
    <row r="6343" spans="1:13" x14ac:dyDescent="0.35">
      <c r="A6343" s="19" t="str">
        <f>B4353&amp;C6325&amp;D6343</f>
        <v>CONSUMO PER CAPITA (kg ó litros por individuo)BOLLERIA DULCEDE 20 A 24 AÑOS</v>
      </c>
      <c r="B6343" s="19">
        <v>0</v>
      </c>
      <c r="C6343" s="19">
        <v>0</v>
      </c>
      <c r="D6343" s="19" t="s">
        <v>40</v>
      </c>
      <c r="E6343" s="20">
        <v>0.24302750874769488</v>
      </c>
      <c r="F6343" s="20">
        <v>0.20005290782714824</v>
      </c>
      <c r="G6343" s="20">
        <v>0.18829095576990981</v>
      </c>
      <c r="H6343" s="20">
        <v>0.16740399312384788</v>
      </c>
      <c r="I6343" s="20">
        <v>0.13939570455050324</v>
      </c>
      <c r="J6343" s="20">
        <v>0.18581501556842162</v>
      </c>
      <c r="K6343" s="20">
        <v>0.16698908198115173</v>
      </c>
      <c r="L6343" s="20">
        <v>0.15834275387722344</v>
      </c>
      <c r="M6343" s="55">
        <v>0.11888705907286151</v>
      </c>
    </row>
    <row r="6344" spans="1:13" x14ac:dyDescent="0.35">
      <c r="A6344" s="19" t="str">
        <f>B4353&amp;C6325&amp;D6344</f>
        <v>CONSUMO PER CAPITA (kg ó litros por individuo)BOLLERIA DULCEDE 25 A 34 AÑOS</v>
      </c>
      <c r="B6344" s="19">
        <v>0</v>
      </c>
      <c r="C6344" s="19">
        <v>0</v>
      </c>
      <c r="D6344" s="19" t="s">
        <v>41</v>
      </c>
      <c r="E6344" s="20">
        <v>0.22272249935398067</v>
      </c>
      <c r="F6344" s="20">
        <v>0.23703023948614965</v>
      </c>
      <c r="G6344" s="20">
        <v>0.21616536627674593</v>
      </c>
      <c r="H6344" s="20">
        <v>0.20514783691725755</v>
      </c>
      <c r="I6344" s="20">
        <v>0.19581564807223867</v>
      </c>
      <c r="J6344" s="20">
        <v>0.24707920833421881</v>
      </c>
      <c r="K6344" s="20">
        <v>0.18061498968682108</v>
      </c>
      <c r="L6344" s="20">
        <v>0.1958465338534903</v>
      </c>
      <c r="M6344" s="55">
        <v>0.22443982532614104</v>
      </c>
    </row>
    <row r="6345" spans="1:13" x14ac:dyDescent="0.35">
      <c r="A6345" s="19" t="str">
        <f>B4353&amp;C6325&amp;D6345</f>
        <v>CONSUMO PER CAPITA (kg ó litros por individuo)BOLLERIA DULCEDE 35 A 49 AÑOS</v>
      </c>
      <c r="B6345" s="19">
        <v>0</v>
      </c>
      <c r="C6345" s="19">
        <v>0</v>
      </c>
      <c r="D6345" s="19" t="s">
        <v>42</v>
      </c>
      <c r="E6345" s="20">
        <v>0.38422074812025336</v>
      </c>
      <c r="F6345" s="20">
        <v>0.45352791455460756</v>
      </c>
      <c r="G6345" s="20">
        <v>0.35301485710377334</v>
      </c>
      <c r="H6345" s="20">
        <v>0.33671080999195119</v>
      </c>
      <c r="I6345" s="20">
        <v>0.28336100527585789</v>
      </c>
      <c r="J6345" s="20">
        <v>0.36636279996524751</v>
      </c>
      <c r="K6345" s="20">
        <v>0.3013292610206722</v>
      </c>
      <c r="L6345" s="20">
        <v>0.30576621811315097</v>
      </c>
      <c r="M6345" s="55">
        <v>0.27485339986500701</v>
      </c>
    </row>
    <row r="6346" spans="1:13" x14ac:dyDescent="0.35">
      <c r="A6346" s="19" t="str">
        <f>B4353&amp;C6325&amp;D6346</f>
        <v>CONSUMO PER CAPITA (kg ó litros por individuo)BOLLERIA DULCEDE 50 A 59 AÑOS</v>
      </c>
      <c r="B6346" s="19">
        <v>0</v>
      </c>
      <c r="C6346" s="19">
        <v>0</v>
      </c>
      <c r="D6346" s="19" t="s">
        <v>43</v>
      </c>
      <c r="E6346" s="20">
        <v>0.47020870774988782</v>
      </c>
      <c r="F6346" s="20">
        <v>0.56513961468972618</v>
      </c>
      <c r="G6346" s="20">
        <v>0.48135409089081399</v>
      </c>
      <c r="H6346" s="20">
        <v>0.46530403275859361</v>
      </c>
      <c r="I6346" s="20">
        <v>0.49686987096006846</v>
      </c>
      <c r="J6346" s="20">
        <v>0.6048178557642151</v>
      </c>
      <c r="K6346" s="20">
        <v>0.48938964701607213</v>
      </c>
      <c r="L6346" s="20">
        <v>0.51443009300712506</v>
      </c>
      <c r="M6346" s="55">
        <v>0.45309397276236008</v>
      </c>
    </row>
    <row r="6347" spans="1:13" x14ac:dyDescent="0.35">
      <c r="A6347" s="19" t="str">
        <f>B4353&amp;C6325&amp;D6347</f>
        <v>CONSUMO PER CAPITA (kg ó litros por individuo)BOLLERIA DULCEDE 60 A 75 AÑOS</v>
      </c>
      <c r="B6347" s="19">
        <v>0</v>
      </c>
      <c r="C6347" s="19">
        <v>0</v>
      </c>
      <c r="D6347" s="19" t="s">
        <v>44</v>
      </c>
      <c r="E6347" s="20">
        <v>0.40320392413650102</v>
      </c>
      <c r="F6347" s="20">
        <v>0.5749922755565412</v>
      </c>
      <c r="G6347" s="20">
        <v>0.43741789543855325</v>
      </c>
      <c r="H6347" s="20">
        <v>0.48765667886235559</v>
      </c>
      <c r="I6347" s="20">
        <v>0.4207179986812743</v>
      </c>
      <c r="J6347" s="20">
        <v>0.56918110594247162</v>
      </c>
      <c r="K6347" s="20">
        <v>0.4371286720712485</v>
      </c>
      <c r="L6347" s="20">
        <v>0.5191908999085566</v>
      </c>
      <c r="M6347" s="55">
        <v>0.48212394451404406</v>
      </c>
    </row>
    <row r="6348" spans="1:13" x14ac:dyDescent="0.35">
      <c r="A6348" s="19" t="str">
        <f>B4353&amp;C6325&amp;D6348</f>
        <v>CONSUMO PER CAPITA (kg ó litros por individuo)BOLLERIA DULCEALTA Y MEDIA ALTA</v>
      </c>
      <c r="B6348" s="19">
        <v>0</v>
      </c>
      <c r="C6348" s="19">
        <v>0</v>
      </c>
      <c r="D6348" s="19" t="s">
        <v>17</v>
      </c>
      <c r="E6348" s="20">
        <v>0.30232476876877334</v>
      </c>
      <c r="F6348" s="20">
        <v>0.37501567284144899</v>
      </c>
      <c r="G6348" s="20">
        <v>0.29238881166522429</v>
      </c>
      <c r="H6348" s="20">
        <v>0.30405050617523333</v>
      </c>
      <c r="I6348" s="20">
        <v>0.27288179293558579</v>
      </c>
      <c r="J6348" s="20">
        <v>0.34036379066105071</v>
      </c>
      <c r="K6348" s="20">
        <v>0.28213877411460903</v>
      </c>
      <c r="L6348" s="20">
        <v>0.30395241210302748</v>
      </c>
      <c r="M6348" s="55">
        <v>0.28725533544590376</v>
      </c>
    </row>
    <row r="6349" spans="1:13" x14ac:dyDescent="0.35">
      <c r="A6349" s="19" t="str">
        <f>B4353&amp;C6325&amp;D6349</f>
        <v>CONSUMO PER CAPITA (kg ó litros por individuo)BOLLERIA DULCEMEDIA</v>
      </c>
      <c r="B6349" s="19">
        <v>0</v>
      </c>
      <c r="C6349" s="19">
        <v>0</v>
      </c>
      <c r="D6349" s="19" t="s">
        <v>18</v>
      </c>
      <c r="E6349" s="20">
        <v>0.3866565263580633</v>
      </c>
      <c r="F6349" s="20">
        <v>0.49501121842698498</v>
      </c>
      <c r="G6349" s="20">
        <v>0.42683441722869669</v>
      </c>
      <c r="H6349" s="20">
        <v>0.39754133825721877</v>
      </c>
      <c r="I6349" s="20">
        <v>0.36215013150090375</v>
      </c>
      <c r="J6349" s="20">
        <v>0.42967678026156875</v>
      </c>
      <c r="K6349" s="20">
        <v>0.36827260062298151</v>
      </c>
      <c r="L6349" s="20">
        <v>0.36789280314136436</v>
      </c>
      <c r="M6349" s="55">
        <v>0.35112839546437996</v>
      </c>
    </row>
    <row r="6350" spans="1:13" x14ac:dyDescent="0.35">
      <c r="A6350" s="19" t="str">
        <f>B4353&amp;C6325&amp;D6350</f>
        <v>CONSUMO PER CAPITA (kg ó litros por individuo)BOLLERIA DULCEMEDIA BAJA</v>
      </c>
      <c r="B6350" s="19">
        <v>0</v>
      </c>
      <c r="C6350" s="19">
        <v>0</v>
      </c>
      <c r="D6350" s="19" t="s">
        <v>19</v>
      </c>
      <c r="E6350" s="20">
        <v>0.40343438502025514</v>
      </c>
      <c r="F6350" s="20">
        <v>0.45449324652919676</v>
      </c>
      <c r="G6350" s="20">
        <v>0.32180365040249964</v>
      </c>
      <c r="H6350" s="20">
        <v>0.34990533569677074</v>
      </c>
      <c r="I6350" s="20">
        <v>0.31980656810762298</v>
      </c>
      <c r="J6350" s="20">
        <v>0.39804209912573368</v>
      </c>
      <c r="K6350" s="20">
        <v>0.31193815875542857</v>
      </c>
      <c r="L6350" s="20">
        <v>0.36572816159538613</v>
      </c>
      <c r="M6350" s="55">
        <v>0.30422580685788775</v>
      </c>
    </row>
    <row r="6351" spans="1:13" x14ac:dyDescent="0.35">
      <c r="A6351" s="19" t="str">
        <f>B4353&amp;C6325&amp;D6351</f>
        <v>CONSUMO PER CAPITA (kg ó litros por individuo)BOLLERIA DULCEBAJA</v>
      </c>
      <c r="B6351" s="19">
        <v>0</v>
      </c>
      <c r="C6351" s="19">
        <v>0</v>
      </c>
      <c r="D6351" s="19" t="s">
        <v>20</v>
      </c>
      <c r="E6351" s="20">
        <v>0.35483254230547784</v>
      </c>
      <c r="F6351" s="20">
        <v>0.41588594142924745</v>
      </c>
      <c r="G6351" s="20">
        <v>0.37268629884635801</v>
      </c>
      <c r="H6351" s="20">
        <v>0.38349550738477445</v>
      </c>
      <c r="I6351" s="20">
        <v>0.34155738596251284</v>
      </c>
      <c r="J6351" s="20">
        <v>0.51842610486684704</v>
      </c>
      <c r="K6351" s="20">
        <v>0.35914452654071688</v>
      </c>
      <c r="L6351" s="20">
        <v>0.3865998408756266</v>
      </c>
      <c r="M6351" s="55">
        <v>0.36243887535483171</v>
      </c>
    </row>
    <row r="6352" spans="1:13" x14ac:dyDescent="0.35">
      <c r="A6352" s="19" t="str">
        <f>B4353&amp;C6325&amp;D6352</f>
        <v>CONSUMO PER CAPITA (kg ó litros por individuo)BOLLERIA DULCEHOMBRE</v>
      </c>
      <c r="B6352" s="19">
        <v>0</v>
      </c>
      <c r="C6352" s="19">
        <v>0</v>
      </c>
      <c r="D6352" s="19" t="s">
        <v>21</v>
      </c>
      <c r="E6352" s="20">
        <v>0.3357085622027432</v>
      </c>
      <c r="F6352" s="20">
        <v>0.39110246905593904</v>
      </c>
      <c r="G6352" s="20">
        <v>0.310784244827985</v>
      </c>
      <c r="H6352" s="20">
        <v>0.30058287511634657</v>
      </c>
      <c r="I6352" s="20">
        <v>0.27241742211597458</v>
      </c>
      <c r="J6352" s="20">
        <v>0.34825148624211855</v>
      </c>
      <c r="K6352" s="20">
        <v>0.29482100951154699</v>
      </c>
      <c r="L6352" s="20">
        <v>0.29876282731913278</v>
      </c>
      <c r="M6352" s="55">
        <v>0.270448350263362</v>
      </c>
    </row>
    <row r="6353" spans="1:13" x14ac:dyDescent="0.35">
      <c r="A6353" s="19" t="str">
        <f>B4353&amp;C6325&amp;D6353</f>
        <v>CONSUMO PER CAPITA (kg ó litros por individuo)BOLLERIA DULCEMUJER</v>
      </c>
      <c r="B6353" s="19">
        <v>0</v>
      </c>
      <c r="C6353" s="19">
        <v>0</v>
      </c>
      <c r="D6353" s="19" t="s">
        <v>22</v>
      </c>
      <c r="E6353" s="20">
        <v>0.39737375069631165</v>
      </c>
      <c r="F6353" s="20">
        <v>0.49484871389132057</v>
      </c>
      <c r="G6353" s="20">
        <v>0.40838863453281049</v>
      </c>
      <c r="H6353" s="20">
        <v>0.42312865734985067</v>
      </c>
      <c r="I6353" s="20">
        <v>0.38269141758696129</v>
      </c>
      <c r="J6353" s="20">
        <v>0.4895586829122433</v>
      </c>
      <c r="K6353" s="20">
        <v>0.37112683818249581</v>
      </c>
      <c r="L6353" s="20">
        <v>0.41477993781708344</v>
      </c>
      <c r="M6353" s="55">
        <v>0.38310102568275134</v>
      </c>
    </row>
    <row r="6354" spans="1:13" x14ac:dyDescent="0.35">
      <c r="A6354" s="19" t="str">
        <f>B4353&amp;C6354&amp;D6354</f>
        <v>CONSUMO PER CAPITA (kg ó litros por individuo)PAL.PAN+BARRIT+TORTITT.ESPAÑA</v>
      </c>
      <c r="B6354" s="19">
        <v>0</v>
      </c>
      <c r="C6354" s="19" t="s">
        <v>274</v>
      </c>
      <c r="D6354" s="19" t="s">
        <v>36</v>
      </c>
      <c r="E6354" s="20">
        <v>1.4288399491412689E-2</v>
      </c>
      <c r="F6354" s="20">
        <v>2.580505883900916E-2</v>
      </c>
      <c r="G6354" s="20">
        <v>1.6369444873231193E-2</v>
      </c>
      <c r="H6354" s="20">
        <v>1.7315951893731321E-2</v>
      </c>
      <c r="I6354" s="20">
        <v>1.6025966256302676E-2</v>
      </c>
      <c r="J6354" s="20">
        <v>2.9670448875124954E-2</v>
      </c>
      <c r="K6354" s="20">
        <v>1.8093500189854558E-2</v>
      </c>
      <c r="L6354" s="20">
        <v>1.6511112815989513E-2</v>
      </c>
      <c r="M6354" s="55">
        <v>1.7808373543772713E-2</v>
      </c>
    </row>
    <row r="6355" spans="1:13" x14ac:dyDescent="0.35">
      <c r="A6355" s="19" t="str">
        <f>B4353&amp;C6354&amp;D6355</f>
        <v>CONSUMO PER CAPITA (kg ó litros por individuo)PAL.PAN+BARRIT+TORTITBCN AM</v>
      </c>
      <c r="B6355" s="19">
        <v>0</v>
      </c>
      <c r="C6355" s="19">
        <v>0</v>
      </c>
      <c r="D6355" s="19" t="s">
        <v>1</v>
      </c>
      <c r="E6355" s="20">
        <v>1.4702299298576079E-2</v>
      </c>
      <c r="F6355" s="20">
        <v>1.6249002565941192E-2</v>
      </c>
      <c r="G6355" s="20">
        <v>1.6971979054715518E-2</v>
      </c>
      <c r="H6355" s="20">
        <v>1.5516050134065335E-2</v>
      </c>
      <c r="I6355" s="20">
        <v>2.5976286409499467E-2</v>
      </c>
      <c r="J6355" s="20">
        <v>2.4343613584449284E-2</v>
      </c>
      <c r="K6355" s="20">
        <v>2.3470185165928872E-2</v>
      </c>
      <c r="L6355" s="20">
        <v>2.4572587929773168E-2</v>
      </c>
      <c r="M6355" s="55">
        <v>2.7529137876527093E-2</v>
      </c>
    </row>
    <row r="6356" spans="1:13" x14ac:dyDescent="0.35">
      <c r="A6356" s="19" t="str">
        <f>B4353&amp;C6354&amp;D6356</f>
        <v>CONSUMO PER CAPITA (kg ó litros por individuo)PAL.PAN+BARRIT+TORTITREST.CAT ARAGON</v>
      </c>
      <c r="B6356" s="19">
        <v>0</v>
      </c>
      <c r="C6356" s="19">
        <v>0</v>
      </c>
      <c r="D6356" s="19" t="s">
        <v>2</v>
      </c>
      <c r="E6356" s="20">
        <v>1.0764774143358646E-2</v>
      </c>
      <c r="F6356" s="20">
        <v>2.2810325531742125E-2</v>
      </c>
      <c r="G6356" s="20">
        <v>1.2340967437570086E-2</v>
      </c>
      <c r="H6356" s="20">
        <v>1.78496958612573E-2</v>
      </c>
      <c r="I6356" s="20">
        <v>1.5420243486848206E-2</v>
      </c>
      <c r="J6356" s="20">
        <v>1.9960649153375809E-2</v>
      </c>
      <c r="K6356" s="20">
        <v>2.0710388628597663E-2</v>
      </c>
      <c r="L6356" s="20">
        <v>1.4714738312921236E-2</v>
      </c>
      <c r="M6356" s="55">
        <v>1.8046769883655653E-2</v>
      </c>
    </row>
    <row r="6357" spans="1:13" x14ac:dyDescent="0.35">
      <c r="A6357" s="19" t="str">
        <f>B4353&amp;C6354&amp;D6357</f>
        <v>CONSUMO PER CAPITA (kg ó litros por individuo)PAL.PAN+BARRIT+TORTITLEVANTE</v>
      </c>
      <c r="B6357" s="19">
        <v>0</v>
      </c>
      <c r="C6357" s="19">
        <v>0</v>
      </c>
      <c r="D6357" s="19" t="s">
        <v>3</v>
      </c>
      <c r="E6357" s="20">
        <v>2.4449225187307168E-2</v>
      </c>
      <c r="F6357" s="20">
        <v>5.1122929458846195E-2</v>
      </c>
      <c r="G6357" s="20">
        <v>3.2715865893502935E-2</v>
      </c>
      <c r="H6357" s="20">
        <v>3.149714873762146E-2</v>
      </c>
      <c r="I6357" s="20">
        <v>2.7033235970379873E-2</v>
      </c>
      <c r="J6357" s="20">
        <v>4.9681497795474143E-2</v>
      </c>
      <c r="K6357" s="20">
        <v>2.8788085020566619E-2</v>
      </c>
      <c r="L6357" s="20">
        <v>2.4393325871989703E-2</v>
      </c>
      <c r="M6357" s="55">
        <v>2.2528128004990908E-2</v>
      </c>
    </row>
    <row r="6358" spans="1:13" x14ac:dyDescent="0.35">
      <c r="A6358" s="19" t="str">
        <f>B4353&amp;C6354&amp;D6358</f>
        <v>CONSUMO PER CAPITA (kg ó litros por individuo)PAL.PAN+BARRIT+TORTITANDALUCIA</v>
      </c>
      <c r="B6358" s="19">
        <v>0</v>
      </c>
      <c r="C6358" s="19">
        <v>0</v>
      </c>
      <c r="D6358" s="19" t="s">
        <v>4</v>
      </c>
      <c r="E6358" s="20">
        <v>1.7831202965682681E-2</v>
      </c>
      <c r="F6358" s="20">
        <v>2.7462546850619003E-2</v>
      </c>
      <c r="G6358" s="20">
        <v>1.838486919805583E-2</v>
      </c>
      <c r="H6358" s="20">
        <v>1.5760409395656438E-2</v>
      </c>
      <c r="I6358" s="20">
        <v>1.5369590185908007E-2</v>
      </c>
      <c r="J6358" s="20">
        <v>3.6543251738975088E-2</v>
      </c>
      <c r="K6358" s="20">
        <v>1.6339587472339431E-2</v>
      </c>
      <c r="L6358" s="20">
        <v>1.6531211488731115E-2</v>
      </c>
      <c r="M6358" s="55">
        <v>2.071478285687714E-2</v>
      </c>
    </row>
    <row r="6359" spans="1:13" x14ac:dyDescent="0.35">
      <c r="A6359" s="19" t="str">
        <f>B4353&amp;C6354&amp;D6359</f>
        <v>CONSUMO PER CAPITA (kg ó litros por individuo)PAL.PAN+BARRIT+TORTITMDD AM</v>
      </c>
      <c r="B6359" s="19">
        <v>0</v>
      </c>
      <c r="C6359" s="19">
        <v>0</v>
      </c>
      <c r="D6359" s="19" t="s">
        <v>5</v>
      </c>
      <c r="E6359" s="20">
        <v>7.9831515544361298E-3</v>
      </c>
      <c r="F6359" s="20">
        <v>1.0033272376513368E-2</v>
      </c>
      <c r="G6359" s="20">
        <v>9.2283160223787086E-3</v>
      </c>
      <c r="H6359" s="20">
        <v>1.0103970639119983E-2</v>
      </c>
      <c r="I6359" s="20">
        <v>1.0501003042336499E-2</v>
      </c>
      <c r="J6359" s="20">
        <v>1.7621963672669515E-2</v>
      </c>
      <c r="K6359" s="20">
        <v>7.2039680769300195E-3</v>
      </c>
      <c r="L6359" s="20">
        <v>1.3467854741586615E-2</v>
      </c>
      <c r="M6359" s="55">
        <v>9.2754483868266735E-3</v>
      </c>
    </row>
    <row r="6360" spans="1:13" x14ac:dyDescent="0.35">
      <c r="A6360" s="19" t="str">
        <f>B4353&amp;C6354&amp;D6360</f>
        <v>CONSUMO PER CAPITA (kg ó litros por individuo)PAL.PAN+BARRIT+TORTITRTO CENTRO</v>
      </c>
      <c r="B6360" s="19">
        <v>0</v>
      </c>
      <c r="C6360" s="19">
        <v>0</v>
      </c>
      <c r="D6360" s="19" t="s">
        <v>6</v>
      </c>
      <c r="E6360" s="20">
        <v>1.3388084191964904E-2</v>
      </c>
      <c r="F6360" s="20">
        <v>3.3117904962677448E-2</v>
      </c>
      <c r="G6360" s="20">
        <v>1.5246868657555802E-2</v>
      </c>
      <c r="H6360" s="20">
        <v>2.3541783965846386E-2</v>
      </c>
      <c r="I6360" s="20">
        <v>1.208363338446544E-2</v>
      </c>
      <c r="J6360" s="20">
        <v>2.1700691424472909E-2</v>
      </c>
      <c r="K6360" s="20">
        <v>1.7036553117779418E-2</v>
      </c>
      <c r="L6360" s="20">
        <v>1.1262613724586992E-2</v>
      </c>
      <c r="M6360" s="55">
        <v>1.0090644710161033E-2</v>
      </c>
    </row>
    <row r="6361" spans="1:13" x14ac:dyDescent="0.35">
      <c r="A6361" s="19" t="str">
        <f>B4353&amp;C6354&amp;D6361</f>
        <v>CONSUMO PER CAPITA (kg ó litros por individuo)PAL.PAN+BARRIT+TORTITNORTE-CENTRO</v>
      </c>
      <c r="B6361" s="19">
        <v>0</v>
      </c>
      <c r="C6361" s="19">
        <v>0</v>
      </c>
      <c r="D6361" s="19" t="s">
        <v>7</v>
      </c>
      <c r="E6361" s="20">
        <v>1.1399554748106444E-2</v>
      </c>
      <c r="F6361" s="20">
        <v>1.6845042016128277E-2</v>
      </c>
      <c r="G6361" s="20">
        <v>1.0598738053821177E-2</v>
      </c>
      <c r="H6361" s="20">
        <v>8.5036309789741794E-3</v>
      </c>
      <c r="I6361" s="20">
        <v>7.1708960317423253E-3</v>
      </c>
      <c r="J6361" s="20">
        <v>4.0896479902240504E-2</v>
      </c>
      <c r="K6361" s="20">
        <v>2.1580398980627379E-2</v>
      </c>
      <c r="L6361" s="20">
        <v>1.4645229826560741E-2</v>
      </c>
      <c r="M6361" s="55">
        <v>6.7117748346846827E-3</v>
      </c>
    </row>
    <row r="6362" spans="1:13" x14ac:dyDescent="0.35">
      <c r="A6362" s="19" t="str">
        <f>B4353&amp;C6354&amp;D6362</f>
        <v>CONSUMO PER CAPITA (kg ó litros por individuo)PAL.PAN+BARRIT+TORTITNOROESTE</v>
      </c>
      <c r="B6362" s="19">
        <v>0</v>
      </c>
      <c r="C6362" s="19">
        <v>0</v>
      </c>
      <c r="D6362" s="19" t="s">
        <v>8</v>
      </c>
      <c r="E6362" s="20">
        <v>7.1004765471457589E-3</v>
      </c>
      <c r="F6362" s="20">
        <v>1.8572875040650708E-2</v>
      </c>
      <c r="G6362" s="20">
        <v>7.1161320389626862E-3</v>
      </c>
      <c r="H6362" s="20">
        <v>1.1156359284898549E-2</v>
      </c>
      <c r="I6362" s="20">
        <v>1.0857164357144008E-2</v>
      </c>
      <c r="J6362" s="20">
        <v>1.4457037374663868E-2</v>
      </c>
      <c r="K6362" s="20">
        <v>8.3450401547779766E-3</v>
      </c>
      <c r="L6362" s="20">
        <v>9.1162462080382374E-3</v>
      </c>
      <c r="M6362" s="55">
        <v>2.4973901429057203E-2</v>
      </c>
    </row>
    <row r="6363" spans="1:13" x14ac:dyDescent="0.35">
      <c r="A6363" s="19" t="str">
        <f>B4353&amp;C6354&amp;D6363</f>
        <v>CONSUMO PER CAPITA (kg ó litros por individuo)PAL.PAN+BARRIT+TORTIT&lt;2MIL</v>
      </c>
      <c r="B6363" s="19">
        <v>0</v>
      </c>
      <c r="C6363" s="19">
        <v>0</v>
      </c>
      <c r="D6363" s="19" t="s">
        <v>9</v>
      </c>
      <c r="E6363" s="20">
        <v>8.852538040626412E-3</v>
      </c>
      <c r="F6363" s="20">
        <v>1.4303818974946363E-2</v>
      </c>
      <c r="G6363" s="20">
        <v>1.5677821913688619E-2</v>
      </c>
      <c r="H6363" s="20">
        <v>9.0416665990111812E-3</v>
      </c>
      <c r="I6363" s="20">
        <v>1.1551031010258046E-2</v>
      </c>
      <c r="J6363" s="20">
        <v>3.5396905909214969E-3</v>
      </c>
      <c r="K6363" s="20">
        <v>9.6665587015457074E-3</v>
      </c>
      <c r="L6363" s="20">
        <v>1.3984214888519175E-2</v>
      </c>
      <c r="M6363" s="55">
        <v>1.1167466236497467E-2</v>
      </c>
    </row>
    <row r="6364" spans="1:13" x14ac:dyDescent="0.35">
      <c r="A6364" s="19" t="str">
        <f>B4353&amp;C6354&amp;D6364</f>
        <v>CONSUMO PER CAPITA (kg ó litros por individuo)PAL.PAN+BARRIT+TORTIT2-5MIL</v>
      </c>
      <c r="B6364" s="19">
        <v>0</v>
      </c>
      <c r="C6364" s="19">
        <v>0</v>
      </c>
      <c r="D6364" s="19" t="s">
        <v>10</v>
      </c>
      <c r="E6364" s="20">
        <v>4.2484681607175469E-3</v>
      </c>
      <c r="F6364" s="20">
        <v>1.5620262382831162E-2</v>
      </c>
      <c r="G6364" s="20">
        <v>3.8378662536117858E-3</v>
      </c>
      <c r="H6364" s="20">
        <v>1.6974532435070546E-2</v>
      </c>
      <c r="I6364" s="20">
        <v>6.9586939389230879E-3</v>
      </c>
      <c r="J6364" s="20">
        <v>1.9570903982217402E-2</v>
      </c>
      <c r="K6364" s="20">
        <v>1.3699961342629558E-2</v>
      </c>
      <c r="L6364" s="20">
        <v>3.8994525960824584E-3</v>
      </c>
      <c r="M6364" s="55">
        <v>7.7829522021074368E-3</v>
      </c>
    </row>
    <row r="6365" spans="1:13" x14ac:dyDescent="0.35">
      <c r="A6365" s="19" t="str">
        <f>B4353&amp;C6354&amp;D6365</f>
        <v>CONSUMO PER CAPITA (kg ó litros por individuo)PAL.PAN+BARRIT+TORTIT5-10MIL</v>
      </c>
      <c r="B6365" s="19">
        <v>0</v>
      </c>
      <c r="C6365" s="19">
        <v>0</v>
      </c>
      <c r="D6365" s="19" t="s">
        <v>11</v>
      </c>
      <c r="E6365" s="20">
        <v>4.342368264743276E-3</v>
      </c>
      <c r="F6365" s="20">
        <v>9.8175372098846005E-3</v>
      </c>
      <c r="G6365" s="20">
        <v>8.4206183169123188E-3</v>
      </c>
      <c r="H6365" s="20">
        <v>8.8044218484276543E-3</v>
      </c>
      <c r="I6365" s="20">
        <v>1.3868109234315699E-2</v>
      </c>
      <c r="J6365" s="20">
        <v>3.019515573389215E-2</v>
      </c>
      <c r="K6365" s="20">
        <v>9.9454150639151414E-3</v>
      </c>
      <c r="L6365" s="20">
        <v>4.9335856847036782E-3</v>
      </c>
      <c r="M6365" s="55">
        <v>2.1216133172058071E-2</v>
      </c>
    </row>
    <row r="6366" spans="1:13" x14ac:dyDescent="0.35">
      <c r="A6366" s="19" t="str">
        <f>B4353&amp;C6354&amp;D6366</f>
        <v>CONSUMO PER CAPITA (kg ó litros por individuo)PAL.PAN+BARRIT+TORTIT10-30MIL</v>
      </c>
      <c r="B6366" s="19">
        <v>0</v>
      </c>
      <c r="C6366" s="19">
        <v>0</v>
      </c>
      <c r="D6366" s="19" t="s">
        <v>12</v>
      </c>
      <c r="E6366" s="20">
        <v>1.3996973368918565E-2</v>
      </c>
      <c r="F6366" s="20">
        <v>2.9645190886671117E-2</v>
      </c>
      <c r="G6366" s="20">
        <v>1.7910046281719869E-2</v>
      </c>
      <c r="H6366" s="20">
        <v>1.9558080785228974E-2</v>
      </c>
      <c r="I6366" s="20">
        <v>1.3110501700507222E-2</v>
      </c>
      <c r="J6366" s="20">
        <v>4.6504293080163558E-2</v>
      </c>
      <c r="K6366" s="20">
        <v>2.4418078219480763E-2</v>
      </c>
      <c r="L6366" s="20">
        <v>2.8888633770940482E-2</v>
      </c>
      <c r="M6366" s="55">
        <v>2.5692283643880775E-2</v>
      </c>
    </row>
    <row r="6367" spans="1:13" x14ac:dyDescent="0.35">
      <c r="A6367" s="19" t="str">
        <f>B4353&amp;C6354&amp;D6367</f>
        <v>CONSUMO PER CAPITA (kg ó litros por individuo)PAL.PAN+BARRIT+TORTIT30-100MIL</v>
      </c>
      <c r="B6367" s="19">
        <v>0</v>
      </c>
      <c r="C6367" s="19">
        <v>0</v>
      </c>
      <c r="D6367" s="19" t="s">
        <v>13</v>
      </c>
      <c r="E6367" s="20">
        <v>1.6041024344561092E-2</v>
      </c>
      <c r="F6367" s="20">
        <v>3.3911295269991926E-2</v>
      </c>
      <c r="G6367" s="20">
        <v>1.3999752594641167E-2</v>
      </c>
      <c r="H6367" s="20">
        <v>2.7021027376416949E-2</v>
      </c>
      <c r="I6367" s="20">
        <v>1.9949122515327079E-2</v>
      </c>
      <c r="J6367" s="20">
        <v>3.578583213778716E-2</v>
      </c>
      <c r="K6367" s="20">
        <v>2.0661076509340091E-2</v>
      </c>
      <c r="L6367" s="20">
        <v>1.7047468491631822E-2</v>
      </c>
      <c r="M6367" s="55">
        <v>1.2954503063562928E-2</v>
      </c>
    </row>
    <row r="6368" spans="1:13" x14ac:dyDescent="0.35">
      <c r="A6368" s="19" t="str">
        <f>B4353&amp;C6354&amp;D6368</f>
        <v>CONSUMO PER CAPITA (kg ó litros por individuo)PAL.PAN+BARRIT+TORTIT100-200MIL</v>
      </c>
      <c r="B6368" s="19">
        <v>0</v>
      </c>
      <c r="C6368" s="19">
        <v>0</v>
      </c>
      <c r="D6368" s="19" t="s">
        <v>14</v>
      </c>
      <c r="E6368" s="20">
        <v>1.9548995767903248E-2</v>
      </c>
      <c r="F6368" s="20">
        <v>4.4184291150631529E-2</v>
      </c>
      <c r="G6368" s="20">
        <v>3.0090388203991472E-2</v>
      </c>
      <c r="H6368" s="20">
        <v>1.2605685376269578E-2</v>
      </c>
      <c r="I6368" s="20">
        <v>1.2134982925686105E-2</v>
      </c>
      <c r="J6368" s="20">
        <v>2.5263573184481195E-2</v>
      </c>
      <c r="K6368" s="20">
        <v>1.1659528502300646E-2</v>
      </c>
      <c r="L6368" s="20">
        <v>1.1771155827743712E-2</v>
      </c>
      <c r="M6368" s="55">
        <v>1.6284818747192665E-2</v>
      </c>
    </row>
    <row r="6369" spans="1:13" x14ac:dyDescent="0.35">
      <c r="A6369" s="19" t="str">
        <f>B4353&amp;C6354&amp;D6369</f>
        <v>CONSUMO PER CAPITA (kg ó litros por individuo)PAL.PAN+BARRIT+TORTIT200-500MIL</v>
      </c>
      <c r="B6369" s="19">
        <v>0</v>
      </c>
      <c r="C6369" s="19">
        <v>0</v>
      </c>
      <c r="D6369" s="19" t="s">
        <v>15</v>
      </c>
      <c r="E6369" s="20">
        <v>1.844620199770108E-2</v>
      </c>
      <c r="F6369" s="20">
        <v>2.1035821935473761E-2</v>
      </c>
      <c r="G6369" s="20">
        <v>1.7951281690948943E-2</v>
      </c>
      <c r="H6369" s="20">
        <v>1.3425426446094312E-2</v>
      </c>
      <c r="I6369" s="20">
        <v>1.7761517767177798E-2</v>
      </c>
      <c r="J6369" s="20">
        <v>1.669643619248562E-2</v>
      </c>
      <c r="K6369" s="20">
        <v>2.0337285990142239E-2</v>
      </c>
      <c r="L6369" s="20">
        <v>1.4421706075184181E-2</v>
      </c>
      <c r="M6369" s="55">
        <v>1.8878546859324274E-2</v>
      </c>
    </row>
    <row r="6370" spans="1:13" x14ac:dyDescent="0.35">
      <c r="A6370" s="19" t="str">
        <f>B4353&amp;C6354&amp;D6370</f>
        <v>CONSUMO PER CAPITA (kg ó litros por individuo)PAL.PAN+BARRIT+TORTIT&gt;500MIL</v>
      </c>
      <c r="B6370" s="19">
        <v>0</v>
      </c>
      <c r="C6370" s="19">
        <v>0</v>
      </c>
      <c r="D6370" s="19" t="s">
        <v>16</v>
      </c>
      <c r="E6370" s="20">
        <v>1.693151331034138E-2</v>
      </c>
      <c r="F6370" s="20">
        <v>2.038083244959837E-2</v>
      </c>
      <c r="G6370" s="20">
        <v>1.7105368907581776E-2</v>
      </c>
      <c r="H6370" s="20">
        <v>1.6391382532215407E-2</v>
      </c>
      <c r="I6370" s="20">
        <v>2.171120969643147E-2</v>
      </c>
      <c r="J6370" s="20">
        <v>2.9613404755446004E-2</v>
      </c>
      <c r="K6370" s="20">
        <v>1.912370278823048E-2</v>
      </c>
      <c r="L6370" s="20">
        <v>1.8466118843356909E-2</v>
      </c>
      <c r="M6370" s="55">
        <v>1.9898199368920448E-2</v>
      </c>
    </row>
    <row r="6371" spans="1:13" x14ac:dyDescent="0.35">
      <c r="A6371" s="19" t="str">
        <f>B4353&amp;C6354&amp;D6371</f>
        <v>CONSUMO PER CAPITA (kg ó litros por individuo)PAL.PAN+BARRIT+TORTITDE 15 A 19 AÑOS</v>
      </c>
      <c r="B6371" s="19">
        <v>0</v>
      </c>
      <c r="C6371" s="19">
        <v>0</v>
      </c>
      <c r="D6371" s="19" t="s">
        <v>39</v>
      </c>
      <c r="E6371" s="20">
        <v>1.0816895339117625E-2</v>
      </c>
      <c r="F6371" s="20">
        <v>8.3546210556598895E-3</v>
      </c>
      <c r="G6371" s="20">
        <v>4.432702114844895E-3</v>
      </c>
      <c r="H6371" s="20">
        <v>1.838521193644627E-2</v>
      </c>
      <c r="I6371" s="20">
        <v>9.6846592689698689E-3</v>
      </c>
      <c r="J6371" s="20">
        <v>2.5374032533490548E-2</v>
      </c>
      <c r="K6371" s="20">
        <v>9.4021345141329978E-3</v>
      </c>
      <c r="L6371" s="20">
        <v>3.3453136788159539E-3</v>
      </c>
      <c r="M6371" s="55">
        <v>8.5952578846256143E-3</v>
      </c>
    </row>
    <row r="6372" spans="1:13" x14ac:dyDescent="0.35">
      <c r="A6372" s="19" t="str">
        <f>B4353&amp;C6354&amp;D6372</f>
        <v>CONSUMO PER CAPITA (kg ó litros por individuo)PAL.PAN+BARRIT+TORTITDE 20 A 24 AÑOS</v>
      </c>
      <c r="B6372" s="19">
        <v>0</v>
      </c>
      <c r="C6372" s="19">
        <v>0</v>
      </c>
      <c r="D6372" s="19" t="s">
        <v>40</v>
      </c>
      <c r="E6372" s="20">
        <v>1.8227932078719315E-2</v>
      </c>
      <c r="F6372" s="20">
        <v>3.0585509589310542E-2</v>
      </c>
      <c r="G6372" s="20">
        <v>7.0910682345766583E-3</v>
      </c>
      <c r="H6372" s="20">
        <v>1.1949298854535023E-2</v>
      </c>
      <c r="I6372" s="20">
        <v>9.1879550511195073E-3</v>
      </c>
      <c r="J6372" s="20">
        <v>8.4282748308422174E-3</v>
      </c>
      <c r="K6372" s="20">
        <v>7.4627351144576437E-3</v>
      </c>
      <c r="L6372" s="20">
        <v>7.6483528412899142E-3</v>
      </c>
      <c r="M6372" s="55">
        <v>1.2532100797114665E-2</v>
      </c>
    </row>
    <row r="6373" spans="1:13" x14ac:dyDescent="0.35">
      <c r="A6373" s="19" t="str">
        <f>B4353&amp;C6354&amp;D6373</f>
        <v>CONSUMO PER CAPITA (kg ó litros por individuo)PAL.PAN+BARRIT+TORTITDE 25 A 34 AÑOS</v>
      </c>
      <c r="B6373" s="19">
        <v>0</v>
      </c>
      <c r="C6373" s="19">
        <v>0</v>
      </c>
      <c r="D6373" s="19" t="s">
        <v>41</v>
      </c>
      <c r="E6373" s="20">
        <v>1.3321234368194376E-2</v>
      </c>
      <c r="F6373" s="20">
        <v>2.3984966154518186E-2</v>
      </c>
      <c r="G6373" s="20">
        <v>2.0778125239002927E-2</v>
      </c>
      <c r="H6373" s="20">
        <v>1.0101213202610799E-2</v>
      </c>
      <c r="I6373" s="20">
        <v>9.8597264818793204E-3</v>
      </c>
      <c r="J6373" s="20">
        <v>2.8931129368590838E-2</v>
      </c>
      <c r="K6373" s="20">
        <v>1.5330731101522218E-2</v>
      </c>
      <c r="L6373" s="20">
        <v>1.3450169068342026E-2</v>
      </c>
      <c r="M6373" s="55">
        <v>9.9386594035954946E-3</v>
      </c>
    </row>
    <row r="6374" spans="1:13" x14ac:dyDescent="0.35">
      <c r="A6374" s="19" t="str">
        <f>B4353&amp;C6354&amp;D6374</f>
        <v>CONSUMO PER CAPITA (kg ó litros por individuo)PAL.PAN+BARRIT+TORTITDE 35 A 49 AÑOS</v>
      </c>
      <c r="B6374" s="19">
        <v>0</v>
      </c>
      <c r="C6374" s="19">
        <v>0</v>
      </c>
      <c r="D6374" s="19" t="s">
        <v>42</v>
      </c>
      <c r="E6374" s="20">
        <v>9.9079533746720631E-3</v>
      </c>
      <c r="F6374" s="20">
        <v>2.0847835179126487E-2</v>
      </c>
      <c r="G6374" s="20">
        <v>1.3816308194030031E-2</v>
      </c>
      <c r="H6374" s="20">
        <v>1.4633679222359081E-2</v>
      </c>
      <c r="I6374" s="20">
        <v>1.0791484660216432E-2</v>
      </c>
      <c r="J6374" s="20">
        <v>2.0284404364056832E-2</v>
      </c>
      <c r="K6374" s="20">
        <v>1.5838270736084025E-2</v>
      </c>
      <c r="L6374" s="20">
        <v>1.2771940800637952E-2</v>
      </c>
      <c r="M6374" s="55">
        <v>1.1388079974745068E-2</v>
      </c>
    </row>
    <row r="6375" spans="1:13" x14ac:dyDescent="0.35">
      <c r="A6375" s="19" t="str">
        <f>B4353&amp;C6354&amp;D6375</f>
        <v>CONSUMO PER CAPITA (kg ó litros por individuo)PAL.PAN+BARRIT+TORTITDE 50 A 59 AÑOS</v>
      </c>
      <c r="B6375" s="19">
        <v>0</v>
      </c>
      <c r="C6375" s="19">
        <v>0</v>
      </c>
      <c r="D6375" s="19" t="s">
        <v>43</v>
      </c>
      <c r="E6375" s="20">
        <v>1.9533763317072243E-2</v>
      </c>
      <c r="F6375" s="20">
        <v>3.6233903478283896E-2</v>
      </c>
      <c r="G6375" s="20">
        <v>2.1395709787675014E-2</v>
      </c>
      <c r="H6375" s="20">
        <v>2.3661495226352976E-2</v>
      </c>
      <c r="I6375" s="20">
        <v>2.8537090138561649E-2</v>
      </c>
      <c r="J6375" s="20">
        <v>3.3827891018501137E-2</v>
      </c>
      <c r="K6375" s="20">
        <v>2.5362697716826543E-2</v>
      </c>
      <c r="L6375" s="20">
        <v>2.4788374416122607E-2</v>
      </c>
      <c r="M6375" s="55">
        <v>3.3216794103375108E-2</v>
      </c>
    </row>
    <row r="6376" spans="1:13" x14ac:dyDescent="0.35">
      <c r="A6376" s="19" t="str">
        <f>B4353&amp;C6354&amp;D6376</f>
        <v>CONSUMO PER CAPITA (kg ó litros por individuo)PAL.PAN+BARRIT+TORTITDE 60 A 75 AÑOS</v>
      </c>
      <c r="B6376" s="19">
        <v>0</v>
      </c>
      <c r="C6376" s="19">
        <v>0</v>
      </c>
      <c r="D6376" s="19" t="s">
        <v>44</v>
      </c>
      <c r="E6376" s="20">
        <v>1.6109555808370993E-2</v>
      </c>
      <c r="F6376" s="20">
        <v>2.8346304582756138E-2</v>
      </c>
      <c r="G6376" s="20">
        <v>1.8849742305223786E-2</v>
      </c>
      <c r="H6376" s="20">
        <v>2.0987447398562942E-2</v>
      </c>
      <c r="I6376" s="20">
        <v>1.9647930177177624E-2</v>
      </c>
      <c r="J6376" s="20">
        <v>4.6061051600078555E-2</v>
      </c>
      <c r="K6376" s="20">
        <v>2.2074766160413737E-2</v>
      </c>
      <c r="L6376" s="20">
        <v>2.2486844795353501E-2</v>
      </c>
      <c r="M6376" s="55">
        <v>2.1785219759328164E-2</v>
      </c>
    </row>
    <row r="6377" spans="1:13" x14ac:dyDescent="0.35">
      <c r="A6377" s="19" t="str">
        <f>B4353&amp;C6354&amp;D6377</f>
        <v>CONSUMO PER CAPITA (kg ó litros por individuo)PAL.PAN+BARRIT+TORTITALTA Y MEDIA ALTA</v>
      </c>
      <c r="B6377" s="19">
        <v>0</v>
      </c>
      <c r="C6377" s="19">
        <v>0</v>
      </c>
      <c r="D6377" s="19" t="s">
        <v>17</v>
      </c>
      <c r="E6377" s="20">
        <v>1.2246077847676031E-2</v>
      </c>
      <c r="F6377" s="20">
        <v>2.0636082886446798E-2</v>
      </c>
      <c r="G6377" s="20">
        <v>1.5298560653794036E-2</v>
      </c>
      <c r="H6377" s="20">
        <v>2.2267495462958881E-2</v>
      </c>
      <c r="I6377" s="20">
        <v>1.8308146925545204E-2</v>
      </c>
      <c r="J6377" s="20">
        <v>3.2425792442636311E-2</v>
      </c>
      <c r="K6377" s="20">
        <v>1.8886401571472505E-2</v>
      </c>
      <c r="L6377" s="20">
        <v>2.2643899970856415E-2</v>
      </c>
      <c r="M6377" s="55">
        <v>1.8243084251146596E-2</v>
      </c>
    </row>
    <row r="6378" spans="1:13" x14ac:dyDescent="0.35">
      <c r="A6378" s="19" t="str">
        <f>B4353&amp;C6354&amp;D6378</f>
        <v>CONSUMO PER CAPITA (kg ó litros por individuo)PAL.PAN+BARRIT+TORTITMEDIA</v>
      </c>
      <c r="B6378" s="19">
        <v>0</v>
      </c>
      <c r="C6378" s="19">
        <v>0</v>
      </c>
      <c r="D6378" s="19" t="s">
        <v>18</v>
      </c>
      <c r="E6378" s="20">
        <v>1.438796777518541E-2</v>
      </c>
      <c r="F6378" s="20">
        <v>2.614837394943291E-2</v>
      </c>
      <c r="G6378" s="20">
        <v>1.1731890304726962E-2</v>
      </c>
      <c r="H6378" s="20">
        <v>1.5247430948387252E-2</v>
      </c>
      <c r="I6378" s="20">
        <v>1.5296128939626716E-2</v>
      </c>
      <c r="J6378" s="20">
        <v>2.9765409562592899E-2</v>
      </c>
      <c r="K6378" s="20">
        <v>1.8749322530187223E-2</v>
      </c>
      <c r="L6378" s="20">
        <v>1.4405676181118992E-2</v>
      </c>
      <c r="M6378" s="55">
        <v>2.0755587183658584E-2</v>
      </c>
    </row>
    <row r="6379" spans="1:13" x14ac:dyDescent="0.35">
      <c r="A6379" s="19" t="str">
        <f>B4353&amp;C6354&amp;D6379</f>
        <v>CONSUMO PER CAPITA (kg ó litros por individuo)PAL.PAN+BARRIT+TORTITMEDIA BAJA</v>
      </c>
      <c r="B6379" s="19">
        <v>0</v>
      </c>
      <c r="C6379" s="19">
        <v>0</v>
      </c>
      <c r="D6379" s="19" t="s">
        <v>19</v>
      </c>
      <c r="E6379" s="20">
        <v>1.1440143972418491E-2</v>
      </c>
      <c r="F6379" s="20">
        <v>2.548452117239414E-2</v>
      </c>
      <c r="G6379" s="20">
        <v>1.5849695460233536E-2</v>
      </c>
      <c r="H6379" s="20">
        <v>1.5242413545137027E-2</v>
      </c>
      <c r="I6379" s="20">
        <v>1.5107302494806837E-2</v>
      </c>
      <c r="J6379" s="20">
        <v>2.2670112180503552E-2</v>
      </c>
      <c r="K6379" s="20">
        <v>1.370199126251939E-2</v>
      </c>
      <c r="L6379" s="20">
        <v>1.3050680087474701E-2</v>
      </c>
      <c r="M6379" s="55">
        <v>1.2236308729413644E-2</v>
      </c>
    </row>
    <row r="6380" spans="1:13" x14ac:dyDescent="0.35">
      <c r="A6380" s="19" t="str">
        <f>B4353&amp;C6354&amp;D6380</f>
        <v>CONSUMO PER CAPITA (kg ó litros por individuo)PAL.PAN+BARRIT+TORTITBAJA</v>
      </c>
      <c r="B6380" s="19">
        <v>0</v>
      </c>
      <c r="C6380" s="19">
        <v>0</v>
      </c>
      <c r="D6380" s="19" t="s">
        <v>20</v>
      </c>
      <c r="E6380" s="20">
        <v>2.0253647742166907E-2</v>
      </c>
      <c r="F6380" s="20">
        <v>3.138361847856723E-2</v>
      </c>
      <c r="G6380" s="20">
        <v>2.6165445621441748E-2</v>
      </c>
      <c r="H6380" s="20">
        <v>1.818062812553042E-2</v>
      </c>
      <c r="I6380" s="20">
        <v>1.5992674651824954E-2</v>
      </c>
      <c r="J6380" s="20">
        <v>3.5952061929982626E-2</v>
      </c>
      <c r="K6380" s="20">
        <v>2.2057409559765585E-2</v>
      </c>
      <c r="L6380" s="20">
        <v>1.7999231255212557E-2</v>
      </c>
      <c r="M6380" s="55">
        <v>1.9888054464815903E-2</v>
      </c>
    </row>
    <row r="6381" spans="1:13" x14ac:dyDescent="0.35">
      <c r="A6381" s="19" t="str">
        <f>B4353&amp;C6354&amp;D6381</f>
        <v>CONSUMO PER CAPITA (kg ó litros por individuo)PAL.PAN+BARRIT+TORTITHOMBRE</v>
      </c>
      <c r="B6381" s="19">
        <v>0</v>
      </c>
      <c r="C6381" s="19">
        <v>0</v>
      </c>
      <c r="D6381" s="19" t="s">
        <v>21</v>
      </c>
      <c r="E6381" s="20">
        <v>1.173920512161609E-2</v>
      </c>
      <c r="F6381" s="20">
        <v>2.06435611390581E-2</v>
      </c>
      <c r="G6381" s="20">
        <v>1.4172916541998396E-2</v>
      </c>
      <c r="H6381" s="20">
        <v>1.6763128744151597E-2</v>
      </c>
      <c r="I6381" s="20">
        <v>1.5603978064089903E-2</v>
      </c>
      <c r="J6381" s="20">
        <v>2.4472843703470366E-2</v>
      </c>
      <c r="K6381" s="20">
        <v>1.3777691431768369E-2</v>
      </c>
      <c r="L6381" s="20">
        <v>1.6049869675028149E-2</v>
      </c>
      <c r="M6381" s="55">
        <v>1.4267252003267342E-2</v>
      </c>
    </row>
    <row r="6382" spans="1:13" x14ac:dyDescent="0.35">
      <c r="A6382" s="19" t="str">
        <f>B4353&amp;C6354&amp;D6382</f>
        <v>CONSUMO PER CAPITA (kg ó litros por individuo)PAL.PAN+BARRIT+TORTITMUJER</v>
      </c>
      <c r="B6382" s="19">
        <v>0</v>
      </c>
      <c r="C6382" s="19">
        <v>0</v>
      </c>
      <c r="D6382" s="19" t="s">
        <v>22</v>
      </c>
      <c r="E6382" s="20">
        <v>1.6799121448776873E-2</v>
      </c>
      <c r="F6382" s="20">
        <v>3.0888718854265498E-2</v>
      </c>
      <c r="G6382" s="20">
        <v>1.8532888070622668E-2</v>
      </c>
      <c r="H6382" s="20">
        <v>1.7860869570694649E-2</v>
      </c>
      <c r="I6382" s="20">
        <v>1.6441913526166096E-2</v>
      </c>
      <c r="J6382" s="20">
        <v>3.4793832717914926E-2</v>
      </c>
      <c r="K6382" s="20">
        <v>2.2347660988520826E-2</v>
      </c>
      <c r="L6382" s="20">
        <v>1.6965038274202808E-2</v>
      </c>
      <c r="M6382" s="55">
        <v>2.1293361705605883E-2</v>
      </c>
    </row>
    <row r="6383" spans="1:13" x14ac:dyDescent="0.35">
      <c r="A6383" s="19" t="str">
        <f>B4353&amp;C6383&amp;D6383</f>
        <v>CONSUMO PER CAPITA (kg ó litros por individuo)PALITOS PANT.ESPAÑA</v>
      </c>
      <c r="B6383" s="19">
        <v>0</v>
      </c>
      <c r="C6383" s="19" t="s">
        <v>275</v>
      </c>
      <c r="D6383" s="19" t="s">
        <v>36</v>
      </c>
      <c r="E6383" s="20">
        <v>9.332445531836344E-3</v>
      </c>
      <c r="F6383" s="20">
        <v>1.7445215172861336E-2</v>
      </c>
      <c r="G6383" s="20">
        <v>1.2590142371210556E-2</v>
      </c>
      <c r="H6383" s="20">
        <v>1.176219320829547E-2</v>
      </c>
      <c r="I6383" s="20">
        <v>1.0502192951220202E-2</v>
      </c>
      <c r="J6383" s="20">
        <v>1.9812615001055533E-2</v>
      </c>
      <c r="K6383" s="20">
        <v>1.2255053615507449E-2</v>
      </c>
      <c r="L6383" s="20">
        <v>1.0723536712475092E-2</v>
      </c>
      <c r="M6383" s="55">
        <v>1.1512412560446227E-2</v>
      </c>
    </row>
    <row r="6384" spans="1:13" x14ac:dyDescent="0.35">
      <c r="A6384" s="19" t="str">
        <f>B4353&amp;C6383&amp;D6384</f>
        <v>CONSUMO PER CAPITA (kg ó litros por individuo)PALITOS PANBCN AM</v>
      </c>
      <c r="B6384" s="19">
        <v>0</v>
      </c>
      <c r="C6384" s="19">
        <v>0</v>
      </c>
      <c r="D6384" s="19" t="s">
        <v>1</v>
      </c>
      <c r="E6384" s="20">
        <v>8.7780678636836876E-3</v>
      </c>
      <c r="F6384" s="20">
        <v>1.2495549967320331E-2</v>
      </c>
      <c r="G6384" s="20">
        <v>1.3254850148929301E-2</v>
      </c>
      <c r="H6384" s="20">
        <v>1.3809985558358719E-2</v>
      </c>
      <c r="I6384" s="20">
        <v>1.6242467042459883E-2</v>
      </c>
      <c r="J6384" s="20">
        <v>1.9481592762386441E-2</v>
      </c>
      <c r="K6384" s="20">
        <v>1.855473142317764E-2</v>
      </c>
      <c r="L6384" s="20">
        <v>1.6532883464952679E-2</v>
      </c>
      <c r="M6384" s="55">
        <v>1.6178106867468251E-2</v>
      </c>
    </row>
    <row r="6385" spans="1:13" x14ac:dyDescent="0.35">
      <c r="A6385" s="19" t="str">
        <f>B4353&amp;C6383&amp;D6385</f>
        <v>CONSUMO PER CAPITA (kg ó litros por individuo)PALITOS PANREST.CAT ARAGON</v>
      </c>
      <c r="B6385" s="19">
        <v>0</v>
      </c>
      <c r="C6385" s="19">
        <v>0</v>
      </c>
      <c r="D6385" s="19" t="s">
        <v>2</v>
      </c>
      <c r="E6385" s="20">
        <v>6.8113497128716094E-3</v>
      </c>
      <c r="F6385" s="20">
        <v>1.4037065071995937E-2</v>
      </c>
      <c r="G6385" s="20">
        <v>7.884036675513165E-3</v>
      </c>
      <c r="H6385" s="20">
        <v>1.124548117899267E-2</v>
      </c>
      <c r="I6385" s="20">
        <v>8.8080086098542218E-3</v>
      </c>
      <c r="J6385" s="20">
        <v>1.2901055201561804E-2</v>
      </c>
      <c r="K6385" s="20">
        <v>1.2178650372977226E-2</v>
      </c>
      <c r="L6385" s="20">
        <v>7.5680193753491134E-3</v>
      </c>
      <c r="M6385" s="55">
        <v>1.2165787978721931E-2</v>
      </c>
    </row>
    <row r="6386" spans="1:13" x14ac:dyDescent="0.35">
      <c r="A6386" s="19" t="str">
        <f>B4353&amp;C6383&amp;D6386</f>
        <v>CONSUMO PER CAPITA (kg ó litros por individuo)PALITOS PANLEVANTE</v>
      </c>
      <c r="B6386" s="19">
        <v>0</v>
      </c>
      <c r="C6386" s="19">
        <v>0</v>
      </c>
      <c r="D6386" s="19" t="s">
        <v>3</v>
      </c>
      <c r="E6386" s="20">
        <v>1.963436561058745E-2</v>
      </c>
      <c r="F6386" s="20">
        <v>4.3109234164252205E-2</v>
      </c>
      <c r="G6386" s="20">
        <v>2.9348518694657336E-2</v>
      </c>
      <c r="H6386" s="20">
        <v>1.9075830171990969E-2</v>
      </c>
      <c r="I6386" s="20">
        <v>1.9900519042380053E-2</v>
      </c>
      <c r="J6386" s="20">
        <v>3.2654453848369493E-2</v>
      </c>
      <c r="K6386" s="20">
        <v>2.2951398824116478E-2</v>
      </c>
      <c r="L6386" s="20">
        <v>1.5444413906168667E-2</v>
      </c>
      <c r="M6386" s="55">
        <v>1.2421045736498436E-2</v>
      </c>
    </row>
    <row r="6387" spans="1:13" x14ac:dyDescent="0.35">
      <c r="A6387" s="19" t="str">
        <f>B4353&amp;C6383&amp;D6387</f>
        <v>CONSUMO PER CAPITA (kg ó litros por individuo)PALITOS PANANDALUCIA</v>
      </c>
      <c r="B6387" s="19">
        <v>0</v>
      </c>
      <c r="C6387" s="19">
        <v>0</v>
      </c>
      <c r="D6387" s="19" t="s">
        <v>4</v>
      </c>
      <c r="E6387" s="20">
        <v>1.1984604769455566E-2</v>
      </c>
      <c r="F6387" s="20">
        <v>1.6866578481323717E-2</v>
      </c>
      <c r="G6387" s="20">
        <v>1.7364393795879726E-2</v>
      </c>
      <c r="H6387" s="20">
        <v>1.157925534046539E-2</v>
      </c>
      <c r="I6387" s="20">
        <v>1.0499225504112572E-2</v>
      </c>
      <c r="J6387" s="20">
        <v>2.88775061847877E-2</v>
      </c>
      <c r="K6387" s="20">
        <v>9.9069129548335494E-3</v>
      </c>
      <c r="L6387" s="20">
        <v>1.3527522877720483E-2</v>
      </c>
      <c r="M6387" s="55">
        <v>1.9423747585582279E-2</v>
      </c>
    </row>
    <row r="6388" spans="1:13" x14ac:dyDescent="0.35">
      <c r="A6388" s="19" t="str">
        <f>B4353&amp;C6383&amp;D6388</f>
        <v>CONSUMO PER CAPITA (kg ó litros por individuo)PALITOS PANMDD AM</v>
      </c>
      <c r="B6388" s="19">
        <v>0</v>
      </c>
      <c r="C6388" s="19">
        <v>0</v>
      </c>
      <c r="D6388" s="19" t="s">
        <v>5</v>
      </c>
      <c r="E6388" s="20">
        <v>4.5781171113274547E-3</v>
      </c>
      <c r="F6388" s="20">
        <v>3.8821274235361961E-3</v>
      </c>
      <c r="G6388" s="20">
        <v>4.9331411771237777E-3</v>
      </c>
      <c r="H6388" s="20">
        <v>4.979655261472502E-3</v>
      </c>
      <c r="I6388" s="20">
        <v>6.2755095179605931E-3</v>
      </c>
      <c r="J6388" s="20">
        <v>1.2398342369492922E-2</v>
      </c>
      <c r="K6388" s="20">
        <v>4.58370252028973E-3</v>
      </c>
      <c r="L6388" s="20">
        <v>6.166695456286073E-3</v>
      </c>
      <c r="M6388" s="55">
        <v>5.4076411466332771E-3</v>
      </c>
    </row>
    <row r="6389" spans="1:13" x14ac:dyDescent="0.35">
      <c r="A6389" s="19" t="str">
        <f>B4353&amp;C6383&amp;D6389</f>
        <v>CONSUMO PER CAPITA (kg ó litros por individuo)PALITOS PANRTO CENTRO</v>
      </c>
      <c r="B6389" s="19">
        <v>0</v>
      </c>
      <c r="C6389" s="19">
        <v>0</v>
      </c>
      <c r="D6389" s="19" t="s">
        <v>6</v>
      </c>
      <c r="E6389" s="20">
        <v>8.7127317452412381E-3</v>
      </c>
      <c r="F6389" s="20">
        <v>1.8293224329807171E-2</v>
      </c>
      <c r="G6389" s="20">
        <v>4.9740570136071792E-3</v>
      </c>
      <c r="H6389" s="20">
        <v>1.8821808259814016E-2</v>
      </c>
      <c r="I6389" s="20">
        <v>8.0878836678681572E-3</v>
      </c>
      <c r="J6389" s="20">
        <v>1.3094659718419799E-2</v>
      </c>
      <c r="K6389" s="20">
        <v>8.0483707364959953E-3</v>
      </c>
      <c r="L6389" s="20">
        <v>5.1719686930517825E-3</v>
      </c>
      <c r="M6389" s="55">
        <v>5.1712774841773035E-3</v>
      </c>
    </row>
    <row r="6390" spans="1:13" x14ac:dyDescent="0.35">
      <c r="A6390" s="19" t="str">
        <f>B4353&amp;C6383&amp;D6390</f>
        <v>CONSUMO PER CAPITA (kg ó litros por individuo)PALITOS PANNORTE-CENTRO</v>
      </c>
      <c r="B6390" s="19">
        <v>0</v>
      </c>
      <c r="C6390" s="19">
        <v>0</v>
      </c>
      <c r="D6390" s="19" t="s">
        <v>7</v>
      </c>
      <c r="E6390" s="20">
        <v>4.8166248850280077E-3</v>
      </c>
      <c r="F6390" s="20">
        <v>1.0244471719140454E-2</v>
      </c>
      <c r="G6390" s="20">
        <v>7.4334196127034055E-3</v>
      </c>
      <c r="H6390" s="20">
        <v>4.0280972529137989E-3</v>
      </c>
      <c r="I6390" s="20">
        <v>3.7250667978501965E-3</v>
      </c>
      <c r="J6390" s="20">
        <v>1.6482386341090512E-2</v>
      </c>
      <c r="K6390" s="20">
        <v>1.6851393536892158E-2</v>
      </c>
      <c r="L6390" s="20">
        <v>1.0913535129030063E-2</v>
      </c>
      <c r="M6390" s="55">
        <v>3.8539055682313803E-3</v>
      </c>
    </row>
    <row r="6391" spans="1:13" x14ac:dyDescent="0.35">
      <c r="A6391" s="19" t="str">
        <f>B4353&amp;C6383&amp;D6391</f>
        <v>CONSUMO PER CAPITA (kg ó litros por individuo)PALITOS PANNOROESTE</v>
      </c>
      <c r="B6391" s="19">
        <v>0</v>
      </c>
      <c r="C6391" s="19">
        <v>0</v>
      </c>
      <c r="D6391" s="19" t="s">
        <v>8</v>
      </c>
      <c r="E6391" s="20">
        <v>2.5317545650213346E-3</v>
      </c>
      <c r="F6391" s="20">
        <v>1.2046055985089827E-2</v>
      </c>
      <c r="G6391" s="20">
        <v>4.1678677331619032E-3</v>
      </c>
      <c r="H6391" s="20">
        <v>9.1098797998639212E-3</v>
      </c>
      <c r="I6391" s="20">
        <v>6.8445692060184297E-3</v>
      </c>
      <c r="J6391" s="20">
        <v>9.4058617981615349E-3</v>
      </c>
      <c r="K6391" s="20">
        <v>4.0829320192341716E-3</v>
      </c>
      <c r="L6391" s="20">
        <v>7.2510169337590248E-3</v>
      </c>
      <c r="M6391" s="55">
        <v>9.9236748162559486E-3</v>
      </c>
    </row>
    <row r="6392" spans="1:13" x14ac:dyDescent="0.35">
      <c r="A6392" s="19" t="str">
        <f>B4353&amp;C6383&amp;D6392</f>
        <v>CONSUMO PER CAPITA (kg ó litros por individuo)PALITOS PAN&lt;2MIL</v>
      </c>
      <c r="B6392" s="19">
        <v>0</v>
      </c>
      <c r="C6392" s="19">
        <v>0</v>
      </c>
      <c r="D6392" s="19" t="s">
        <v>9</v>
      </c>
      <c r="E6392" s="20">
        <v>6.3312288148161663E-3</v>
      </c>
      <c r="F6392" s="20">
        <v>1.9606542572176791E-3</v>
      </c>
      <c r="G6392" s="20">
        <v>6.8524021641523701E-3</v>
      </c>
      <c r="H6392" s="20">
        <v>7.3314320340833548E-3</v>
      </c>
      <c r="I6392" s="20">
        <v>1.1551031010258046E-2</v>
      </c>
      <c r="J6392" s="20">
        <v>1.2479043660366847E-3</v>
      </c>
      <c r="K6392" s="20">
        <v>3.732216082544349E-3</v>
      </c>
      <c r="L6392" s="20">
        <v>6.5260891768120109E-3</v>
      </c>
      <c r="M6392" s="55">
        <v>1.1167466236497467E-2</v>
      </c>
    </row>
    <row r="6393" spans="1:13" x14ac:dyDescent="0.35">
      <c r="A6393" s="19" t="str">
        <f>B4353&amp;C6383&amp;D6393</f>
        <v>CONSUMO PER CAPITA (kg ó litros por individuo)PALITOS PAN2-5MIL</v>
      </c>
      <c r="B6393" s="19">
        <v>0</v>
      </c>
      <c r="C6393" s="19">
        <v>0</v>
      </c>
      <c r="D6393" s="19" t="s">
        <v>10</v>
      </c>
      <c r="E6393" s="20">
        <v>3.6297936932672731E-3</v>
      </c>
      <c r="F6393" s="20">
        <v>7.0258902374794978E-3</v>
      </c>
      <c r="G6393" s="20">
        <v>3.1465396368988122E-3</v>
      </c>
      <c r="H6393" s="20">
        <v>1.1124555021691167E-2</v>
      </c>
      <c r="I6393" s="20">
        <v>2.6892028774124516E-3</v>
      </c>
      <c r="J6393" s="20">
        <v>1.0725865992449136E-2</v>
      </c>
      <c r="K6393" s="20">
        <v>1.0595385857474236E-2</v>
      </c>
      <c r="L6393" s="20">
        <v>8.025815825053994E-4</v>
      </c>
      <c r="M6393" s="55">
        <v>1.2262284484182197E-3</v>
      </c>
    </row>
    <row r="6394" spans="1:13" x14ac:dyDescent="0.35">
      <c r="A6394" s="19" t="str">
        <f>B4353&amp;C6383&amp;D6394</f>
        <v>CONSUMO PER CAPITA (kg ó litros por individuo)PALITOS PAN5-10MIL</v>
      </c>
      <c r="B6394" s="19">
        <v>0</v>
      </c>
      <c r="C6394" s="19">
        <v>0</v>
      </c>
      <c r="D6394" s="19" t="s">
        <v>11</v>
      </c>
      <c r="E6394" s="20">
        <v>1.7711727029489351E-3</v>
      </c>
      <c r="F6394" s="20">
        <v>6.2472587075269566E-3</v>
      </c>
      <c r="G6394" s="20">
        <v>6.6916149947364219E-3</v>
      </c>
      <c r="H6394" s="20">
        <v>7.3766409652657851E-3</v>
      </c>
      <c r="I6394" s="20">
        <v>1.0247064234292167E-2</v>
      </c>
      <c r="J6394" s="20">
        <v>2.3156291170083491E-2</v>
      </c>
      <c r="K6394" s="20">
        <v>7.904728254955801E-3</v>
      </c>
      <c r="L6394" s="20">
        <v>3.3991392157496215E-3</v>
      </c>
      <c r="M6394" s="55">
        <v>1.411824428337486E-2</v>
      </c>
    </row>
    <row r="6395" spans="1:13" x14ac:dyDescent="0.35">
      <c r="A6395" s="19" t="str">
        <f>B4353&amp;C6383&amp;D6395</f>
        <v>CONSUMO PER CAPITA (kg ó litros por individuo)PALITOS PAN10-30MIL</v>
      </c>
      <c r="B6395" s="19">
        <v>0</v>
      </c>
      <c r="C6395" s="19">
        <v>0</v>
      </c>
      <c r="D6395" s="19" t="s">
        <v>12</v>
      </c>
      <c r="E6395" s="20">
        <v>9.3042030762743849E-3</v>
      </c>
      <c r="F6395" s="20">
        <v>1.9755969178283265E-2</v>
      </c>
      <c r="G6395" s="20">
        <v>1.420078073196685E-2</v>
      </c>
      <c r="H6395" s="20">
        <v>1.1296356518586357E-2</v>
      </c>
      <c r="I6395" s="20">
        <v>7.2544946073108589E-3</v>
      </c>
      <c r="J6395" s="20">
        <v>2.8814022907836891E-2</v>
      </c>
      <c r="K6395" s="20">
        <v>1.7980238035272815E-2</v>
      </c>
      <c r="L6395" s="20">
        <v>2.1120656609259426E-2</v>
      </c>
      <c r="M6395" s="55">
        <v>1.5700167238699016E-2</v>
      </c>
    </row>
    <row r="6396" spans="1:13" x14ac:dyDescent="0.35">
      <c r="A6396" s="19" t="str">
        <f>B4353&amp;C6383&amp;D6396</f>
        <v>CONSUMO PER CAPITA (kg ó litros por individuo)PALITOS PAN30-100MIL</v>
      </c>
      <c r="B6396" s="19">
        <v>0</v>
      </c>
      <c r="C6396" s="19">
        <v>0</v>
      </c>
      <c r="D6396" s="19" t="s">
        <v>13</v>
      </c>
      <c r="E6396" s="20">
        <v>9.8901501240146877E-3</v>
      </c>
      <c r="F6396" s="20">
        <v>2.1846614232459694E-2</v>
      </c>
      <c r="G6396" s="20">
        <v>1.0516228830523481E-2</v>
      </c>
      <c r="H6396" s="20">
        <v>2.0064083679675358E-2</v>
      </c>
      <c r="I6396" s="20">
        <v>1.2593868231909373E-2</v>
      </c>
      <c r="J6396" s="20">
        <v>2.374980063306811E-2</v>
      </c>
      <c r="K6396" s="20">
        <v>1.5677788989844895E-2</v>
      </c>
      <c r="L6396" s="20">
        <v>1.024340677862623E-2</v>
      </c>
      <c r="M6396" s="55">
        <v>7.6020352169477454E-3</v>
      </c>
    </row>
    <row r="6397" spans="1:13" x14ac:dyDescent="0.35">
      <c r="A6397" s="19" t="str">
        <f>B4353&amp;C6383&amp;D6397</f>
        <v>CONSUMO PER CAPITA (kg ó litros por individuo)PALITOS PAN100-200MIL</v>
      </c>
      <c r="B6397" s="19">
        <v>0</v>
      </c>
      <c r="C6397" s="19">
        <v>0</v>
      </c>
      <c r="D6397" s="19" t="s">
        <v>14</v>
      </c>
      <c r="E6397" s="20">
        <v>1.3919539008051778E-2</v>
      </c>
      <c r="F6397" s="20">
        <v>3.5925038229030315E-2</v>
      </c>
      <c r="G6397" s="20">
        <v>2.7105420266347446E-2</v>
      </c>
      <c r="H6397" s="20">
        <v>9.9400872190932871E-3</v>
      </c>
      <c r="I6397" s="20">
        <v>8.1665165597077493E-3</v>
      </c>
      <c r="J6397" s="20">
        <v>1.7732915108312621E-2</v>
      </c>
      <c r="K6397" s="20">
        <v>9.3170872858672413E-3</v>
      </c>
      <c r="L6397" s="20">
        <v>8.7040824594040774E-3</v>
      </c>
      <c r="M6397" s="55">
        <v>1.586322492114866E-2</v>
      </c>
    </row>
    <row r="6398" spans="1:13" x14ac:dyDescent="0.35">
      <c r="A6398" s="19" t="str">
        <f>B4353&amp;C6383&amp;D6398</f>
        <v>CONSUMO PER CAPITA (kg ó litros por individuo)PALITOS PAN200-500MIL</v>
      </c>
      <c r="B6398" s="19">
        <v>0</v>
      </c>
      <c r="C6398" s="19">
        <v>0</v>
      </c>
      <c r="D6398" s="19" t="s">
        <v>15</v>
      </c>
      <c r="E6398" s="20">
        <v>1.2759731958092041E-2</v>
      </c>
      <c r="F6398" s="20">
        <v>1.5415329143477938E-2</v>
      </c>
      <c r="G6398" s="20">
        <v>1.2882076234139794E-2</v>
      </c>
      <c r="H6398" s="20">
        <v>6.4774863472182491E-3</v>
      </c>
      <c r="I6398" s="20">
        <v>1.0198979496780641E-2</v>
      </c>
      <c r="J6398" s="20">
        <v>1.2526865193411518E-2</v>
      </c>
      <c r="K6398" s="20">
        <v>9.7624219123930052E-3</v>
      </c>
      <c r="L6398" s="20">
        <v>8.8206626366592548E-3</v>
      </c>
      <c r="M6398" s="55">
        <v>7.1207618719214489E-3</v>
      </c>
    </row>
    <row r="6399" spans="1:13" x14ac:dyDescent="0.35">
      <c r="A6399" s="19" t="str">
        <f>B4353&amp;C6383&amp;D6399</f>
        <v>CONSUMO PER CAPITA (kg ó litros por individuo)PALITOS PAN&gt;500MIL</v>
      </c>
      <c r="B6399" s="19">
        <v>0</v>
      </c>
      <c r="C6399" s="19">
        <v>0</v>
      </c>
      <c r="D6399" s="19" t="s">
        <v>16</v>
      </c>
      <c r="E6399" s="20">
        <v>1.0353054586162595E-2</v>
      </c>
      <c r="F6399" s="20">
        <v>1.5104806109493723E-2</v>
      </c>
      <c r="G6399" s="20">
        <v>1.2937334120168004E-2</v>
      </c>
      <c r="H6399" s="20">
        <v>1.1445944998204833E-2</v>
      </c>
      <c r="I6399" s="20">
        <v>1.5924151318522844E-2</v>
      </c>
      <c r="J6399" s="20">
        <v>2.0679550558728398E-2</v>
      </c>
      <c r="K6399" s="20">
        <v>1.1463210444723674E-2</v>
      </c>
      <c r="L6399" s="20">
        <v>1.170305172243534E-2</v>
      </c>
      <c r="M6399" s="55">
        <v>1.5224446944552751E-2</v>
      </c>
    </row>
    <row r="6400" spans="1:13" x14ac:dyDescent="0.35">
      <c r="A6400" s="19" t="str">
        <f>B4353&amp;C6383&amp;D6400</f>
        <v>CONSUMO PER CAPITA (kg ó litros por individuo)PALITOS PANDE 15 A 19 AÑOS</v>
      </c>
      <c r="B6400" s="19">
        <v>0</v>
      </c>
      <c r="C6400" s="19">
        <v>0</v>
      </c>
      <c r="D6400" s="19" t="s">
        <v>39</v>
      </c>
      <c r="E6400" s="20">
        <v>7.2373047246289462E-3</v>
      </c>
      <c r="F6400" s="20">
        <v>6.7933817034802986E-3</v>
      </c>
      <c r="G6400" s="20">
        <v>2.4644023982274667E-3</v>
      </c>
      <c r="H6400" s="20">
        <v>1.838521193644627E-2</v>
      </c>
      <c r="I6400" s="20">
        <v>5.4680512584559925E-3</v>
      </c>
      <c r="J6400" s="20">
        <v>1.219786590257272E-2</v>
      </c>
      <c r="K6400" s="20">
        <v>6.792897563797023E-3</v>
      </c>
      <c r="L6400" s="20">
        <v>3.3453136788159539E-3</v>
      </c>
      <c r="M6400" s="55">
        <v>8.5952578846256143E-3</v>
      </c>
    </row>
    <row r="6401" spans="1:13" x14ac:dyDescent="0.35">
      <c r="A6401" s="19" t="str">
        <f>B4353&amp;C6383&amp;D6401</f>
        <v>CONSUMO PER CAPITA (kg ó litros por individuo)PALITOS PANDE 20 A 24 AÑOS</v>
      </c>
      <c r="B6401" s="19">
        <v>0</v>
      </c>
      <c r="C6401" s="19">
        <v>0</v>
      </c>
      <c r="D6401" s="19" t="s">
        <v>40</v>
      </c>
      <c r="E6401" s="20">
        <v>9.5699817174423017E-3</v>
      </c>
      <c r="F6401" s="20">
        <v>2.1970089056885831E-2</v>
      </c>
      <c r="G6401" s="20">
        <v>3.2770925963413974E-3</v>
      </c>
      <c r="H6401" s="20">
        <v>7.0119022385199334E-3</v>
      </c>
      <c r="I6401" s="20">
        <v>2.7405916866314471E-3</v>
      </c>
      <c r="J6401" s="20">
        <v>1.6126672689500434E-3</v>
      </c>
      <c r="K6401" s="20">
        <v>2.8084447753597506E-3</v>
      </c>
      <c r="L6401" s="20">
        <v>4.3887604439236342E-3</v>
      </c>
      <c r="M6401" s="55">
        <v>3.6766004950297367E-3</v>
      </c>
    </row>
    <row r="6402" spans="1:13" x14ac:dyDescent="0.35">
      <c r="A6402" s="19" t="str">
        <f>B4353&amp;C6383&amp;D6402</f>
        <v>CONSUMO PER CAPITA (kg ó litros por individuo)PALITOS PANDE 25 A 34 AÑOS</v>
      </c>
      <c r="B6402" s="19">
        <v>0</v>
      </c>
      <c r="C6402" s="19">
        <v>0</v>
      </c>
      <c r="D6402" s="19" t="s">
        <v>41</v>
      </c>
      <c r="E6402" s="20">
        <v>7.5579297898505458E-3</v>
      </c>
      <c r="F6402" s="20">
        <v>1.8306294595168394E-2</v>
      </c>
      <c r="G6402" s="20">
        <v>1.6770880021011826E-2</v>
      </c>
      <c r="H6402" s="20">
        <v>4.3548219442318828E-3</v>
      </c>
      <c r="I6402" s="20">
        <v>4.5806346609178674E-3</v>
      </c>
      <c r="J6402" s="20">
        <v>9.5506428442283312E-3</v>
      </c>
      <c r="K6402" s="20">
        <v>9.2628316571408444E-3</v>
      </c>
      <c r="L6402" s="20">
        <v>6.713370360651106E-3</v>
      </c>
      <c r="M6402" s="55">
        <v>3.9876154993016607E-3</v>
      </c>
    </row>
    <row r="6403" spans="1:13" x14ac:dyDescent="0.35">
      <c r="A6403" s="19" t="str">
        <f>B4353&amp;C6383&amp;D6403</f>
        <v>CONSUMO PER CAPITA (kg ó litros por individuo)PALITOS PANDE 35 A 49 AÑOS</v>
      </c>
      <c r="B6403" s="19">
        <v>0</v>
      </c>
      <c r="C6403" s="19">
        <v>0</v>
      </c>
      <c r="D6403" s="19" t="s">
        <v>42</v>
      </c>
      <c r="E6403" s="20">
        <v>6.4270175943599616E-3</v>
      </c>
      <c r="F6403" s="20">
        <v>1.2935044903164741E-2</v>
      </c>
      <c r="G6403" s="20">
        <v>9.6235639744530806E-3</v>
      </c>
      <c r="H6403" s="20">
        <v>1.0609588047948882E-2</v>
      </c>
      <c r="I6403" s="20">
        <v>6.6113353956927948E-3</v>
      </c>
      <c r="J6403" s="20">
        <v>1.4495853232251329E-2</v>
      </c>
      <c r="K6403" s="20">
        <v>1.0125340521173585E-2</v>
      </c>
      <c r="L6403" s="20">
        <v>7.3850121675790832E-3</v>
      </c>
      <c r="M6403" s="55">
        <v>6.1220223231047794E-3</v>
      </c>
    </row>
    <row r="6404" spans="1:13" x14ac:dyDescent="0.35">
      <c r="A6404" s="19" t="str">
        <f>B4353&amp;C6383&amp;D6404</f>
        <v>CONSUMO PER CAPITA (kg ó litros por individuo)PALITOS PANDE 50 A 59 AÑOS</v>
      </c>
      <c r="B6404" s="19">
        <v>0</v>
      </c>
      <c r="C6404" s="19">
        <v>0</v>
      </c>
      <c r="D6404" s="19" t="s">
        <v>43</v>
      </c>
      <c r="E6404" s="20">
        <v>1.1632120811587616E-2</v>
      </c>
      <c r="F6404" s="20">
        <v>2.5580605589084995E-2</v>
      </c>
      <c r="G6404" s="20">
        <v>1.5863851832376551E-2</v>
      </c>
      <c r="H6404" s="20">
        <v>1.7841064190342745E-2</v>
      </c>
      <c r="I6404" s="20">
        <v>2.2193782296794685E-2</v>
      </c>
      <c r="J6404" s="20">
        <v>2.5362068579349004E-2</v>
      </c>
      <c r="K6404" s="20">
        <v>1.9386665416393955E-2</v>
      </c>
      <c r="L6404" s="20">
        <v>1.7255424853682429E-2</v>
      </c>
      <c r="M6404" s="55">
        <v>2.3020884044760038E-2</v>
      </c>
    </row>
    <row r="6405" spans="1:13" x14ac:dyDescent="0.35">
      <c r="A6405" s="19" t="str">
        <f>B4353&amp;C6383&amp;D6405</f>
        <v>CONSUMO PER CAPITA (kg ó litros por individuo)PALITOS PANDE 60 A 75 AÑOS</v>
      </c>
      <c r="B6405" s="19">
        <v>0</v>
      </c>
      <c r="C6405" s="19">
        <v>0</v>
      </c>
      <c r="D6405" s="19" t="s">
        <v>44</v>
      </c>
      <c r="E6405" s="20">
        <v>1.2916210001848148E-2</v>
      </c>
      <c r="F6405" s="20">
        <v>1.7724707521219837E-2</v>
      </c>
      <c r="G6405" s="20">
        <v>1.676638001592121E-2</v>
      </c>
      <c r="H6405" s="20">
        <v>1.1974305407612958E-2</v>
      </c>
      <c r="I6405" s="20">
        <v>1.2817966001420203E-2</v>
      </c>
      <c r="J6405" s="20">
        <v>3.5734692974460254E-2</v>
      </c>
      <c r="K6405" s="20">
        <v>1.5033991211762356E-2</v>
      </c>
      <c r="L6405" s="20">
        <v>1.5820766918506035E-2</v>
      </c>
      <c r="M6405" s="55">
        <v>1.6190644467741898E-2</v>
      </c>
    </row>
    <row r="6406" spans="1:13" x14ac:dyDescent="0.35">
      <c r="A6406" s="19" t="str">
        <f>B4353&amp;C6383&amp;D6406</f>
        <v>CONSUMO PER CAPITA (kg ó litros por individuo)PALITOS PANALTA Y MEDIA ALTA</v>
      </c>
      <c r="B6406" s="19">
        <v>0</v>
      </c>
      <c r="C6406" s="19">
        <v>0</v>
      </c>
      <c r="D6406" s="19" t="s">
        <v>17</v>
      </c>
      <c r="E6406" s="20">
        <v>6.7283777851429869E-3</v>
      </c>
      <c r="F6406" s="20">
        <v>1.4016376198234754E-2</v>
      </c>
      <c r="G6406" s="20">
        <v>1.2073666974003056E-2</v>
      </c>
      <c r="H6406" s="20">
        <v>1.57985916399313E-2</v>
      </c>
      <c r="I6406" s="20">
        <v>1.1522146492716229E-2</v>
      </c>
      <c r="J6406" s="20">
        <v>2.3023280755683384E-2</v>
      </c>
      <c r="K6406" s="20">
        <v>1.3179601975324281E-2</v>
      </c>
      <c r="L6406" s="20">
        <v>1.6816367554794681E-2</v>
      </c>
      <c r="M6406" s="55">
        <v>1.4310717528056746E-2</v>
      </c>
    </row>
    <row r="6407" spans="1:13" x14ac:dyDescent="0.35">
      <c r="A6407" s="19" t="str">
        <f>B4353&amp;C6383&amp;D6407</f>
        <v>CONSUMO PER CAPITA (kg ó litros por individuo)PALITOS PANMEDIA</v>
      </c>
      <c r="B6407" s="19">
        <v>0</v>
      </c>
      <c r="C6407" s="19">
        <v>0</v>
      </c>
      <c r="D6407" s="19" t="s">
        <v>18</v>
      </c>
      <c r="E6407" s="20">
        <v>9.9694178152036576E-3</v>
      </c>
      <c r="F6407" s="20">
        <v>1.7496429048949678E-2</v>
      </c>
      <c r="G6407" s="20">
        <v>8.8567299728251926E-3</v>
      </c>
      <c r="H6407" s="20">
        <v>8.8190688275938834E-3</v>
      </c>
      <c r="I6407" s="20">
        <v>1.003821913235175E-2</v>
      </c>
      <c r="J6407" s="20">
        <v>1.9710063944098719E-2</v>
      </c>
      <c r="K6407" s="20">
        <v>1.1889298845385995E-2</v>
      </c>
      <c r="L6407" s="20">
        <v>7.2599739337933554E-3</v>
      </c>
      <c r="M6407" s="55">
        <v>1.3693228259176975E-2</v>
      </c>
    </row>
    <row r="6408" spans="1:13" x14ac:dyDescent="0.35">
      <c r="A6408" s="19" t="str">
        <f>B4353&amp;C6383&amp;D6408</f>
        <v>CONSUMO PER CAPITA (kg ó litros por individuo)PALITOS PANMEDIA BAJA</v>
      </c>
      <c r="B6408" s="19">
        <v>0</v>
      </c>
      <c r="C6408" s="19">
        <v>0</v>
      </c>
      <c r="D6408" s="19" t="s">
        <v>19</v>
      </c>
      <c r="E6408" s="20">
        <v>7.0430031275912587E-3</v>
      </c>
      <c r="F6408" s="20">
        <v>1.5820431819965088E-2</v>
      </c>
      <c r="G6408" s="20">
        <v>1.0229043124427349E-2</v>
      </c>
      <c r="H6408" s="20">
        <v>1.1071673218685657E-2</v>
      </c>
      <c r="I6408" s="20">
        <v>1.1270534646967669E-2</v>
      </c>
      <c r="J6408" s="20">
        <v>1.8937005023153441E-2</v>
      </c>
      <c r="K6408" s="20">
        <v>9.8905010021347814E-3</v>
      </c>
      <c r="L6408" s="20">
        <v>8.9762358803741043E-3</v>
      </c>
      <c r="M6408" s="55">
        <v>6.8541197990675479E-3</v>
      </c>
    </row>
    <row r="6409" spans="1:13" x14ac:dyDescent="0.35">
      <c r="A6409" s="19" t="str">
        <f>B4353&amp;C6383&amp;D6409</f>
        <v>CONSUMO PER CAPITA (kg ó litros por individuo)PALITOS PANBAJA</v>
      </c>
      <c r="B6409" s="19">
        <v>0</v>
      </c>
      <c r="C6409" s="19">
        <v>0</v>
      </c>
      <c r="D6409" s="19" t="s">
        <v>20</v>
      </c>
      <c r="E6409" s="20">
        <v>1.4247785500290815E-2</v>
      </c>
      <c r="F6409" s="20">
        <v>2.3367310650822006E-2</v>
      </c>
      <c r="G6409" s="20">
        <v>2.2730769699074158E-2</v>
      </c>
      <c r="H6409" s="20">
        <v>1.3254476808663616E-2</v>
      </c>
      <c r="I6409" s="20">
        <v>9.1249180648028602E-3</v>
      </c>
      <c r="J6409" s="20">
        <v>1.76202404175155E-2</v>
      </c>
      <c r="K6409" s="20">
        <v>1.50632652104833E-2</v>
      </c>
      <c r="L6409" s="20">
        <v>1.224705287146037E-2</v>
      </c>
      <c r="M6409" s="55">
        <v>1.1007487070891846E-2</v>
      </c>
    </row>
    <row r="6410" spans="1:13" x14ac:dyDescent="0.35">
      <c r="A6410" s="19" t="str">
        <f>B4353&amp;C6383&amp;D6410</f>
        <v>CONSUMO PER CAPITA (kg ó litros por individuo)PALITOS PANHOMBRE</v>
      </c>
      <c r="B6410" s="19">
        <v>0</v>
      </c>
      <c r="C6410" s="19">
        <v>0</v>
      </c>
      <c r="D6410" s="19" t="s">
        <v>21</v>
      </c>
      <c r="E6410" s="20">
        <v>7.9498669423968445E-3</v>
      </c>
      <c r="F6410" s="20">
        <v>1.2991590601781669E-2</v>
      </c>
      <c r="G6410" s="20">
        <v>1.1681661517725178E-2</v>
      </c>
      <c r="H6410" s="20">
        <v>1.3318294117261608E-2</v>
      </c>
      <c r="I6410" s="20">
        <v>1.0506748414273528E-2</v>
      </c>
      <c r="J6410" s="20">
        <v>1.8681520609423501E-2</v>
      </c>
      <c r="K6410" s="20">
        <v>1.0232561678912422E-2</v>
      </c>
      <c r="L6410" s="20">
        <v>1.2073940748411293E-2</v>
      </c>
      <c r="M6410" s="55">
        <v>1.0411577134378196E-2</v>
      </c>
    </row>
    <row r="6411" spans="1:13" x14ac:dyDescent="0.35">
      <c r="A6411" s="19" t="str">
        <f>B4353&amp;C6383&amp;D6411</f>
        <v>CONSUMO PER CAPITA (kg ó litros por individuo)PALITOS PANMUJER</v>
      </c>
      <c r="B6411" s="19">
        <v>0</v>
      </c>
      <c r="C6411" s="19">
        <v>0</v>
      </c>
      <c r="D6411" s="19" t="s">
        <v>22</v>
      </c>
      <c r="E6411" s="20">
        <v>1.0694157751343886E-2</v>
      </c>
      <c r="F6411" s="20">
        <v>2.1831677260122351E-2</v>
      </c>
      <c r="G6411" s="20">
        <v>1.3484936909379786E-2</v>
      </c>
      <c r="H6411" s="20">
        <v>1.0228317835456148E-2</v>
      </c>
      <c r="I6411" s="20">
        <v>1.0497703638666695E-2</v>
      </c>
      <c r="J6411" s="20">
        <v>2.0927559134943704E-2</v>
      </c>
      <c r="K6411" s="20">
        <v>1.4248656728249882E-2</v>
      </c>
      <c r="L6411" s="20">
        <v>9.3945717864012696E-3</v>
      </c>
      <c r="M6411" s="55">
        <v>1.2595792623462118E-2</v>
      </c>
    </row>
    <row r="6412" spans="1:13" x14ac:dyDescent="0.35">
      <c r="A6412" s="19" t="str">
        <f>B4353&amp;C6412&amp;D6412</f>
        <v>CONSUMO PER CAPITA (kg ó litros por individuo)TORTITAST.ESPAÑA</v>
      </c>
      <c r="B6412" s="19">
        <v>0</v>
      </c>
      <c r="C6412" s="19" t="s">
        <v>276</v>
      </c>
      <c r="D6412" s="19" t="s">
        <v>36</v>
      </c>
      <c r="E6412" s="20">
        <v>2.8818482588704782E-3</v>
      </c>
      <c r="F6412" s="20">
        <v>5.3735165528231163E-3</v>
      </c>
      <c r="G6412" s="20">
        <v>1.8546994150520568E-3</v>
      </c>
      <c r="H6412" s="20">
        <v>2.1903200591063157E-3</v>
      </c>
      <c r="I6412" s="20">
        <v>2.4348106334057822E-3</v>
      </c>
      <c r="J6412" s="20">
        <v>3.4391075179942571E-3</v>
      </c>
      <c r="K6412" s="20">
        <v>2.7145744218773304E-3</v>
      </c>
      <c r="L6412" s="20">
        <v>3.0357098863093971E-3</v>
      </c>
      <c r="M6412" s="55">
        <v>3.9766217403140467E-3</v>
      </c>
    </row>
    <row r="6413" spans="1:13" x14ac:dyDescent="0.35">
      <c r="A6413" s="19" t="str">
        <f>B4353&amp;C6412&amp;D6413</f>
        <v>CONSUMO PER CAPITA (kg ó litros por individuo)TORTITASBCN AM</v>
      </c>
      <c r="B6413" s="19">
        <v>0</v>
      </c>
      <c r="C6413" s="19">
        <v>0</v>
      </c>
      <c r="D6413" s="19" t="s">
        <v>1</v>
      </c>
      <c r="E6413" s="20">
        <v>3.261159150724949E-3</v>
      </c>
      <c r="F6413" s="20">
        <v>1.6940642295243339E-3</v>
      </c>
      <c r="G6413" s="20">
        <v>2.3547297742267962E-3</v>
      </c>
      <c r="H6413" s="20">
        <v>1.153800344031509E-3</v>
      </c>
      <c r="I6413" s="20">
        <v>7.2614289786397225E-3</v>
      </c>
      <c r="J6413" s="20">
        <v>2.9848074056508804E-3</v>
      </c>
      <c r="K6413" s="20">
        <v>3.3748426962859073E-3</v>
      </c>
      <c r="L6413" s="20">
        <v>4.5064603665434921E-3</v>
      </c>
      <c r="M6413" s="55">
        <v>3.3835941548941077E-3</v>
      </c>
    </row>
    <row r="6414" spans="1:13" x14ac:dyDescent="0.35">
      <c r="A6414" s="19" t="str">
        <f>B4353&amp;C6412&amp;D6414</f>
        <v>CONSUMO PER CAPITA (kg ó litros por individuo)TORTITASREST.CAT ARAGON</v>
      </c>
      <c r="B6414" s="19">
        <v>0</v>
      </c>
      <c r="C6414" s="19">
        <v>0</v>
      </c>
      <c r="D6414" s="19" t="s">
        <v>2</v>
      </c>
      <c r="E6414" s="20">
        <v>1.9361767742495596E-3</v>
      </c>
      <c r="F6414" s="20">
        <v>4.5773043495061514E-3</v>
      </c>
      <c r="G6414" s="20">
        <v>1.4086023060253848E-3</v>
      </c>
      <c r="H6414" s="20">
        <v>2.1477280541764769E-3</v>
      </c>
      <c r="I6414" s="20">
        <v>2.1827067006847016E-3</v>
      </c>
      <c r="J6414" s="20">
        <v>1.6743389180495978E-3</v>
      </c>
      <c r="K6414" s="20">
        <v>2.5621821299111449E-3</v>
      </c>
      <c r="L6414" s="20">
        <v>1.5472080509298118E-3</v>
      </c>
      <c r="M6414" s="55">
        <v>2.5516766027962583E-3</v>
      </c>
    </row>
    <row r="6415" spans="1:13" x14ac:dyDescent="0.35">
      <c r="A6415" s="19" t="str">
        <f>B4353&amp;C6412&amp;D6415</f>
        <v>CONSUMO PER CAPITA (kg ó litros por individuo)TORTITASLEVANTE</v>
      </c>
      <c r="B6415" s="19">
        <v>0</v>
      </c>
      <c r="C6415" s="19">
        <v>0</v>
      </c>
      <c r="D6415" s="19" t="s">
        <v>3</v>
      </c>
      <c r="E6415" s="20">
        <v>3.9727010305137924E-3</v>
      </c>
      <c r="F6415" s="20">
        <v>4.0438927157013709E-3</v>
      </c>
      <c r="G6415" s="20">
        <v>2.4061918911116782E-3</v>
      </c>
      <c r="H6415" s="20">
        <v>5.4384460704502051E-3</v>
      </c>
      <c r="I6415" s="20">
        <v>2.41194824342256E-3</v>
      </c>
      <c r="J6415" s="20">
        <v>4.2910101333810619E-3</v>
      </c>
      <c r="K6415" s="20">
        <v>1.6421544640140182E-3</v>
      </c>
      <c r="L6415" s="20">
        <v>4.3982476519800178E-3</v>
      </c>
      <c r="M6415" s="55">
        <v>6.7505221381294524E-3</v>
      </c>
    </row>
    <row r="6416" spans="1:13" x14ac:dyDescent="0.35">
      <c r="A6416" s="19" t="str">
        <f>B4353&amp;C6412&amp;D6416</f>
        <v>CONSUMO PER CAPITA (kg ó litros por individuo)TORTITASANDALUCIA</v>
      </c>
      <c r="B6416" s="19">
        <v>0</v>
      </c>
      <c r="C6416" s="19">
        <v>0</v>
      </c>
      <c r="D6416" s="19" t="s">
        <v>4</v>
      </c>
      <c r="E6416" s="20">
        <v>3.3904943517269583E-3</v>
      </c>
      <c r="F6416" s="20">
        <v>6.6245235656683136E-3</v>
      </c>
      <c r="G6416" s="20">
        <v>4.2333048238392076E-4</v>
      </c>
      <c r="H6416" s="20">
        <v>1.1523482740934631E-3</v>
      </c>
      <c r="I6416" s="20">
        <v>2.4709508232885224E-3</v>
      </c>
      <c r="J6416" s="20">
        <v>3.9742972306376634E-3</v>
      </c>
      <c r="K6416" s="20">
        <v>3.3523195803266078E-3</v>
      </c>
      <c r="L6416" s="20">
        <v>2.4502462844850129E-3</v>
      </c>
      <c r="M6416" s="55">
        <v>9.3892244723025578E-4</v>
      </c>
    </row>
    <row r="6417" spans="1:13" x14ac:dyDescent="0.35">
      <c r="A6417" s="19" t="str">
        <f>B4353&amp;C6412&amp;D6417</f>
        <v>CONSUMO PER CAPITA (kg ó litros por individuo)TORTITASMDD AM</v>
      </c>
      <c r="B6417" s="19">
        <v>0</v>
      </c>
      <c r="C6417" s="19">
        <v>0</v>
      </c>
      <c r="D6417" s="19" t="s">
        <v>5</v>
      </c>
      <c r="E6417" s="20">
        <v>8.0531974804188796E-4</v>
      </c>
      <c r="F6417" s="20">
        <v>3.148202562715112E-3</v>
      </c>
      <c r="G6417" s="20">
        <v>2.4743816659941308E-3</v>
      </c>
      <c r="H6417" s="20">
        <v>2.4025899255809106E-3</v>
      </c>
      <c r="I6417" s="20">
        <v>1.5826531322236928E-3</v>
      </c>
      <c r="J6417" s="20">
        <v>3.0587004733839073E-3</v>
      </c>
      <c r="K6417" s="20">
        <v>1.5291348363432472E-3</v>
      </c>
      <c r="L6417" s="20">
        <v>4.9356988932272852E-3</v>
      </c>
      <c r="M6417" s="55">
        <v>3.2601860715729138E-3</v>
      </c>
    </row>
    <row r="6418" spans="1:13" x14ac:dyDescent="0.35">
      <c r="A6418" s="19" t="str">
        <f>B4353&amp;C6412&amp;D6418</f>
        <v>CONSUMO PER CAPITA (kg ó litros por individuo)TORTITASRTO CENTRO</v>
      </c>
      <c r="B6418" s="19">
        <v>0</v>
      </c>
      <c r="C6418" s="19">
        <v>0</v>
      </c>
      <c r="D6418" s="19" t="s">
        <v>6</v>
      </c>
      <c r="E6418" s="20">
        <v>1.2123043688920046E-3</v>
      </c>
      <c r="F6418" s="20">
        <v>1.2784531884361534E-2</v>
      </c>
      <c r="G6418" s="20">
        <v>3.3209502541824707E-3</v>
      </c>
      <c r="H6418" s="20">
        <v>1.6324006343019781E-3</v>
      </c>
      <c r="I6418" s="20">
        <v>1.3375217319999237E-3</v>
      </c>
      <c r="J6418" s="20">
        <v>3.1488705015574533E-3</v>
      </c>
      <c r="K6418" s="20">
        <v>5.7680646884557358E-3</v>
      </c>
      <c r="L6418" s="20">
        <v>2.4492570839324459E-3</v>
      </c>
      <c r="M6418" s="55">
        <v>3.320978311801415E-3</v>
      </c>
    </row>
    <row r="6419" spans="1:13" x14ac:dyDescent="0.35">
      <c r="A6419" s="19" t="str">
        <f>B4353&amp;C6412&amp;D6419</f>
        <v>CONSUMO PER CAPITA (kg ó litros por individuo)TORTITASNORTE-CENTRO</v>
      </c>
      <c r="B6419" s="19">
        <v>0</v>
      </c>
      <c r="C6419" s="19">
        <v>0</v>
      </c>
      <c r="D6419" s="19" t="s">
        <v>7</v>
      </c>
      <c r="E6419" s="20">
        <v>6.0897992851883008E-3</v>
      </c>
      <c r="F6419" s="20">
        <v>5.5301420700143676E-3</v>
      </c>
      <c r="G6419" s="20">
        <v>1.2202249805817603E-3</v>
      </c>
      <c r="H6419" s="20">
        <v>1.642315324499782E-3</v>
      </c>
      <c r="I6419" s="20">
        <v>1.597977338618317E-3</v>
      </c>
      <c r="J6419" s="20">
        <v>4.4882282369551191E-3</v>
      </c>
      <c r="K6419" s="20">
        <v>2.246955087899473E-3</v>
      </c>
      <c r="L6419" s="20">
        <v>2.7649327814314147E-3</v>
      </c>
      <c r="M6419" s="55">
        <v>2.0497898220434591E-3</v>
      </c>
    </row>
    <row r="6420" spans="1:13" x14ac:dyDescent="0.35">
      <c r="A6420" s="19" t="str">
        <f>B4353&amp;C6412&amp;D6420</f>
        <v>CONSUMO PER CAPITA (kg ó litros por individuo)TORTITASNOROESTE</v>
      </c>
      <c r="B6420" s="19">
        <v>0</v>
      </c>
      <c r="C6420" s="19">
        <v>0</v>
      </c>
      <c r="D6420" s="19" t="s">
        <v>8</v>
      </c>
      <c r="E6420" s="20">
        <v>2.3804487974918888E-3</v>
      </c>
      <c r="F6420" s="20">
        <v>5.2646707317713128E-3</v>
      </c>
      <c r="G6420" s="20">
        <v>2.4722638377830111E-3</v>
      </c>
      <c r="H6420" s="20">
        <v>9.6054172993335581E-4</v>
      </c>
      <c r="I6420" s="20">
        <v>1.0497720399124573E-3</v>
      </c>
      <c r="J6420" s="20">
        <v>3.5879220447093785E-3</v>
      </c>
      <c r="K6420" s="20">
        <v>1.7211236594038741E-3</v>
      </c>
      <c r="L6420" s="20">
        <v>7.0248221997986466E-4</v>
      </c>
      <c r="M6420" s="55">
        <v>1.2500132564822233E-2</v>
      </c>
    </row>
    <row r="6421" spans="1:13" x14ac:dyDescent="0.35">
      <c r="A6421" s="19" t="str">
        <f>B4353&amp;C6412&amp;D6421</f>
        <v>CONSUMO PER CAPITA (kg ó litros por individuo)TORTITAS&lt;2MIL</v>
      </c>
      <c r="B6421" s="19">
        <v>0</v>
      </c>
      <c r="C6421" s="19">
        <v>0</v>
      </c>
      <c r="D6421" s="19" t="s">
        <v>9</v>
      </c>
      <c r="E6421" s="20">
        <v>7.8313119762908265E-4</v>
      </c>
      <c r="F6421" s="20">
        <v>1.137851771814416E-2</v>
      </c>
      <c r="G6421" s="20" t="s">
        <v>278</v>
      </c>
      <c r="H6421" s="20">
        <v>1.3133055910290437E-3</v>
      </c>
      <c r="I6421" s="20" t="s">
        <v>278</v>
      </c>
      <c r="J6421" s="20">
        <v>1.1631253384457377E-3</v>
      </c>
      <c r="K6421" s="20">
        <v>4.63513517100465E-3</v>
      </c>
      <c r="L6421" s="20">
        <v>4.3260082173000435E-3</v>
      </c>
      <c r="M6421" s="55" t="s">
        <v>278</v>
      </c>
    </row>
    <row r="6422" spans="1:13" x14ac:dyDescent="0.35">
      <c r="A6422" s="19" t="str">
        <f>B4353&amp;C6412&amp;D6422</f>
        <v>CONSUMO PER CAPITA (kg ó litros por individuo)TORTITAS2-5MIL</v>
      </c>
      <c r="B6422" s="19">
        <v>0</v>
      </c>
      <c r="C6422" s="19">
        <v>0</v>
      </c>
      <c r="D6422" s="19" t="s">
        <v>10</v>
      </c>
      <c r="E6422" s="20">
        <v>1.648550267605727E-4</v>
      </c>
      <c r="F6422" s="20">
        <v>7.3495799558061002E-3</v>
      </c>
      <c r="G6422" s="20">
        <v>5.798214159571072E-4</v>
      </c>
      <c r="H6422" s="20">
        <v>2.2948791745412422E-3</v>
      </c>
      <c r="I6422" s="20">
        <v>5.1131620487912272E-4</v>
      </c>
      <c r="J6422" s="20">
        <v>1.8841944070634952E-3</v>
      </c>
      <c r="K6422" s="20">
        <v>2.3945149050376472E-3</v>
      </c>
      <c r="L6422" s="20">
        <v>2.7281759993415047E-3</v>
      </c>
      <c r="M6422" s="55">
        <v>5.4196123528021346E-3</v>
      </c>
    </row>
    <row r="6423" spans="1:13" x14ac:dyDescent="0.35">
      <c r="A6423" s="19" t="str">
        <f>B4353&amp;C6412&amp;D6423</f>
        <v>CONSUMO PER CAPITA (kg ó litros por individuo)TORTITAS5-10MIL</v>
      </c>
      <c r="B6423" s="19">
        <v>0</v>
      </c>
      <c r="C6423" s="19">
        <v>0</v>
      </c>
      <c r="D6423" s="19" t="s">
        <v>11</v>
      </c>
      <c r="E6423" s="20">
        <v>1.3621963503354778E-3</v>
      </c>
      <c r="F6423" s="20">
        <v>3.041879175904076E-3</v>
      </c>
      <c r="G6423" s="20">
        <v>1.7290062168500795E-3</v>
      </c>
      <c r="H6423" s="20">
        <v>5.9074619490015836E-4</v>
      </c>
      <c r="I6423" s="20">
        <v>2.3965169561904567E-3</v>
      </c>
      <c r="J6423" s="20">
        <v>3.9028089310278111E-3</v>
      </c>
      <c r="K6423" s="20">
        <v>1.6163061659010785E-3</v>
      </c>
      <c r="L6423" s="20">
        <v>8.956542055404079E-4</v>
      </c>
      <c r="M6423" s="55">
        <v>5.6072372828119069E-3</v>
      </c>
    </row>
    <row r="6424" spans="1:13" x14ac:dyDescent="0.35">
      <c r="A6424" s="19" t="str">
        <f>B4353&amp;C6412&amp;D6424</f>
        <v>CONSUMO PER CAPITA (kg ó litros por individuo)TORTITAS10-30MIL</v>
      </c>
      <c r="B6424" s="19">
        <v>0</v>
      </c>
      <c r="C6424" s="19">
        <v>0</v>
      </c>
      <c r="D6424" s="19" t="s">
        <v>12</v>
      </c>
      <c r="E6424" s="20">
        <v>2.4135611004684528E-3</v>
      </c>
      <c r="F6424" s="20">
        <v>4.2858935594557142E-3</v>
      </c>
      <c r="G6424" s="20">
        <v>6.1357906870652674E-4</v>
      </c>
      <c r="H6424" s="20">
        <v>2.7566822107523603E-3</v>
      </c>
      <c r="I6424" s="20">
        <v>6.7446946392431305E-4</v>
      </c>
      <c r="J6424" s="20">
        <v>3.8219043337255152E-3</v>
      </c>
      <c r="K6424" s="20">
        <v>2.0082965501357366E-3</v>
      </c>
      <c r="L6424" s="20">
        <v>3.4313545027839462E-3</v>
      </c>
      <c r="M6424" s="55">
        <v>6.4256156115042682E-3</v>
      </c>
    </row>
    <row r="6425" spans="1:13" x14ac:dyDescent="0.35">
      <c r="A6425" s="19" t="str">
        <f>B4353&amp;C6412&amp;D6425</f>
        <v>CONSUMO PER CAPITA (kg ó litros por individuo)TORTITAS30-100MIL</v>
      </c>
      <c r="B6425" s="19">
        <v>0</v>
      </c>
      <c r="C6425" s="19">
        <v>0</v>
      </c>
      <c r="D6425" s="19" t="s">
        <v>13</v>
      </c>
      <c r="E6425" s="20">
        <v>4.4243364435188432E-3</v>
      </c>
      <c r="F6425" s="20">
        <v>8.914445380489704E-3</v>
      </c>
      <c r="G6425" s="20">
        <v>2.2940504694458305E-3</v>
      </c>
      <c r="H6425" s="20">
        <v>3.0648577982906231E-3</v>
      </c>
      <c r="I6425" s="20">
        <v>4.5005851515559697E-3</v>
      </c>
      <c r="J6425" s="20">
        <v>2.7073124971514631E-3</v>
      </c>
      <c r="K6425" s="20">
        <v>2.0257912284629164E-3</v>
      </c>
      <c r="L6425" s="20">
        <v>1.8405672452566483E-3</v>
      </c>
      <c r="M6425" s="55">
        <v>2.3196226375187109E-3</v>
      </c>
    </row>
    <row r="6426" spans="1:13" x14ac:dyDescent="0.35">
      <c r="A6426" s="19" t="str">
        <f>B4353&amp;C6412&amp;D6426</f>
        <v>CONSUMO PER CAPITA (kg ó litros por individuo)TORTITAS100-200MIL</v>
      </c>
      <c r="B6426" s="19">
        <v>0</v>
      </c>
      <c r="C6426" s="19">
        <v>0</v>
      </c>
      <c r="D6426" s="19" t="s">
        <v>14</v>
      </c>
      <c r="E6426" s="20">
        <v>4.7271077012961673E-3</v>
      </c>
      <c r="F6426" s="20">
        <v>2.6893155634022032E-3</v>
      </c>
      <c r="G6426" s="20">
        <v>2.1297732005429084E-3</v>
      </c>
      <c r="H6426" s="20">
        <v>7.0833793880058357E-4</v>
      </c>
      <c r="I6426" s="20">
        <v>2.5129172846588212E-3</v>
      </c>
      <c r="J6426" s="20">
        <v>3.4539562024969786E-3</v>
      </c>
      <c r="K6426" s="20">
        <v>9.4608748624240406E-4</v>
      </c>
      <c r="L6426" s="20">
        <v>2.2455461386825921E-3</v>
      </c>
      <c r="M6426" s="55">
        <v>4.2159314908674035E-4</v>
      </c>
    </row>
    <row r="6427" spans="1:13" x14ac:dyDescent="0.35">
      <c r="A6427" s="19" t="str">
        <f>B4353&amp;C6412&amp;D6427</f>
        <v>CONSUMO PER CAPITA (kg ó litros por individuo)TORTITAS200-500MIL</v>
      </c>
      <c r="B6427" s="19">
        <v>0</v>
      </c>
      <c r="C6427" s="19">
        <v>0</v>
      </c>
      <c r="D6427" s="19" t="s">
        <v>15</v>
      </c>
      <c r="E6427" s="20">
        <v>3.4357666587510201E-3</v>
      </c>
      <c r="F6427" s="20">
        <v>4.8309809083010788E-3</v>
      </c>
      <c r="G6427" s="20">
        <v>2.7670123947595229E-3</v>
      </c>
      <c r="H6427" s="20">
        <v>2.7065358810820831E-3</v>
      </c>
      <c r="I6427" s="20">
        <v>2.9435244363630532E-3</v>
      </c>
      <c r="J6427" s="20">
        <v>2.8387078488382174E-3</v>
      </c>
      <c r="K6427" s="20">
        <v>5.2932103629106412E-3</v>
      </c>
      <c r="L6427" s="20">
        <v>4.1578419804215753E-3</v>
      </c>
      <c r="M6427" s="55">
        <v>6.8727216376690973E-3</v>
      </c>
    </row>
    <row r="6428" spans="1:13" x14ac:dyDescent="0.35">
      <c r="A6428" s="19" t="str">
        <f>B4353&amp;C6412&amp;D6428</f>
        <v>CONSUMO PER CAPITA (kg ó litros por individuo)TORTITAS&gt;500MIL</v>
      </c>
      <c r="B6428" s="19">
        <v>0</v>
      </c>
      <c r="C6428" s="19">
        <v>0</v>
      </c>
      <c r="D6428" s="19" t="s">
        <v>16</v>
      </c>
      <c r="E6428" s="20">
        <v>2.5693677629672813E-3</v>
      </c>
      <c r="F6428" s="20">
        <v>2.6321097918495426E-3</v>
      </c>
      <c r="G6428" s="20">
        <v>3.0258675513851153E-3</v>
      </c>
      <c r="H6428" s="20">
        <v>2.1054300626327876E-3</v>
      </c>
      <c r="I6428" s="20">
        <v>3.0888100133688759E-3</v>
      </c>
      <c r="J6428" s="20">
        <v>5.5015765458861013E-3</v>
      </c>
      <c r="K6428" s="20">
        <v>3.4097735311730665E-3</v>
      </c>
      <c r="L6428" s="20">
        <v>4.3583409505324796E-3</v>
      </c>
      <c r="M6428" s="55">
        <v>3.343714314636214E-3</v>
      </c>
    </row>
    <row r="6429" spans="1:13" x14ac:dyDescent="0.35">
      <c r="A6429" s="19" t="str">
        <f>B4353&amp;C6412&amp;D6429</f>
        <v>CONSUMO PER CAPITA (kg ó litros por individuo)TORTITASDE 15 A 19 AÑOS</v>
      </c>
      <c r="B6429" s="19">
        <v>0</v>
      </c>
      <c r="C6429" s="19">
        <v>0</v>
      </c>
      <c r="D6429" s="19" t="s">
        <v>39</v>
      </c>
      <c r="E6429" s="20" t="s">
        <v>278</v>
      </c>
      <c r="F6429" s="20">
        <v>1.5612390508884025E-3</v>
      </c>
      <c r="G6429" s="20">
        <v>1.9682984966529486E-3</v>
      </c>
      <c r="H6429" s="20" t="s">
        <v>278</v>
      </c>
      <c r="I6429" s="20">
        <v>1.4327992748799344E-3</v>
      </c>
      <c r="J6429" s="20">
        <v>1.2739993706198684E-3</v>
      </c>
      <c r="K6429" s="20" t="s">
        <v>278</v>
      </c>
      <c r="L6429" s="20" t="s">
        <v>278</v>
      </c>
      <c r="M6429" s="55" t="s">
        <v>278</v>
      </c>
    </row>
    <row r="6430" spans="1:13" x14ac:dyDescent="0.35">
      <c r="A6430" s="19" t="str">
        <f>B4353&amp;C6412&amp;D6430</f>
        <v>CONSUMO PER CAPITA (kg ó litros por individuo)TORTITASDE 20 A 24 AÑOS</v>
      </c>
      <c r="B6430" s="19">
        <v>0</v>
      </c>
      <c r="C6430" s="19">
        <v>0</v>
      </c>
      <c r="D6430" s="19" t="s">
        <v>40</v>
      </c>
      <c r="E6430" s="20">
        <v>2.320302434275136E-3</v>
      </c>
      <c r="F6430" s="20">
        <v>7.595458926886278E-3</v>
      </c>
      <c r="G6430" s="20">
        <v>1.1632062160763566E-3</v>
      </c>
      <c r="H6430" s="20">
        <v>3.3325942398044063E-3</v>
      </c>
      <c r="I6430" s="20">
        <v>1.9481837257351639E-4</v>
      </c>
      <c r="J6430" s="20">
        <v>4.276368059253929E-3</v>
      </c>
      <c r="K6430" s="20">
        <v>6.3589486672453082E-4</v>
      </c>
      <c r="L6430" s="20">
        <v>2.8482785337343129E-3</v>
      </c>
      <c r="M6430" s="55">
        <v>7.3645378768789713E-3</v>
      </c>
    </row>
    <row r="6431" spans="1:13" x14ac:dyDescent="0.35">
      <c r="A6431" s="19" t="str">
        <f>B4353&amp;C6412&amp;D6431</f>
        <v>CONSUMO PER CAPITA (kg ó litros por individuo)TORTITASDE 25 A 34 AÑOS</v>
      </c>
      <c r="B6431" s="19">
        <v>0</v>
      </c>
      <c r="C6431" s="19">
        <v>0</v>
      </c>
      <c r="D6431" s="19" t="s">
        <v>41</v>
      </c>
      <c r="E6431" s="20">
        <v>3.6878113643121001E-3</v>
      </c>
      <c r="F6431" s="20">
        <v>2.0305558797198454E-3</v>
      </c>
      <c r="G6431" s="20">
        <v>6.2272962400373327E-4</v>
      </c>
      <c r="H6431" s="20">
        <v>2.2469449653348436E-3</v>
      </c>
      <c r="I6431" s="20">
        <v>1.0677764973694853E-3</v>
      </c>
      <c r="J6431" s="20">
        <v>2.8349530152132108E-3</v>
      </c>
      <c r="K6431" s="20">
        <v>1.0128694708193909E-3</v>
      </c>
      <c r="L6431" s="20">
        <v>1.3315916514501825E-3</v>
      </c>
      <c r="M6431" s="55">
        <v>2.0408638701018395E-3</v>
      </c>
    </row>
    <row r="6432" spans="1:13" x14ac:dyDescent="0.35">
      <c r="A6432" s="19" t="str">
        <f>B4353&amp;C6412&amp;D6432</f>
        <v>CONSUMO PER CAPITA (kg ó litros por individuo)TORTITASDE 35 A 49 AÑOS</v>
      </c>
      <c r="B6432" s="19">
        <v>0</v>
      </c>
      <c r="C6432" s="19">
        <v>0</v>
      </c>
      <c r="D6432" s="19" t="s">
        <v>42</v>
      </c>
      <c r="E6432" s="20">
        <v>2.0621887118084273E-3</v>
      </c>
      <c r="F6432" s="20">
        <v>4.3914645894332647E-3</v>
      </c>
      <c r="G6432" s="20">
        <v>1.6104392996802031E-3</v>
      </c>
      <c r="H6432" s="20">
        <v>1.3279737252486533E-3</v>
      </c>
      <c r="I6432" s="20">
        <v>1.7476095065946213E-3</v>
      </c>
      <c r="J6432" s="20">
        <v>2.9697990377107199E-3</v>
      </c>
      <c r="K6432" s="20">
        <v>3.5448749290346582E-3</v>
      </c>
      <c r="L6432" s="20">
        <v>3.8082821750172434E-3</v>
      </c>
      <c r="M6432" s="55">
        <v>2.7057192409888323E-3</v>
      </c>
    </row>
    <row r="6433" spans="1:13" x14ac:dyDescent="0.35">
      <c r="A6433" s="19" t="str">
        <f>B4353&amp;C6412&amp;D6433</f>
        <v>CONSUMO PER CAPITA (kg ó litros por individuo)TORTITASDE 50 A 59 AÑOS</v>
      </c>
      <c r="B6433" s="19">
        <v>0</v>
      </c>
      <c r="C6433" s="19">
        <v>0</v>
      </c>
      <c r="D6433" s="19" t="s">
        <v>43</v>
      </c>
      <c r="E6433" s="20">
        <v>4.9932182854531479E-3</v>
      </c>
      <c r="F6433" s="20">
        <v>6.0675419322725145E-3</v>
      </c>
      <c r="G6433" s="20">
        <v>3.6897075492763986E-3</v>
      </c>
      <c r="H6433" s="20">
        <v>2.4593299836439745E-3</v>
      </c>
      <c r="I6433" s="20">
        <v>2.866590676587837E-3</v>
      </c>
      <c r="J6433" s="20">
        <v>5.4371650976193335E-3</v>
      </c>
      <c r="K6433" s="20">
        <v>4.2193061869521525E-3</v>
      </c>
      <c r="L6433" s="20">
        <v>5.1015297699717197E-3</v>
      </c>
      <c r="M6433" s="55">
        <v>7.8897941629642379E-3</v>
      </c>
    </row>
    <row r="6434" spans="1:13" x14ac:dyDescent="0.35">
      <c r="A6434" s="19" t="str">
        <f>B4353&amp;C6412&amp;D6434</f>
        <v>CONSUMO PER CAPITA (kg ó litros por individuo)TORTITASDE 60 A 75 AÑOS</v>
      </c>
      <c r="B6434" s="19">
        <v>0</v>
      </c>
      <c r="C6434" s="19">
        <v>0</v>
      </c>
      <c r="D6434" s="19" t="s">
        <v>44</v>
      </c>
      <c r="E6434" s="20">
        <v>2.6505209782657908E-3</v>
      </c>
      <c r="F6434" s="20">
        <v>8.7081901155794238E-3</v>
      </c>
      <c r="G6434" s="20">
        <v>1.539427146834122E-3</v>
      </c>
      <c r="H6434" s="20">
        <v>3.362492766961983E-3</v>
      </c>
      <c r="I6434" s="20">
        <v>4.7377447577385155E-3</v>
      </c>
      <c r="J6434" s="20">
        <v>3.0964033225991208E-3</v>
      </c>
      <c r="K6434" s="20">
        <v>2.7945803384254245E-3</v>
      </c>
      <c r="L6434" s="20">
        <v>2.3068017990038043E-3</v>
      </c>
      <c r="M6434" s="55">
        <v>3.6074774908427484E-3</v>
      </c>
    </row>
    <row r="6435" spans="1:13" x14ac:dyDescent="0.35">
      <c r="A6435" s="19" t="str">
        <f>B4353&amp;C6412&amp;D6435</f>
        <v>CONSUMO PER CAPITA (kg ó litros por individuo)TORTITASALTA Y MEDIA ALTA</v>
      </c>
      <c r="B6435" s="19">
        <v>0</v>
      </c>
      <c r="C6435" s="19">
        <v>0</v>
      </c>
      <c r="D6435" s="19" t="s">
        <v>17</v>
      </c>
      <c r="E6435" s="20">
        <v>3.5413862514125775E-3</v>
      </c>
      <c r="F6435" s="20">
        <v>3.5803069008593395E-3</v>
      </c>
      <c r="G6435" s="20">
        <v>9.6472357627602626E-4</v>
      </c>
      <c r="H6435" s="20">
        <v>1.6010789211777674E-3</v>
      </c>
      <c r="I6435" s="20">
        <v>1.9484122482076604E-3</v>
      </c>
      <c r="J6435" s="20">
        <v>3.1030390280715452E-3</v>
      </c>
      <c r="K6435" s="20">
        <v>2.3225241694162933E-3</v>
      </c>
      <c r="L6435" s="20">
        <v>1.3452466187296251E-3</v>
      </c>
      <c r="M6435" s="55">
        <v>1.0021644199100196E-3</v>
      </c>
    </row>
    <row r="6436" spans="1:13" x14ac:dyDescent="0.35">
      <c r="A6436" s="19" t="str">
        <f>B4353&amp;C6412&amp;D6436</f>
        <v>CONSUMO PER CAPITA (kg ó litros por individuo)TORTITASMEDIA</v>
      </c>
      <c r="B6436" s="19">
        <v>0</v>
      </c>
      <c r="C6436" s="19">
        <v>0</v>
      </c>
      <c r="D6436" s="19" t="s">
        <v>18</v>
      </c>
      <c r="E6436" s="20">
        <v>2.6712710855880347E-3</v>
      </c>
      <c r="F6436" s="20">
        <v>4.5997824085745849E-3</v>
      </c>
      <c r="G6436" s="20">
        <v>1.4160451269033855E-3</v>
      </c>
      <c r="H6436" s="20">
        <v>2.4321351631387917E-3</v>
      </c>
      <c r="I6436" s="20">
        <v>2.4811218506382432E-3</v>
      </c>
      <c r="J6436" s="20">
        <v>4.2858227148987165E-3</v>
      </c>
      <c r="K6436" s="20">
        <v>3.6354538485319264E-3</v>
      </c>
      <c r="L6436" s="20">
        <v>4.244309775348302E-3</v>
      </c>
      <c r="M6436" s="55">
        <v>3.8245430284550136E-3</v>
      </c>
    </row>
    <row r="6437" spans="1:13" x14ac:dyDescent="0.35">
      <c r="A6437" s="19" t="str">
        <f>B4353&amp;C6412&amp;D6437</f>
        <v>CONSUMO PER CAPITA (kg ó litros por individuo)TORTITASMEDIA BAJA</v>
      </c>
      <c r="B6437" s="19">
        <v>0</v>
      </c>
      <c r="C6437" s="19">
        <v>0</v>
      </c>
      <c r="D6437" s="19" t="s">
        <v>19</v>
      </c>
      <c r="E6437" s="20">
        <v>3.2157978554589054E-3</v>
      </c>
      <c r="F6437" s="20">
        <v>8.110230503652522E-3</v>
      </c>
      <c r="G6437" s="20">
        <v>2.7922297593465061E-3</v>
      </c>
      <c r="H6437" s="20">
        <v>1.918119571129051E-3</v>
      </c>
      <c r="I6437" s="20">
        <v>1.3543860667645457E-3</v>
      </c>
      <c r="J6437" s="20">
        <v>2.562207802335432E-3</v>
      </c>
      <c r="K6437" s="20">
        <v>1.5565020504152132E-3</v>
      </c>
      <c r="L6437" s="20">
        <v>3.02536676326453E-3</v>
      </c>
      <c r="M6437" s="55">
        <v>3.9222976140755291E-3</v>
      </c>
    </row>
    <row r="6438" spans="1:13" x14ac:dyDescent="0.35">
      <c r="A6438" s="19" t="str">
        <f>B4353&amp;C6412&amp;D6438</f>
        <v>CONSUMO PER CAPITA (kg ó litros por individuo)TORTITASBAJA</v>
      </c>
      <c r="B6438" s="19">
        <v>0</v>
      </c>
      <c r="C6438" s="19">
        <v>0</v>
      </c>
      <c r="D6438" s="19" t="s">
        <v>20</v>
      </c>
      <c r="E6438" s="20">
        <v>2.0544903403950051E-3</v>
      </c>
      <c r="F6438" s="20">
        <v>4.9592104155891693E-3</v>
      </c>
      <c r="G6438" s="20">
        <v>2.3158879602518576E-3</v>
      </c>
      <c r="H6438" s="20">
        <v>2.8003745380666381E-3</v>
      </c>
      <c r="I6438" s="20">
        <v>4.3570767560552615E-3</v>
      </c>
      <c r="J6438" s="20">
        <v>3.5574786305822489E-3</v>
      </c>
      <c r="K6438" s="20">
        <v>3.15126673330886E-3</v>
      </c>
      <c r="L6438" s="20">
        <v>2.8626656837191793E-3</v>
      </c>
      <c r="M6438" s="55">
        <v>7.6490884279145814E-3</v>
      </c>
    </row>
    <row r="6439" spans="1:13" x14ac:dyDescent="0.35">
      <c r="A6439" s="19" t="str">
        <f>B4353&amp;C6412&amp;D6439</f>
        <v>CONSUMO PER CAPITA (kg ó litros por individuo)TORTITASHOMBRE</v>
      </c>
      <c r="B6439" s="19">
        <v>0</v>
      </c>
      <c r="C6439" s="19">
        <v>0</v>
      </c>
      <c r="D6439" s="19" t="s">
        <v>21</v>
      </c>
      <c r="E6439" s="20">
        <v>2.515729474986701E-3</v>
      </c>
      <c r="F6439" s="20">
        <v>5.0447150359608705E-3</v>
      </c>
      <c r="G6439" s="20">
        <v>1.2096593516625633E-3</v>
      </c>
      <c r="H6439" s="20">
        <v>7.7897860722803082E-4</v>
      </c>
      <c r="I6439" s="20">
        <v>1.9580539368944674E-3</v>
      </c>
      <c r="J6439" s="20">
        <v>2.2172305032843293E-3</v>
      </c>
      <c r="K6439" s="20">
        <v>9.7711155577997815E-4</v>
      </c>
      <c r="L6439" s="20">
        <v>1.706043344454121E-3</v>
      </c>
      <c r="M6439" s="55">
        <v>2.7806774726861338E-3</v>
      </c>
    </row>
    <row r="6440" spans="1:13" x14ac:dyDescent="0.35">
      <c r="A6440" s="19" t="str">
        <f>B4353&amp;C6412&amp;D6440</f>
        <v>CONSUMO PER CAPITA (kg ó litros por individuo)TORTITASMUJER</v>
      </c>
      <c r="B6440" s="19">
        <v>0</v>
      </c>
      <c r="C6440" s="19">
        <v>0</v>
      </c>
      <c r="D6440" s="19" t="s">
        <v>22</v>
      </c>
      <c r="E6440" s="20">
        <v>3.2424436523252956E-3</v>
      </c>
      <c r="F6440" s="20">
        <v>5.6973584727458716E-3</v>
      </c>
      <c r="G6440" s="20">
        <v>2.4900198811756103E-3</v>
      </c>
      <c r="H6440" s="20">
        <v>3.5814978523551759E-3</v>
      </c>
      <c r="I6440" s="20">
        <v>2.9047492447245998E-3</v>
      </c>
      <c r="J6440" s="20">
        <v>4.6435321936951924E-3</v>
      </c>
      <c r="K6440" s="20">
        <v>4.4272213819491609E-3</v>
      </c>
      <c r="L6440" s="20">
        <v>4.3442712057856023E-3</v>
      </c>
      <c r="M6440" s="55">
        <v>5.1536023460395522E-3</v>
      </c>
    </row>
    <row r="6441" spans="1:13" x14ac:dyDescent="0.35">
      <c r="A6441" s="19" t="str">
        <f>B4353&amp;C6441&amp;D6441</f>
        <v>CONSUMO PER CAPITA (kg ó litros por individuo)BARRITAST.ESPAÑA</v>
      </c>
      <c r="B6441" s="19">
        <v>0</v>
      </c>
      <c r="C6441" s="19" t="s">
        <v>277</v>
      </c>
      <c r="D6441" s="19" t="s">
        <v>36</v>
      </c>
      <c r="E6441" s="20">
        <v>2.0741055302685215E-3</v>
      </c>
      <c r="F6441" s="20">
        <v>2.9863349192054108E-3</v>
      </c>
      <c r="G6441" s="20">
        <v>1.9246074071170025E-3</v>
      </c>
      <c r="H6441" s="20">
        <v>3.363437894209613E-3</v>
      </c>
      <c r="I6441" s="20">
        <v>3.0889613117218526E-3</v>
      </c>
      <c r="J6441" s="20">
        <v>6.41872688495497E-3</v>
      </c>
      <c r="K6441" s="20">
        <v>3.1238708221705477E-3</v>
      </c>
      <c r="L6441" s="20">
        <v>2.7518624501115629E-3</v>
      </c>
      <c r="M6441" s="55">
        <v>2.3193459142773214E-3</v>
      </c>
    </row>
    <row r="6442" spans="1:13" x14ac:dyDescent="0.35">
      <c r="A6442" s="19" t="str">
        <f>B4353&amp;C6441&amp;D6442</f>
        <v>CONSUMO PER CAPITA (kg ó litros por individuo)BARRITASBCN AM</v>
      </c>
      <c r="B6442" s="19">
        <v>0</v>
      </c>
      <c r="C6442" s="19">
        <v>0</v>
      </c>
      <c r="D6442" s="19" t="s">
        <v>1</v>
      </c>
      <c r="E6442" s="20">
        <v>2.6630723161939363E-3</v>
      </c>
      <c r="F6442" s="20">
        <v>2.0593929726476106E-3</v>
      </c>
      <c r="G6442" s="20">
        <v>1.3623977827284446E-3</v>
      </c>
      <c r="H6442" s="20">
        <v>5.5226166257064339E-4</v>
      </c>
      <c r="I6442" s="20">
        <v>2.472391738598468E-3</v>
      </c>
      <c r="J6442" s="20">
        <v>1.8772128899778666E-3</v>
      </c>
      <c r="K6442" s="20">
        <v>1.5406109321816116E-3</v>
      </c>
      <c r="L6442" s="20">
        <v>3.5332457140755773E-3</v>
      </c>
      <c r="M6442" s="55">
        <v>7.9674480482710662E-3</v>
      </c>
    </row>
    <row r="6443" spans="1:13" x14ac:dyDescent="0.35">
      <c r="A6443" s="19" t="str">
        <f>B4353&amp;C6441&amp;D6443</f>
        <v>CONSUMO PER CAPITA (kg ó litros por individuo)BARRITASREST.CAT ARAGON</v>
      </c>
      <c r="B6443" s="19">
        <v>0</v>
      </c>
      <c r="C6443" s="19">
        <v>0</v>
      </c>
      <c r="D6443" s="19" t="s">
        <v>2</v>
      </c>
      <c r="E6443" s="20">
        <v>2.0172487176418194E-3</v>
      </c>
      <c r="F6443" s="20">
        <v>4.1959544975461909E-3</v>
      </c>
      <c r="G6443" s="20">
        <v>3.0483272828631808E-3</v>
      </c>
      <c r="H6443" s="20">
        <v>4.4564930875129879E-3</v>
      </c>
      <c r="I6443" s="20">
        <v>4.4295352322554701E-3</v>
      </c>
      <c r="J6443" s="20">
        <v>5.3852475655640566E-3</v>
      </c>
      <c r="K6443" s="20">
        <v>5.9695540913155352E-3</v>
      </c>
      <c r="L6443" s="20">
        <v>5.599513517152363E-3</v>
      </c>
      <c r="M6443" s="55">
        <v>3.3293080267821967E-3</v>
      </c>
    </row>
    <row r="6444" spans="1:13" x14ac:dyDescent="0.35">
      <c r="A6444" s="19" t="str">
        <f>B4353&amp;C6441&amp;D6444</f>
        <v>CONSUMO PER CAPITA (kg ó litros por individuo)BARRITASLEVANTE</v>
      </c>
      <c r="B6444" s="19">
        <v>0</v>
      </c>
      <c r="C6444" s="19">
        <v>0</v>
      </c>
      <c r="D6444" s="19" t="s">
        <v>3</v>
      </c>
      <c r="E6444" s="20">
        <v>8.4215818857056451E-4</v>
      </c>
      <c r="F6444" s="20">
        <v>3.9698013158344517E-3</v>
      </c>
      <c r="G6444" s="20">
        <v>9.6115700361510846E-4</v>
      </c>
      <c r="H6444" s="20">
        <v>6.9828734023560197E-3</v>
      </c>
      <c r="I6444" s="20">
        <v>4.7207687396467165E-3</v>
      </c>
      <c r="J6444" s="20">
        <v>1.2736030924095459E-2</v>
      </c>
      <c r="K6444" s="20">
        <v>4.1945318382450919E-3</v>
      </c>
      <c r="L6444" s="20">
        <v>4.5506674395285737E-3</v>
      </c>
      <c r="M6444" s="55">
        <v>3.3565645327261412E-3</v>
      </c>
    </row>
    <row r="6445" spans="1:13" x14ac:dyDescent="0.35">
      <c r="A6445" s="19" t="str">
        <f>B4353&amp;C6441&amp;D6445</f>
        <v>CONSUMO PER CAPITA (kg ó litros por individuo)BARRITASANDALUCIA</v>
      </c>
      <c r="B6445" s="19">
        <v>0</v>
      </c>
      <c r="C6445" s="19">
        <v>0</v>
      </c>
      <c r="D6445" s="19" t="s">
        <v>4</v>
      </c>
      <c r="E6445" s="20">
        <v>2.4561021525794265E-3</v>
      </c>
      <c r="F6445" s="20">
        <v>3.9714438563141982E-3</v>
      </c>
      <c r="G6445" s="20">
        <v>5.9714253434836639E-4</v>
      </c>
      <c r="H6445" s="20">
        <v>3.0288061999110636E-3</v>
      </c>
      <c r="I6445" s="20">
        <v>2.3994162178606537E-3</v>
      </c>
      <c r="J6445" s="20">
        <v>3.6914445695924508E-3</v>
      </c>
      <c r="K6445" s="20">
        <v>3.0803593308684697E-3</v>
      </c>
      <c r="L6445" s="20">
        <v>5.5344892039110112E-4</v>
      </c>
      <c r="M6445" s="55">
        <v>3.5211524850577722E-4</v>
      </c>
    </row>
    <row r="6446" spans="1:13" x14ac:dyDescent="0.35">
      <c r="A6446" s="19" t="str">
        <f>B4353&amp;C6441&amp;D6446</f>
        <v>CONSUMO PER CAPITA (kg ó litros por individuo)BARRITASMDD AM</v>
      </c>
      <c r="B6446" s="19">
        <v>0</v>
      </c>
      <c r="C6446" s="19">
        <v>0</v>
      </c>
      <c r="D6446" s="19" t="s">
        <v>5</v>
      </c>
      <c r="E6446" s="20">
        <v>2.5997148118941295E-3</v>
      </c>
      <c r="F6446" s="20">
        <v>3.0029426960744869E-3</v>
      </c>
      <c r="G6446" s="20">
        <v>1.8207931066373188E-3</v>
      </c>
      <c r="H6446" s="20">
        <v>2.7217246591745132E-3</v>
      </c>
      <c r="I6446" s="20">
        <v>2.6428379838179398E-3</v>
      </c>
      <c r="J6446" s="20">
        <v>2.1649246958624687E-3</v>
      </c>
      <c r="K6446" s="20">
        <v>1.0911306818220277E-3</v>
      </c>
      <c r="L6446" s="20">
        <v>2.3654572928671824E-3</v>
      </c>
      <c r="M6446" s="55">
        <v>6.0762409981784309E-4</v>
      </c>
    </row>
    <row r="6447" spans="1:13" x14ac:dyDescent="0.35">
      <c r="A6447" s="19" t="str">
        <f>B4353&amp;C6441&amp;D6447</f>
        <v>CONSUMO PER CAPITA (kg ó litros por individuo)BARRITASRTO CENTRO</v>
      </c>
      <c r="B6447" s="19">
        <v>0</v>
      </c>
      <c r="C6447" s="19">
        <v>0</v>
      </c>
      <c r="D6447" s="19" t="s">
        <v>6</v>
      </c>
      <c r="E6447" s="20">
        <v>3.4630385613761551E-3</v>
      </c>
      <c r="F6447" s="20">
        <v>2.040134325733722E-3</v>
      </c>
      <c r="G6447" s="20">
        <v>6.951860431454215E-3</v>
      </c>
      <c r="H6447" s="20">
        <v>3.087575965336493E-3</v>
      </c>
      <c r="I6447" s="20">
        <v>2.6582236339211082E-3</v>
      </c>
      <c r="J6447" s="20">
        <v>5.4571659478791189E-3</v>
      </c>
      <c r="K6447" s="20">
        <v>3.2201105376622736E-3</v>
      </c>
      <c r="L6447" s="20">
        <v>3.6413928200267442E-3</v>
      </c>
      <c r="M6447" s="55">
        <v>1.598393038431698E-3</v>
      </c>
    </row>
    <row r="6448" spans="1:13" x14ac:dyDescent="0.35">
      <c r="A6448" s="19" t="str">
        <f>B4353&amp;C6441&amp;D6448</f>
        <v>CONSUMO PER CAPITA (kg ó litros por individuo)BARRITASNORTE-CENTRO</v>
      </c>
      <c r="B6448" s="19">
        <v>0</v>
      </c>
      <c r="C6448" s="19">
        <v>0</v>
      </c>
      <c r="D6448" s="19" t="s">
        <v>7</v>
      </c>
      <c r="E6448" s="20">
        <v>4.9313362668365255E-4</v>
      </c>
      <c r="F6448" s="20">
        <v>1.0704292225124058E-3</v>
      </c>
      <c r="G6448" s="20">
        <v>1.9450933840414407E-3</v>
      </c>
      <c r="H6448" s="20">
        <v>2.8332185031963077E-3</v>
      </c>
      <c r="I6448" s="20">
        <v>1.8478534357472349E-3</v>
      </c>
      <c r="J6448" s="20">
        <v>1.9925871836506792E-2</v>
      </c>
      <c r="K6448" s="20">
        <v>2.48204408488113E-3</v>
      </c>
      <c r="L6448" s="20">
        <v>9.6676299898673331E-4</v>
      </c>
      <c r="M6448" s="55">
        <v>8.080795878901058E-4</v>
      </c>
    </row>
    <row r="6449" spans="1:13" x14ac:dyDescent="0.35">
      <c r="A6449" s="19" t="str">
        <f>B4353&amp;C6441&amp;D6449</f>
        <v>CONSUMO PER CAPITA (kg ó litros por individuo)BARRITASNOROESTE</v>
      </c>
      <c r="B6449" s="19">
        <v>0</v>
      </c>
      <c r="C6449" s="19">
        <v>0</v>
      </c>
      <c r="D6449" s="19" t="s">
        <v>8</v>
      </c>
      <c r="E6449" s="20">
        <v>2.1882739117360626E-3</v>
      </c>
      <c r="F6449" s="20">
        <v>1.2621458961471746E-3</v>
      </c>
      <c r="G6449" s="20">
        <v>4.7600078176200878E-4</v>
      </c>
      <c r="H6449" s="20">
        <v>1.0859383435553734E-3</v>
      </c>
      <c r="I6449" s="20">
        <v>2.9628192960161276E-3</v>
      </c>
      <c r="J6449" s="20">
        <v>1.4632571514202324E-3</v>
      </c>
      <c r="K6449" s="20">
        <v>2.5409831617678917E-3</v>
      </c>
      <c r="L6449" s="20">
        <v>1.1627502633995818E-3</v>
      </c>
      <c r="M6449" s="55">
        <v>2.5500889577433085E-3</v>
      </c>
    </row>
    <row r="6450" spans="1:13" x14ac:dyDescent="0.35">
      <c r="A6450" s="19" t="str">
        <f>B4353&amp;C6441&amp;D6450</f>
        <v>CONSUMO PER CAPITA (kg ó litros por individuo)BARRITAS&lt;2MIL</v>
      </c>
      <c r="B6450" s="19">
        <v>0</v>
      </c>
      <c r="C6450" s="19">
        <v>0</v>
      </c>
      <c r="D6450" s="19" t="s">
        <v>9</v>
      </c>
      <c r="E6450" s="20">
        <v>1.7381802506811468E-3</v>
      </c>
      <c r="F6450" s="20">
        <v>9.6465156783609538E-4</v>
      </c>
      <c r="G6450" s="20">
        <v>8.8254186296287968E-3</v>
      </c>
      <c r="H6450" s="20">
        <v>3.9692598891001666E-4</v>
      </c>
      <c r="I6450" s="20" t="s">
        <v>278</v>
      </c>
      <c r="J6450" s="20">
        <v>1.128659668345611E-3</v>
      </c>
      <c r="K6450" s="20">
        <v>1.2992093676227712E-3</v>
      </c>
      <c r="L6450" s="20">
        <v>3.1321130118975721E-3</v>
      </c>
      <c r="M6450" s="55" t="s">
        <v>278</v>
      </c>
    </row>
    <row r="6451" spans="1:13" x14ac:dyDescent="0.35">
      <c r="A6451" s="19" t="str">
        <f>B4353&amp;C6441&amp;D6451</f>
        <v>CONSUMO PER CAPITA (kg ó litros por individuo)BARRITAS2-5MIL</v>
      </c>
      <c r="B6451" s="19">
        <v>0</v>
      </c>
      <c r="C6451" s="19">
        <v>0</v>
      </c>
      <c r="D6451" s="19" t="s">
        <v>10</v>
      </c>
      <c r="E6451" s="20">
        <v>4.5381918687658804E-4</v>
      </c>
      <c r="F6451" s="20">
        <v>1.2447922464146012E-3</v>
      </c>
      <c r="G6451" s="20">
        <v>1.1150410373152281E-4</v>
      </c>
      <c r="H6451" s="20">
        <v>3.55509890458015E-3</v>
      </c>
      <c r="I6451" s="20">
        <v>3.758174376415914E-3</v>
      </c>
      <c r="J6451" s="20">
        <v>6.9608420963428608E-3</v>
      </c>
      <c r="K6451" s="20">
        <v>7.1006259132304404E-4</v>
      </c>
      <c r="L6451" s="20">
        <v>3.6869476457239935E-4</v>
      </c>
      <c r="M6451" s="55">
        <v>1.1371120851650298E-3</v>
      </c>
    </row>
    <row r="6452" spans="1:13" x14ac:dyDescent="0.35">
      <c r="A6452" s="19" t="str">
        <f>B4353&amp;C6441&amp;D6452</f>
        <v>CONSUMO PER CAPITA (kg ó litros por individuo)BARRITAS5-10MIL</v>
      </c>
      <c r="B6452" s="19">
        <v>0</v>
      </c>
      <c r="C6452" s="19">
        <v>0</v>
      </c>
      <c r="D6452" s="19" t="s">
        <v>11</v>
      </c>
      <c r="E6452" s="20">
        <v>1.208998324247807E-3</v>
      </c>
      <c r="F6452" s="20">
        <v>5.2840132747235963E-4</v>
      </c>
      <c r="G6452" s="20" t="s">
        <v>278</v>
      </c>
      <c r="H6452" s="20">
        <v>8.3703389572036067E-4</v>
      </c>
      <c r="I6452" s="20">
        <v>1.2245321926009989E-3</v>
      </c>
      <c r="J6452" s="20">
        <v>3.136052301239482E-3</v>
      </c>
      <c r="K6452" s="20">
        <v>4.2438193315082385E-4</v>
      </c>
      <c r="L6452" s="20">
        <v>6.3879368966565913E-4</v>
      </c>
      <c r="M6452" s="55">
        <v>1.4906463895479559E-3</v>
      </c>
    </row>
    <row r="6453" spans="1:13" x14ac:dyDescent="0.35">
      <c r="A6453" s="19" t="str">
        <f>B4353&amp;C6441&amp;D6453</f>
        <v>CONSUMO PER CAPITA (kg ó litros por individuo)BARRITAS10-30MIL</v>
      </c>
      <c r="B6453" s="19">
        <v>0</v>
      </c>
      <c r="C6453" s="19">
        <v>0</v>
      </c>
      <c r="D6453" s="19" t="s">
        <v>12</v>
      </c>
      <c r="E6453" s="20">
        <v>2.2792114998513658E-3</v>
      </c>
      <c r="F6453" s="20">
        <v>5.6033303595524209E-3</v>
      </c>
      <c r="G6453" s="20">
        <v>3.0956855429752073E-3</v>
      </c>
      <c r="H6453" s="20">
        <v>5.505045012434995E-3</v>
      </c>
      <c r="I6453" s="20">
        <v>5.1815336934474369E-3</v>
      </c>
      <c r="J6453" s="20">
        <v>1.3868370369932397E-2</v>
      </c>
      <c r="K6453" s="20">
        <v>4.429538121258121E-3</v>
      </c>
      <c r="L6453" s="20">
        <v>4.3366219435359565E-3</v>
      </c>
      <c r="M6453" s="55">
        <v>3.5664949604930804E-3</v>
      </c>
    </row>
    <row r="6454" spans="1:13" x14ac:dyDescent="0.35">
      <c r="A6454" s="19" t="str">
        <f>B4353&amp;C6441&amp;D6454</f>
        <v>CONSUMO PER CAPITA (kg ó litros por individuo)BARRITAS30-100MIL</v>
      </c>
      <c r="B6454" s="19">
        <v>0</v>
      </c>
      <c r="C6454" s="19">
        <v>0</v>
      </c>
      <c r="D6454" s="19" t="s">
        <v>13</v>
      </c>
      <c r="E6454" s="20">
        <v>1.7265387520262016E-3</v>
      </c>
      <c r="F6454" s="20">
        <v>3.1502381375487932E-3</v>
      </c>
      <c r="G6454" s="20">
        <v>1.1894766484025294E-3</v>
      </c>
      <c r="H6454" s="20">
        <v>3.8920871326760965E-3</v>
      </c>
      <c r="I6454" s="20">
        <v>2.8546679006279411E-3</v>
      </c>
      <c r="J6454" s="20">
        <v>9.3287176654959329E-3</v>
      </c>
      <c r="K6454" s="20">
        <v>2.9574981293808492E-3</v>
      </c>
      <c r="L6454" s="20">
        <v>4.9634915250344079E-3</v>
      </c>
      <c r="M6454" s="55">
        <v>3.0328483290808211E-3</v>
      </c>
    </row>
    <row r="6455" spans="1:13" x14ac:dyDescent="0.35">
      <c r="A6455" s="19" t="str">
        <f>B4353&amp;C6441&amp;D6455</f>
        <v>CONSUMO PER CAPITA (kg ó litros por individuo)BARRITAS100-200MIL</v>
      </c>
      <c r="B6455" s="19">
        <v>0</v>
      </c>
      <c r="C6455" s="19">
        <v>0</v>
      </c>
      <c r="D6455" s="19" t="s">
        <v>14</v>
      </c>
      <c r="E6455" s="20">
        <v>9.0234941761872551E-4</v>
      </c>
      <c r="F6455" s="20">
        <v>5.5699403230190445E-3</v>
      </c>
      <c r="G6455" s="20">
        <v>8.5519611723062334E-4</v>
      </c>
      <c r="H6455" s="20">
        <v>1.9572644614623868E-3</v>
      </c>
      <c r="I6455" s="20">
        <v>1.4555433805351293E-3</v>
      </c>
      <c r="J6455" s="20">
        <v>4.0767075921023513E-3</v>
      </c>
      <c r="K6455" s="20">
        <v>1.3963508563401242E-3</v>
      </c>
      <c r="L6455" s="20">
        <v>8.2152640321508713E-4</v>
      </c>
      <c r="M6455" s="55" t="s">
        <v>278</v>
      </c>
    </row>
    <row r="6456" spans="1:13" x14ac:dyDescent="0.35">
      <c r="A6456" s="19" t="str">
        <f>B4353&amp;C6441&amp;D6456</f>
        <v>CONSUMO PER CAPITA (kg ó litros por individuo)BARRITAS200-500MIL</v>
      </c>
      <c r="B6456" s="19">
        <v>0</v>
      </c>
      <c r="C6456" s="19">
        <v>0</v>
      </c>
      <c r="D6456" s="19" t="s">
        <v>15</v>
      </c>
      <c r="E6456" s="20">
        <v>2.2507094262579396E-3</v>
      </c>
      <c r="F6456" s="20">
        <v>7.8951040237631445E-4</v>
      </c>
      <c r="G6456" s="20">
        <v>2.3021905362642756E-3</v>
      </c>
      <c r="H6456" s="20">
        <v>4.2414045586374981E-3</v>
      </c>
      <c r="I6456" s="20">
        <v>4.6190101003978218E-3</v>
      </c>
      <c r="J6456" s="20">
        <v>1.3308626352727451E-3</v>
      </c>
      <c r="K6456" s="20">
        <v>5.2816525089729961E-3</v>
      </c>
      <c r="L6456" s="20">
        <v>1.443202897243565E-3</v>
      </c>
      <c r="M6456" s="55">
        <v>4.8850600505112958E-3</v>
      </c>
    </row>
    <row r="6457" spans="1:13" x14ac:dyDescent="0.35">
      <c r="A6457" s="19" t="str">
        <f>B4353&amp;C6441&amp;D6457</f>
        <v>CONSUMO PER CAPITA (kg ó litros por individuo)BARRITAS&gt;500MIL</v>
      </c>
      <c r="B6457" s="19">
        <v>0</v>
      </c>
      <c r="C6457" s="19">
        <v>0</v>
      </c>
      <c r="D6457" s="19" t="s">
        <v>16</v>
      </c>
      <c r="E6457" s="20">
        <v>4.0090927725420335E-3</v>
      </c>
      <c r="F6457" s="20">
        <v>2.6439155469138538E-3</v>
      </c>
      <c r="G6457" s="20">
        <v>1.1421654688124529E-3</v>
      </c>
      <c r="H6457" s="20">
        <v>2.8400061027576639E-3</v>
      </c>
      <c r="I6457" s="20">
        <v>2.6982538966016547E-3</v>
      </c>
      <c r="J6457" s="20">
        <v>3.4322754922328741E-3</v>
      </c>
      <c r="K6457" s="20">
        <v>4.2507187610673807E-3</v>
      </c>
      <c r="L6457" s="20">
        <v>2.4047274318834658E-3</v>
      </c>
      <c r="M6457" s="55">
        <v>1.3300441537483789E-3</v>
      </c>
    </row>
    <row r="6458" spans="1:13" x14ac:dyDescent="0.35">
      <c r="A6458" s="19" t="str">
        <f>B4353&amp;C6441&amp;D6458</f>
        <v>CONSUMO PER CAPITA (kg ó litros por individuo)BARRITASDE 15 A 19 AÑOS</v>
      </c>
      <c r="B6458" s="19">
        <v>0</v>
      </c>
      <c r="C6458" s="19">
        <v>0</v>
      </c>
      <c r="D6458" s="19" t="s">
        <v>39</v>
      </c>
      <c r="E6458" s="20">
        <v>3.5795931017353192E-3</v>
      </c>
      <c r="F6458" s="20" t="s">
        <v>278</v>
      </c>
      <c r="G6458" s="20" t="s">
        <v>278</v>
      </c>
      <c r="H6458" s="20" t="s">
        <v>278</v>
      </c>
      <c r="I6458" s="20">
        <v>2.7838100328152898E-3</v>
      </c>
      <c r="J6458" s="20">
        <v>1.1902160340260651E-2</v>
      </c>
      <c r="K6458" s="20">
        <v>2.6092358671250919E-3</v>
      </c>
      <c r="L6458" s="20" t="s">
        <v>278</v>
      </c>
      <c r="M6458" s="55" t="s">
        <v>278</v>
      </c>
    </row>
    <row r="6459" spans="1:13" x14ac:dyDescent="0.35">
      <c r="A6459" s="19" t="str">
        <f>B4353&amp;C6441&amp;D6459</f>
        <v>CONSUMO PER CAPITA (kg ó litros por individuo)BARRITASDE 20 A 24 AÑOS</v>
      </c>
      <c r="B6459" s="19">
        <v>0</v>
      </c>
      <c r="C6459" s="19">
        <v>0</v>
      </c>
      <c r="D6459" s="19" t="s">
        <v>40</v>
      </c>
      <c r="E6459" s="20">
        <v>6.3376490344452798E-3</v>
      </c>
      <c r="F6459" s="20">
        <v>1.0199652238134505E-3</v>
      </c>
      <c r="G6459" s="20">
        <v>2.6507671983460467E-3</v>
      </c>
      <c r="H6459" s="20">
        <v>1.604805342674417E-3</v>
      </c>
      <c r="I6459" s="20">
        <v>6.2525507642752619E-3</v>
      </c>
      <c r="J6459" s="20">
        <v>2.5392383770147194E-3</v>
      </c>
      <c r="K6459" s="20">
        <v>4.0183963170560442E-3</v>
      </c>
      <c r="L6459" s="20">
        <v>4.1131218421415272E-4</v>
      </c>
      <c r="M6459" s="55">
        <v>1.4909654003073683E-3</v>
      </c>
    </row>
    <row r="6460" spans="1:13" x14ac:dyDescent="0.35">
      <c r="A6460" s="19" t="str">
        <f>B4353&amp;C6441&amp;D6460</f>
        <v>CONSUMO PER CAPITA (kg ó litros por individuo)BARRITASDE 25 A 34 AÑOS</v>
      </c>
      <c r="B6460" s="19">
        <v>0</v>
      </c>
      <c r="C6460" s="19">
        <v>0</v>
      </c>
      <c r="D6460" s="19" t="s">
        <v>41</v>
      </c>
      <c r="E6460" s="20">
        <v>2.0754897125268134E-3</v>
      </c>
      <c r="F6460" s="20">
        <v>3.6481084523701341E-3</v>
      </c>
      <c r="G6460" s="20">
        <v>3.3845088516949035E-3</v>
      </c>
      <c r="H6460" s="20">
        <v>3.4994454198224918E-3</v>
      </c>
      <c r="I6460" s="20">
        <v>4.2113133416378868E-3</v>
      </c>
      <c r="J6460" s="20">
        <v>1.6545529061248995E-2</v>
      </c>
      <c r="K6460" s="20">
        <v>5.0550230311529852E-3</v>
      </c>
      <c r="L6460" s="20">
        <v>5.4052041427931369E-3</v>
      </c>
      <c r="M6460" s="55">
        <v>3.9101772679147684E-3</v>
      </c>
    </row>
    <row r="6461" spans="1:13" x14ac:dyDescent="0.35">
      <c r="A6461" s="19" t="str">
        <f>B4353&amp;C6441&amp;D6461</f>
        <v>CONSUMO PER CAPITA (kg ó litros por individuo)BARRITASDE 35 A 49 AÑOS</v>
      </c>
      <c r="B6461" s="19">
        <v>0</v>
      </c>
      <c r="C6461" s="19">
        <v>0</v>
      </c>
      <c r="D6461" s="19" t="s">
        <v>42</v>
      </c>
      <c r="E6461" s="20">
        <v>1.4187480839155005E-3</v>
      </c>
      <c r="F6461" s="20">
        <v>3.5213309311051219E-3</v>
      </c>
      <c r="G6461" s="20">
        <v>2.5823045591498047E-3</v>
      </c>
      <c r="H6461" s="20">
        <v>2.6961144414411223E-3</v>
      </c>
      <c r="I6461" s="20">
        <v>2.4325422893344581E-3</v>
      </c>
      <c r="J6461" s="20">
        <v>2.8187551047443899E-3</v>
      </c>
      <c r="K6461" s="20">
        <v>2.1680514032418538E-3</v>
      </c>
      <c r="L6461" s="20">
        <v>1.5786490615863112E-3</v>
      </c>
      <c r="M6461" s="55">
        <v>2.5603365048376017E-3</v>
      </c>
    </row>
    <row r="6462" spans="1:13" x14ac:dyDescent="0.35">
      <c r="A6462" s="19" t="str">
        <f>B4353&amp;C6441&amp;D6462</f>
        <v>CONSUMO PER CAPITA (kg ó litros por individuo)BARRITASDE 50 A 59 AÑOS</v>
      </c>
      <c r="B6462" s="19">
        <v>0</v>
      </c>
      <c r="C6462" s="19">
        <v>0</v>
      </c>
      <c r="D6462" s="19" t="s">
        <v>43</v>
      </c>
      <c r="E6462" s="20">
        <v>2.9084261894324554E-3</v>
      </c>
      <c r="F6462" s="20">
        <v>4.5857584089490184E-3</v>
      </c>
      <c r="G6462" s="20">
        <v>1.84215056409149E-3</v>
      </c>
      <c r="H6462" s="20">
        <v>3.3611013442716464E-3</v>
      </c>
      <c r="I6462" s="20">
        <v>3.4767189285875625E-3</v>
      </c>
      <c r="J6462" s="20">
        <v>3.0286534634008664E-3</v>
      </c>
      <c r="K6462" s="20">
        <v>1.756722895894346E-3</v>
      </c>
      <c r="L6462" s="20">
        <v>2.4314215461365804E-3</v>
      </c>
      <c r="M6462" s="55">
        <v>2.3061148126702442E-3</v>
      </c>
    </row>
    <row r="6463" spans="1:13" x14ac:dyDescent="0.35">
      <c r="A6463" s="19" t="str">
        <f>B4353&amp;C6441&amp;D6463</f>
        <v>CONSUMO PER CAPITA (kg ó litros por individuo)BARRITASDE 60 A 75 AÑOS</v>
      </c>
      <c r="B6463" s="19">
        <v>0</v>
      </c>
      <c r="C6463" s="19">
        <v>0</v>
      </c>
      <c r="D6463" s="19" t="s">
        <v>44</v>
      </c>
      <c r="E6463" s="20">
        <v>5.4282216432474911E-4</v>
      </c>
      <c r="F6463" s="20">
        <v>1.9134086256865554E-3</v>
      </c>
      <c r="G6463" s="20">
        <v>5.4392945828262069E-4</v>
      </c>
      <c r="H6463" s="20">
        <v>5.6506465010630344E-3</v>
      </c>
      <c r="I6463" s="20">
        <v>2.0922170159845071E-3</v>
      </c>
      <c r="J6463" s="20">
        <v>7.2299496348831472E-3</v>
      </c>
      <c r="K6463" s="20">
        <v>4.2461943345889226E-3</v>
      </c>
      <c r="L6463" s="20">
        <v>4.3592778266438792E-3</v>
      </c>
      <c r="M6463" s="55">
        <v>1.987100556498029E-3</v>
      </c>
    </row>
    <row r="6464" spans="1:13" x14ac:dyDescent="0.35">
      <c r="A6464" s="19" t="str">
        <f>B4353&amp;C6441&amp;D6464</f>
        <v>CONSUMO PER CAPITA (kg ó litros por individuo)BARRITASALTA Y MEDIA ALTA</v>
      </c>
      <c r="B6464" s="19">
        <v>0</v>
      </c>
      <c r="C6464" s="19">
        <v>0</v>
      </c>
      <c r="D6464" s="19" t="s">
        <v>17</v>
      </c>
      <c r="E6464" s="20">
        <v>1.9763121008089623E-3</v>
      </c>
      <c r="F6464" s="20">
        <v>3.0393932198480088E-3</v>
      </c>
      <c r="G6464" s="20">
        <v>2.2601643713172311E-3</v>
      </c>
      <c r="H6464" s="20">
        <v>4.8678240685334235E-3</v>
      </c>
      <c r="I6464" s="20">
        <v>4.8375866856149247E-3</v>
      </c>
      <c r="J6464" s="20">
        <v>6.2994700354232717E-3</v>
      </c>
      <c r="K6464" s="20">
        <v>3.3842736156654333E-3</v>
      </c>
      <c r="L6464" s="20">
        <v>4.4822840553646387E-3</v>
      </c>
      <c r="M6464" s="55">
        <v>2.9302039825609542E-3</v>
      </c>
    </row>
    <row r="6465" spans="1:13" x14ac:dyDescent="0.35">
      <c r="A6465" s="19" t="str">
        <f>B4353&amp;C6441&amp;D6465</f>
        <v>CONSUMO PER CAPITA (kg ó litros por individuo)BARRITASMEDIA</v>
      </c>
      <c r="B6465" s="19">
        <v>0</v>
      </c>
      <c r="C6465" s="19">
        <v>0</v>
      </c>
      <c r="D6465" s="19" t="s">
        <v>18</v>
      </c>
      <c r="E6465" s="20">
        <v>1.7472808226165033E-3</v>
      </c>
      <c r="F6465" s="20">
        <v>4.0521616923695344E-3</v>
      </c>
      <c r="G6465" s="20">
        <v>1.4591134097355512E-3</v>
      </c>
      <c r="H6465" s="20">
        <v>3.9962299433616002E-3</v>
      </c>
      <c r="I6465" s="20">
        <v>2.7767862589752499E-3</v>
      </c>
      <c r="J6465" s="20">
        <v>5.7695230599432452E-3</v>
      </c>
      <c r="K6465" s="20">
        <v>3.2245695050636446E-3</v>
      </c>
      <c r="L6465" s="20">
        <v>2.9013940197934111E-3</v>
      </c>
      <c r="M6465" s="55">
        <v>3.2378190058211576E-3</v>
      </c>
    </row>
    <row r="6466" spans="1:13" x14ac:dyDescent="0.35">
      <c r="A6466" s="19" t="str">
        <f>B4353&amp;C6441&amp;D6466</f>
        <v>CONSUMO PER CAPITA (kg ó litros por individuo)BARRITASMEDIA BAJA</v>
      </c>
      <c r="B6466" s="19">
        <v>0</v>
      </c>
      <c r="C6466" s="19">
        <v>0</v>
      </c>
      <c r="D6466" s="19" t="s">
        <v>19</v>
      </c>
      <c r="E6466" s="20">
        <v>1.1813467943052782E-3</v>
      </c>
      <c r="F6466" s="20">
        <v>1.5538666180166783E-3</v>
      </c>
      <c r="G6466" s="20">
        <v>2.8284226278572767E-3</v>
      </c>
      <c r="H6466" s="20">
        <v>2.2526214904328872E-3</v>
      </c>
      <c r="I6466" s="20">
        <v>2.4823801536681535E-3</v>
      </c>
      <c r="J6466" s="20">
        <v>1.1708985753214555E-3</v>
      </c>
      <c r="K6466" s="20">
        <v>2.2549892050427261E-3</v>
      </c>
      <c r="L6466" s="20">
        <v>1.0490733760228619E-3</v>
      </c>
      <c r="M6466" s="55">
        <v>1.4598951836502145E-3</v>
      </c>
    </row>
    <row r="6467" spans="1:13" x14ac:dyDescent="0.35">
      <c r="A6467" s="19" t="str">
        <f>B4353&amp;C6441&amp;D6467</f>
        <v>CONSUMO PER CAPITA (kg ó litros por individuo)BARRITASBAJA</v>
      </c>
      <c r="B6467" s="19">
        <v>0</v>
      </c>
      <c r="C6467" s="19">
        <v>0</v>
      </c>
      <c r="D6467" s="19" t="s">
        <v>20</v>
      </c>
      <c r="E6467" s="20">
        <v>3.9513738886727511E-3</v>
      </c>
      <c r="F6467" s="20">
        <v>3.0571066993277528E-3</v>
      </c>
      <c r="G6467" s="20">
        <v>1.1187933865859285E-3</v>
      </c>
      <c r="H6467" s="20">
        <v>2.1257738415034096E-3</v>
      </c>
      <c r="I6467" s="20">
        <v>2.5106865146495472E-3</v>
      </c>
      <c r="J6467" s="20">
        <v>1.4774344628129526E-2</v>
      </c>
      <c r="K6467" s="20">
        <v>3.8428740890496327E-3</v>
      </c>
      <c r="L6467" s="20">
        <v>2.8895117796660101E-3</v>
      </c>
      <c r="M6467" s="55">
        <v>1.2314811867751741E-3</v>
      </c>
    </row>
    <row r="6468" spans="1:13" x14ac:dyDescent="0.35">
      <c r="A6468" s="19" t="str">
        <f>B4353&amp;C6441&amp;D6468</f>
        <v>CONSUMO PER CAPITA (kg ó litros por individuo)BARRITASHOMBRE</v>
      </c>
      <c r="B6468" s="19">
        <v>0</v>
      </c>
      <c r="C6468" s="19">
        <v>0</v>
      </c>
      <c r="D6468" s="19" t="s">
        <v>21</v>
      </c>
      <c r="E6468" s="20">
        <v>1.2736073223275416E-3</v>
      </c>
      <c r="F6468" s="20">
        <v>2.6072547179665675E-3</v>
      </c>
      <c r="G6468" s="20">
        <v>1.2815976654918162E-3</v>
      </c>
      <c r="H6468" s="20">
        <v>2.6658553813494394E-3</v>
      </c>
      <c r="I6468" s="20">
        <v>3.1391783278522565E-3</v>
      </c>
      <c r="J6468" s="20">
        <v>3.5740942525364912E-3</v>
      </c>
      <c r="K6468" s="20">
        <v>2.5680180271630219E-3</v>
      </c>
      <c r="L6468" s="20">
        <v>2.2698831642122626E-3</v>
      </c>
      <c r="M6468" s="55">
        <v>1.074996024583991E-3</v>
      </c>
    </row>
    <row r="6469" spans="1:13" x14ac:dyDescent="0.35">
      <c r="A6469" s="19" t="str">
        <f>B4353&amp;C6441&amp;D6469</f>
        <v>CONSUMO PER CAPITA (kg ó litros por individuo)BARRITASMUJER</v>
      </c>
      <c r="B6469" s="19">
        <v>0</v>
      </c>
      <c r="C6469" s="19">
        <v>0</v>
      </c>
      <c r="D6469" s="19" t="s">
        <v>22</v>
      </c>
      <c r="E6469" s="20">
        <v>2.8625217872421628E-3</v>
      </c>
      <c r="F6469" s="20">
        <v>3.3597019084498866E-3</v>
      </c>
      <c r="G6469" s="20">
        <v>2.5579281982189114E-3</v>
      </c>
      <c r="H6469" s="20">
        <v>4.0510555816499145E-3</v>
      </c>
      <c r="I6469" s="20">
        <v>3.0394643084266718E-3</v>
      </c>
      <c r="J6469" s="20">
        <v>9.2227291558076453E-3</v>
      </c>
      <c r="K6469" s="20">
        <v>3.671782411879574E-3</v>
      </c>
      <c r="L6469" s="20">
        <v>3.2261899100600663E-3</v>
      </c>
      <c r="M6469" s="55">
        <v>3.5439657024012214E-3</v>
      </c>
    </row>
    <row r="6470" spans="1:13" x14ac:dyDescent="0.35">
      <c r="A6470" s="19" t="str">
        <f>B4353&amp;C6470&amp;D6470</f>
        <v>CONSUMO PER CAPITA (kg ó litros por individuo).Resto productos Ing.T.ESPAÑA</v>
      </c>
      <c r="B6470" s="19">
        <v>0</v>
      </c>
      <c r="C6470" s="19" t="s">
        <v>175</v>
      </c>
      <c r="D6470" s="19" t="s">
        <v>36</v>
      </c>
      <c r="E6470" s="20">
        <v>2.1063441274027279</v>
      </c>
      <c r="F6470" s="20">
        <v>3.2046710117621182</v>
      </c>
      <c r="G6470" s="20">
        <v>2.3259819730188767</v>
      </c>
      <c r="H6470" s="20">
        <v>2.1764124514318604</v>
      </c>
      <c r="I6470" s="20">
        <v>2.4983689593853344</v>
      </c>
      <c r="J6470" s="20">
        <v>3.3364758231937475</v>
      </c>
      <c r="K6470" s="20">
        <v>2.4618359187881036</v>
      </c>
      <c r="L6470" s="20">
        <v>2.245624905930983</v>
      </c>
      <c r="M6470" s="55">
        <v>2.3036890205319156</v>
      </c>
    </row>
    <row r="6471" spans="1:13" x14ac:dyDescent="0.35">
      <c r="A6471" s="19" t="str">
        <f>B4353&amp;C6470&amp;D6471</f>
        <v>CONSUMO PER CAPITA (kg ó litros por individuo).Resto productos Ing.BCN AM</v>
      </c>
      <c r="B6471" s="19">
        <v>0</v>
      </c>
      <c r="C6471" s="19">
        <v>0</v>
      </c>
      <c r="D6471" s="19" t="s">
        <v>1</v>
      </c>
      <c r="E6471" s="20">
        <v>2.3485337703613838</v>
      </c>
      <c r="F6471" s="20">
        <v>3.146694171039647</v>
      </c>
      <c r="G6471" s="20">
        <v>2.0645527677778368</v>
      </c>
      <c r="H6471" s="20">
        <v>2.1739358188054472</v>
      </c>
      <c r="I6471" s="20">
        <v>3.0701178537402587</v>
      </c>
      <c r="J6471" s="20">
        <v>3.463942057552726</v>
      </c>
      <c r="K6471" s="20">
        <v>2.1207330217852469</v>
      </c>
      <c r="L6471" s="20">
        <v>2.1641582738344187</v>
      </c>
      <c r="M6471" s="55">
        <v>2.4086283045544228</v>
      </c>
    </row>
    <row r="6472" spans="1:13" x14ac:dyDescent="0.35">
      <c r="A6472" s="19" t="str">
        <f>B4353&amp;C6470&amp;D6472</f>
        <v>CONSUMO PER CAPITA (kg ó litros por individuo).Resto productos Ing.REST.CAT ARAGON</v>
      </c>
      <c r="B6472" s="19">
        <v>0</v>
      </c>
      <c r="C6472" s="19">
        <v>0</v>
      </c>
      <c r="D6472" s="19" t="s">
        <v>2</v>
      </c>
      <c r="E6472" s="20">
        <v>1.6287721810442239</v>
      </c>
      <c r="F6472" s="20">
        <v>2.7514352580740042</v>
      </c>
      <c r="G6472" s="20">
        <v>2.1150815280804429</v>
      </c>
      <c r="H6472" s="20">
        <v>1.617831012390792</v>
      </c>
      <c r="I6472" s="20">
        <v>2.0539813207309034</v>
      </c>
      <c r="J6472" s="20">
        <v>3.3722772814189415</v>
      </c>
      <c r="K6472" s="20">
        <v>2.5495635162501387</v>
      </c>
      <c r="L6472" s="20">
        <v>2.2086834833319346</v>
      </c>
      <c r="M6472" s="55">
        <v>2.2863022607066696</v>
      </c>
    </row>
    <row r="6473" spans="1:13" x14ac:dyDescent="0.35">
      <c r="A6473" s="19" t="str">
        <f>B4353&amp;C6470&amp;D6473</f>
        <v>CONSUMO PER CAPITA (kg ó litros por individuo).Resto productos Ing.LEVANTE</v>
      </c>
      <c r="B6473" s="19">
        <v>0</v>
      </c>
      <c r="C6473" s="19">
        <v>0</v>
      </c>
      <c r="D6473" s="19" t="s">
        <v>3</v>
      </c>
      <c r="E6473" s="20">
        <v>2.3199530130530395</v>
      </c>
      <c r="F6473" s="20">
        <v>3.6886220330954904</v>
      </c>
      <c r="G6473" s="20">
        <v>2.5522998097677148</v>
      </c>
      <c r="H6473" s="20">
        <v>2.3184716091877271</v>
      </c>
      <c r="I6473" s="20">
        <v>2.7244828834580517</v>
      </c>
      <c r="J6473" s="20">
        <v>3.461398731350644</v>
      </c>
      <c r="K6473" s="20">
        <v>2.6702855202611571</v>
      </c>
      <c r="L6473" s="20">
        <v>2.2975066247865512</v>
      </c>
      <c r="M6473" s="55">
        <v>2.4725832627128006</v>
      </c>
    </row>
    <row r="6474" spans="1:13" x14ac:dyDescent="0.35">
      <c r="A6474" s="19" t="str">
        <f>B4353&amp;C6470&amp;D6474</f>
        <v>CONSUMO PER CAPITA (kg ó litros por individuo).Resto productos Ing.ANDALUCIA</v>
      </c>
      <c r="B6474" s="19">
        <v>0</v>
      </c>
      <c r="C6474" s="19">
        <v>0</v>
      </c>
      <c r="D6474" s="19" t="s">
        <v>4</v>
      </c>
      <c r="E6474" s="20">
        <v>2.0172718634222373</v>
      </c>
      <c r="F6474" s="20">
        <v>2.988193836517798</v>
      </c>
      <c r="G6474" s="20">
        <v>2.0871035743286463</v>
      </c>
      <c r="H6474" s="20">
        <v>2.1091757571626895</v>
      </c>
      <c r="I6474" s="20">
        <v>2.4407431321710749</v>
      </c>
      <c r="J6474" s="20">
        <v>3.0375474338768758</v>
      </c>
      <c r="K6474" s="20">
        <v>2.3034271725290738</v>
      </c>
      <c r="L6474" s="20">
        <v>2.1395729237252463</v>
      </c>
      <c r="M6474" s="55">
        <v>2.0255446821043068</v>
      </c>
    </row>
    <row r="6475" spans="1:13" x14ac:dyDescent="0.35">
      <c r="A6475" s="19" t="str">
        <f>B4353&amp;C6470&amp;D6475</f>
        <v>CONSUMO PER CAPITA (kg ó litros por individuo).Resto productos Ing.MDD AM</v>
      </c>
      <c r="B6475" s="19">
        <v>0</v>
      </c>
      <c r="C6475" s="19">
        <v>0</v>
      </c>
      <c r="D6475" s="19" t="s">
        <v>5</v>
      </c>
      <c r="E6475" s="20">
        <v>2.8127879890933185</v>
      </c>
      <c r="F6475" s="20">
        <v>4.1352314674678396</v>
      </c>
      <c r="G6475" s="20">
        <v>2.9922197303938782</v>
      </c>
      <c r="H6475" s="20">
        <v>3.0597303333016499</v>
      </c>
      <c r="I6475" s="20">
        <v>3.1814357032943463</v>
      </c>
      <c r="J6475" s="20">
        <v>4.3780450875016479</v>
      </c>
      <c r="K6475" s="20">
        <v>3.2687055345152771</v>
      </c>
      <c r="L6475" s="20">
        <v>2.5485405913374288</v>
      </c>
      <c r="M6475" s="55">
        <v>2.906872023004869</v>
      </c>
    </row>
    <row r="6476" spans="1:13" x14ac:dyDescent="0.35">
      <c r="A6476" s="19" t="str">
        <f>B4353&amp;C6470&amp;D6476</f>
        <v>CONSUMO PER CAPITA (kg ó litros por individuo).Resto productos Ing.RTO CENTRO</v>
      </c>
      <c r="B6476" s="19">
        <v>0</v>
      </c>
      <c r="C6476" s="19">
        <v>0</v>
      </c>
      <c r="D6476" s="19" t="s">
        <v>6</v>
      </c>
      <c r="E6476" s="20">
        <v>1.8901240603233911</v>
      </c>
      <c r="F6476" s="20">
        <v>2.9135763994315855</v>
      </c>
      <c r="G6476" s="20">
        <v>2.4146126322349279</v>
      </c>
      <c r="H6476" s="20">
        <v>2.0738688011331945</v>
      </c>
      <c r="I6476" s="20">
        <v>2.1848787840040882</v>
      </c>
      <c r="J6476" s="20">
        <v>2.8768420847193483</v>
      </c>
      <c r="K6476" s="20">
        <v>2.229366458620142</v>
      </c>
      <c r="L6476" s="20">
        <v>2.4916702434811642</v>
      </c>
      <c r="M6476" s="55">
        <v>2.3413177381136774</v>
      </c>
    </row>
    <row r="6477" spans="1:13" x14ac:dyDescent="0.35">
      <c r="A6477" s="19" t="str">
        <f>B4353&amp;C6470&amp;D6477</f>
        <v>CONSUMO PER CAPITA (kg ó litros por individuo).Resto productos Ing.NORTE-CENTRO</v>
      </c>
      <c r="B6477" s="19">
        <v>0</v>
      </c>
      <c r="C6477" s="19">
        <v>0</v>
      </c>
      <c r="D6477" s="19" t="s">
        <v>7</v>
      </c>
      <c r="E6477" s="20">
        <v>2.4292749144362991</v>
      </c>
      <c r="F6477" s="20">
        <v>3.5002421408320492</v>
      </c>
      <c r="G6477" s="20">
        <v>2.6983339773580264</v>
      </c>
      <c r="H6477" s="20">
        <v>2.272991804034314</v>
      </c>
      <c r="I6477" s="20">
        <v>2.3372556820681063</v>
      </c>
      <c r="J6477" s="20">
        <v>3.3911633966624222</v>
      </c>
      <c r="K6477" s="20">
        <v>2.2520975906486091</v>
      </c>
      <c r="L6477" s="20">
        <v>2.2825153122085786</v>
      </c>
      <c r="M6477" s="55">
        <v>1.6620341901747515</v>
      </c>
    </row>
    <row r="6478" spans="1:13" x14ac:dyDescent="0.35">
      <c r="A6478" s="19" t="str">
        <f>B4353&amp;C6470&amp;D6478</f>
        <v>CONSUMO PER CAPITA (kg ó litros por individuo).Resto productos Ing.NOROESTE</v>
      </c>
      <c r="B6478" s="19">
        <v>0</v>
      </c>
      <c r="C6478" s="19">
        <v>0</v>
      </c>
      <c r="D6478" s="19" t="s">
        <v>8</v>
      </c>
      <c r="E6478" s="20">
        <v>1.2227536912342243</v>
      </c>
      <c r="F6478" s="20">
        <v>2.1935629863490291</v>
      </c>
      <c r="G6478" s="20">
        <v>1.5865687491397742</v>
      </c>
      <c r="H6478" s="20">
        <v>1.5857482993055396</v>
      </c>
      <c r="I6478" s="20">
        <v>1.7702202339833737</v>
      </c>
      <c r="J6478" s="20">
        <v>2.4872124410053433</v>
      </c>
      <c r="K6478" s="20">
        <v>1.9473464780649552</v>
      </c>
      <c r="L6478" s="20">
        <v>1.784896905638057</v>
      </c>
      <c r="M6478" s="55">
        <v>2.2801041598036784</v>
      </c>
    </row>
    <row r="6479" spans="1:13" x14ac:dyDescent="0.35">
      <c r="A6479" s="19" t="str">
        <f>B4353&amp;C6470&amp;D6479</f>
        <v>CONSUMO PER CAPITA (kg ó litros por individuo).Resto productos Ing.&lt;2MIL</v>
      </c>
      <c r="B6479" s="19">
        <v>0</v>
      </c>
      <c r="C6479" s="19">
        <v>0</v>
      </c>
      <c r="D6479" s="19" t="s">
        <v>9</v>
      </c>
      <c r="E6479" s="20">
        <v>0.86026472974748114</v>
      </c>
      <c r="F6479" s="20">
        <v>1.5088140879603946</v>
      </c>
      <c r="G6479" s="20">
        <v>1.4563744962969329</v>
      </c>
      <c r="H6479" s="20">
        <v>1.1790783161972525</v>
      </c>
      <c r="I6479" s="20">
        <v>1.2980711211743408</v>
      </c>
      <c r="J6479" s="20">
        <v>2.0500518570266957</v>
      </c>
      <c r="K6479" s="20">
        <v>1.498139134150859</v>
      </c>
      <c r="L6479" s="20">
        <v>1.6225412070011609</v>
      </c>
      <c r="M6479" s="55">
        <v>1.5460222255012921</v>
      </c>
    </row>
    <row r="6480" spans="1:13" x14ac:dyDescent="0.35">
      <c r="A6480" s="19" t="str">
        <f>B4353&amp;C6470&amp;D6480</f>
        <v>CONSUMO PER CAPITA (kg ó litros por individuo).Resto productos Ing.2-5MIL</v>
      </c>
      <c r="B6480" s="19">
        <v>0</v>
      </c>
      <c r="C6480" s="19">
        <v>0</v>
      </c>
      <c r="D6480" s="19" t="s">
        <v>10</v>
      </c>
      <c r="E6480" s="20">
        <v>2.0005590464526186</v>
      </c>
      <c r="F6480" s="20">
        <v>2.8333413140553017</v>
      </c>
      <c r="G6480" s="20">
        <v>2.0850160003194214</v>
      </c>
      <c r="H6480" s="20">
        <v>1.7723482481795982</v>
      </c>
      <c r="I6480" s="20">
        <v>1.8308717742918006</v>
      </c>
      <c r="J6480" s="20">
        <v>2.698876983669209</v>
      </c>
      <c r="K6480" s="20">
        <v>2.3210874825510572</v>
      </c>
      <c r="L6480" s="20">
        <v>1.8661188431412099</v>
      </c>
      <c r="M6480" s="55">
        <v>1.407369444241295</v>
      </c>
    </row>
    <row r="6481" spans="1:13" x14ac:dyDescent="0.35">
      <c r="A6481" s="19" t="str">
        <f>B4353&amp;C6470&amp;D6481</f>
        <v>CONSUMO PER CAPITA (kg ó litros por individuo).Resto productos Ing.5-10MIL</v>
      </c>
      <c r="B6481" s="19">
        <v>0</v>
      </c>
      <c r="C6481" s="19">
        <v>0</v>
      </c>
      <c r="D6481" s="19" t="s">
        <v>11</v>
      </c>
      <c r="E6481" s="20">
        <v>1.6321672358958097</v>
      </c>
      <c r="F6481" s="20">
        <v>3.1350589366713781</v>
      </c>
      <c r="G6481" s="20">
        <v>2.1524051500069161</v>
      </c>
      <c r="H6481" s="20">
        <v>1.7036055736950013</v>
      </c>
      <c r="I6481" s="20">
        <v>2.0781999265638937</v>
      </c>
      <c r="J6481" s="20">
        <v>3.2032136412506884</v>
      </c>
      <c r="K6481" s="20">
        <v>2.4171072823903375</v>
      </c>
      <c r="L6481" s="20">
        <v>2.1637271821168373</v>
      </c>
      <c r="M6481" s="55">
        <v>2.2739664668436372</v>
      </c>
    </row>
    <row r="6482" spans="1:13" x14ac:dyDescent="0.35">
      <c r="A6482" s="19" t="str">
        <f>B4353&amp;C6470&amp;D6482</f>
        <v>CONSUMO PER CAPITA (kg ó litros por individuo).Resto productos Ing.10-30MIL</v>
      </c>
      <c r="B6482" s="19">
        <v>0</v>
      </c>
      <c r="C6482" s="19">
        <v>0</v>
      </c>
      <c r="D6482" s="19" t="s">
        <v>12</v>
      </c>
      <c r="E6482" s="20">
        <v>1.841711941360068</v>
      </c>
      <c r="F6482" s="20">
        <v>3.2508257254032529</v>
      </c>
      <c r="G6482" s="20">
        <v>2.2771969063553414</v>
      </c>
      <c r="H6482" s="20">
        <v>1.9249011236794611</v>
      </c>
      <c r="I6482" s="20">
        <v>2.2866559931950037</v>
      </c>
      <c r="J6482" s="20">
        <v>3.073328866412091</v>
      </c>
      <c r="K6482" s="20">
        <v>2.2243627883608745</v>
      </c>
      <c r="L6482" s="20">
        <v>2.1323431735475156</v>
      </c>
      <c r="M6482" s="55">
        <v>2.2083746358677274</v>
      </c>
    </row>
    <row r="6483" spans="1:13" x14ac:dyDescent="0.35">
      <c r="A6483" s="19" t="str">
        <f>B4353&amp;C6470&amp;D6483</f>
        <v>CONSUMO PER CAPITA (kg ó litros por individuo).Resto productos Ing.30-100MIL</v>
      </c>
      <c r="B6483" s="19">
        <v>0</v>
      </c>
      <c r="C6483" s="19">
        <v>0</v>
      </c>
      <c r="D6483" s="19" t="s">
        <v>13</v>
      </c>
      <c r="E6483" s="20">
        <v>2.2348710632110382</v>
      </c>
      <c r="F6483" s="20">
        <v>3.6456847368250198</v>
      </c>
      <c r="G6483" s="20">
        <v>2.5485959956215445</v>
      </c>
      <c r="H6483" s="20">
        <v>2.4568666852873351</v>
      </c>
      <c r="I6483" s="20">
        <v>2.9459540394370118</v>
      </c>
      <c r="J6483" s="20">
        <v>3.6589049446127104</v>
      </c>
      <c r="K6483" s="20">
        <v>2.5843991948240452</v>
      </c>
      <c r="L6483" s="20">
        <v>2.436830501734542</v>
      </c>
      <c r="M6483" s="55">
        <v>2.3204487367200746</v>
      </c>
    </row>
    <row r="6484" spans="1:13" x14ac:dyDescent="0.35">
      <c r="A6484" s="19" t="str">
        <f>B4353&amp;C6470&amp;D6484</f>
        <v>CONSUMO PER CAPITA (kg ó litros por individuo).Resto productos Ing.100-200MIL</v>
      </c>
      <c r="B6484" s="19">
        <v>0</v>
      </c>
      <c r="C6484" s="19">
        <v>0</v>
      </c>
      <c r="D6484" s="19" t="s">
        <v>14</v>
      </c>
      <c r="E6484" s="20">
        <v>1.9716580777879167</v>
      </c>
      <c r="F6484" s="20">
        <v>2.7716411606271167</v>
      </c>
      <c r="G6484" s="20">
        <v>2.1501928244164445</v>
      </c>
      <c r="H6484" s="20">
        <v>2.2429202678737763</v>
      </c>
      <c r="I6484" s="20">
        <v>2.3736948340057262</v>
      </c>
      <c r="J6484" s="20">
        <v>3.0912560284843185</v>
      </c>
      <c r="K6484" s="20">
        <v>2.1495535859304464</v>
      </c>
      <c r="L6484" s="20">
        <v>2.1015776240898747</v>
      </c>
      <c r="M6484" s="55">
        <v>2.0026676601918609</v>
      </c>
    </row>
    <row r="6485" spans="1:13" x14ac:dyDescent="0.35">
      <c r="A6485" s="19" t="str">
        <f>B4353&amp;C6470&amp;D6485</f>
        <v>CONSUMO PER CAPITA (kg ó litros por individuo).Resto productos Ing.200-500MIL</v>
      </c>
      <c r="B6485" s="19">
        <v>0</v>
      </c>
      <c r="C6485" s="19">
        <v>0</v>
      </c>
      <c r="D6485" s="19" t="s">
        <v>15</v>
      </c>
      <c r="E6485" s="20">
        <v>2.4777062260735163</v>
      </c>
      <c r="F6485" s="20">
        <v>3.41352548871747</v>
      </c>
      <c r="G6485" s="20">
        <v>2.4622830522363102</v>
      </c>
      <c r="H6485" s="20">
        <v>2.3997449325026565</v>
      </c>
      <c r="I6485" s="20">
        <v>3.3417676613178391</v>
      </c>
      <c r="J6485" s="20">
        <v>3.9049810706393204</v>
      </c>
      <c r="K6485" s="20">
        <v>2.8404820078734443</v>
      </c>
      <c r="L6485" s="20">
        <v>2.6379209959661023</v>
      </c>
      <c r="M6485" s="55">
        <v>2.9064228472551217</v>
      </c>
    </row>
    <row r="6486" spans="1:13" x14ac:dyDescent="0.35">
      <c r="A6486" s="19" t="str">
        <f>B4353&amp;C6470&amp;D6486</f>
        <v>CONSUMO PER CAPITA (kg ó litros por individuo).Resto productos Ing.&gt;500MIL</v>
      </c>
      <c r="B6486" s="19">
        <v>0</v>
      </c>
      <c r="C6486" s="19">
        <v>0</v>
      </c>
      <c r="D6486" s="19" t="s">
        <v>16</v>
      </c>
      <c r="E6486" s="20">
        <v>2.7110813223136798</v>
      </c>
      <c r="F6486" s="20">
        <v>3.4742611459448387</v>
      </c>
      <c r="G6486" s="20">
        <v>2.5802448464436414</v>
      </c>
      <c r="H6486" s="20">
        <v>2.5984545955344411</v>
      </c>
      <c r="I6486" s="20">
        <v>2.505020153270141</v>
      </c>
      <c r="J6486" s="20">
        <v>3.6944038820945697</v>
      </c>
      <c r="K6486" s="20">
        <v>2.8283754468960054</v>
      </c>
      <c r="L6486" s="20">
        <v>2.3242918940694302</v>
      </c>
      <c r="M6486" s="55">
        <v>2.7640466379016373</v>
      </c>
    </row>
    <row r="6487" spans="1:13" x14ac:dyDescent="0.35">
      <c r="A6487" s="19" t="str">
        <f>B4353&amp;C6470&amp;D6487</f>
        <v>CONSUMO PER CAPITA (kg ó litros por individuo).Resto productos Ing.DE 15 A 19 AÑOS</v>
      </c>
      <c r="B6487" s="19">
        <v>0</v>
      </c>
      <c r="C6487" s="19">
        <v>0</v>
      </c>
      <c r="D6487" s="19" t="s">
        <v>39</v>
      </c>
      <c r="E6487" s="20">
        <v>0.92064573399775174</v>
      </c>
      <c r="F6487" s="20">
        <v>0.78686968221348208</v>
      </c>
      <c r="G6487" s="20">
        <v>0.63611948384916872</v>
      </c>
      <c r="H6487" s="20">
        <v>0.62247295570662153</v>
      </c>
      <c r="I6487" s="20">
        <v>0.82470207840466914</v>
      </c>
      <c r="J6487" s="20">
        <v>1.1438584885638206</v>
      </c>
      <c r="K6487" s="20">
        <v>0.78632352848398468</v>
      </c>
      <c r="L6487" s="20">
        <v>1.2597657048200943</v>
      </c>
      <c r="M6487" s="55">
        <v>1.0897688980540594</v>
      </c>
    </row>
    <row r="6488" spans="1:13" x14ac:dyDescent="0.35">
      <c r="A6488" s="19" t="str">
        <f>B4353&amp;C6470&amp;D6488</f>
        <v>CONSUMO PER CAPITA (kg ó litros por individuo).Resto productos Ing.DE 20 A 24 AÑOS</v>
      </c>
      <c r="B6488" s="19">
        <v>0</v>
      </c>
      <c r="C6488" s="19">
        <v>0</v>
      </c>
      <c r="D6488" s="19" t="s">
        <v>40</v>
      </c>
      <c r="E6488" s="20">
        <v>1.3166209938547491</v>
      </c>
      <c r="F6488" s="20">
        <v>1.3365584054436164</v>
      </c>
      <c r="G6488" s="20">
        <v>1.148550310787074</v>
      </c>
      <c r="H6488" s="20">
        <v>1.2081943678973939</v>
      </c>
      <c r="I6488" s="20">
        <v>0.88602645222776055</v>
      </c>
      <c r="J6488" s="20">
        <v>1.4387836582940101</v>
      </c>
      <c r="K6488" s="20">
        <v>0.95838222875435508</v>
      </c>
      <c r="L6488" s="20">
        <v>0.97400077591284406</v>
      </c>
      <c r="M6488" s="55">
        <v>0.67559860368716196</v>
      </c>
    </row>
    <row r="6489" spans="1:13" x14ac:dyDescent="0.35">
      <c r="A6489" s="19" t="str">
        <f>B4353&amp;C6470&amp;D6489</f>
        <v>CONSUMO PER CAPITA (kg ó litros por individuo).Resto productos Ing.DE 25 A 34 AÑOS</v>
      </c>
      <c r="B6489" s="19">
        <v>0</v>
      </c>
      <c r="C6489" s="19">
        <v>0</v>
      </c>
      <c r="D6489" s="19" t="s">
        <v>41</v>
      </c>
      <c r="E6489" s="20">
        <v>1.8149382037761468</v>
      </c>
      <c r="F6489" s="20">
        <v>2.5651839514649049</v>
      </c>
      <c r="G6489" s="20">
        <v>2.0848071220620898</v>
      </c>
      <c r="H6489" s="20">
        <v>1.9816955833394503</v>
      </c>
      <c r="I6489" s="20">
        <v>1.8511649944271613</v>
      </c>
      <c r="J6489" s="20">
        <v>2.755398921084296</v>
      </c>
      <c r="K6489" s="20">
        <v>2.3684330590291673</v>
      </c>
      <c r="L6489" s="20">
        <v>1.8789622229250749</v>
      </c>
      <c r="M6489" s="55">
        <v>1.8665682810695672</v>
      </c>
    </row>
    <row r="6490" spans="1:13" x14ac:dyDescent="0.35">
      <c r="A6490" s="19" t="str">
        <f>B4353&amp;C6470&amp;D6490</f>
        <v>CONSUMO PER CAPITA (kg ó litros por individuo).Resto productos Ing.DE 35 A 49 AÑOS</v>
      </c>
      <c r="B6490" s="19">
        <v>0</v>
      </c>
      <c r="C6490" s="19">
        <v>0</v>
      </c>
      <c r="D6490" s="19" t="s">
        <v>42</v>
      </c>
      <c r="E6490" s="20">
        <v>1.9810632407208548</v>
      </c>
      <c r="F6490" s="20">
        <v>3.0650124129726755</v>
      </c>
      <c r="G6490" s="20">
        <v>2.3096328181163273</v>
      </c>
      <c r="H6490" s="20">
        <v>2.06286387575522</v>
      </c>
      <c r="I6490" s="20">
        <v>2.3907311133900304</v>
      </c>
      <c r="J6490" s="20">
        <v>3.0506013594383963</v>
      </c>
      <c r="K6490" s="20">
        <v>2.4168096831101789</v>
      </c>
      <c r="L6490" s="20">
        <v>2.0993364740214688</v>
      </c>
      <c r="M6490" s="55">
        <v>2.2339419015241364</v>
      </c>
    </row>
    <row r="6491" spans="1:13" x14ac:dyDescent="0.35">
      <c r="A6491" s="19" t="str">
        <f>B4353&amp;C6470&amp;D6491</f>
        <v>CONSUMO PER CAPITA (kg ó litros por individuo).Resto productos Ing.DE 50 A 59 AÑOS</v>
      </c>
      <c r="B6491" s="19">
        <v>0</v>
      </c>
      <c r="C6491" s="19">
        <v>0</v>
      </c>
      <c r="D6491" s="19" t="s">
        <v>43</v>
      </c>
      <c r="E6491" s="20">
        <v>2.8799963103460642</v>
      </c>
      <c r="F6491" s="20">
        <v>4.3989314124544032</v>
      </c>
      <c r="G6491" s="20">
        <v>3.1985472440928926</v>
      </c>
      <c r="H6491" s="20">
        <v>2.6850223837048697</v>
      </c>
      <c r="I6491" s="20">
        <v>3.3832120795059604</v>
      </c>
      <c r="J6491" s="20">
        <v>4.6085787477339029</v>
      </c>
      <c r="K6491" s="20">
        <v>3.2585906948352128</v>
      </c>
      <c r="L6491" s="20">
        <v>2.9513308406736605</v>
      </c>
      <c r="M6491" s="55">
        <v>3.1135687054897669</v>
      </c>
    </row>
    <row r="6492" spans="1:13" x14ac:dyDescent="0.35">
      <c r="A6492" s="19" t="str">
        <f>B4353&amp;C6470&amp;D6492</f>
        <v>CONSUMO PER CAPITA (kg ó litros por individuo).Resto productos Ing.DE 60 A 75 AÑOS</v>
      </c>
      <c r="B6492" s="19">
        <v>0</v>
      </c>
      <c r="C6492" s="19">
        <v>0</v>
      </c>
      <c r="D6492" s="19" t="s">
        <v>44</v>
      </c>
      <c r="E6492" s="20">
        <v>2.3678428728051264</v>
      </c>
      <c r="F6492" s="20">
        <v>4.0189701204355144</v>
      </c>
      <c r="G6492" s="20">
        <v>2.5853878481813157</v>
      </c>
      <c r="H6492" s="20">
        <v>2.7432858141179048</v>
      </c>
      <c r="I6492" s="20">
        <v>3.2312920373462903</v>
      </c>
      <c r="J6492" s="20">
        <v>4.1604300186787997</v>
      </c>
      <c r="K6492" s="20">
        <v>2.8176098604640805</v>
      </c>
      <c r="L6492" s="20">
        <v>2.7198619754879849</v>
      </c>
      <c r="M6492" s="55">
        <v>2.8071431085577978</v>
      </c>
    </row>
    <row r="6493" spans="1:13" x14ac:dyDescent="0.35">
      <c r="A6493" s="19" t="str">
        <f>B4353&amp;C6470&amp;D6493</f>
        <v>CONSUMO PER CAPITA (kg ó litros por individuo).Resto productos Ing.ALTA Y MEDIA ALTA</v>
      </c>
      <c r="B6493" s="19">
        <v>0</v>
      </c>
      <c r="C6493" s="19">
        <v>0</v>
      </c>
      <c r="D6493" s="19" t="s">
        <v>17</v>
      </c>
      <c r="E6493" s="20">
        <v>2.6783700754964674</v>
      </c>
      <c r="F6493" s="20">
        <v>4.6125568155887029</v>
      </c>
      <c r="G6493" s="20">
        <v>3.018760288814986</v>
      </c>
      <c r="H6493" s="20">
        <v>3.0999751645986282</v>
      </c>
      <c r="I6493" s="20">
        <v>3.2644668513376067</v>
      </c>
      <c r="J6493" s="20">
        <v>4.34803295313883</v>
      </c>
      <c r="K6493" s="20">
        <v>2.9981581589541801</v>
      </c>
      <c r="L6493" s="20">
        <v>2.7555646438274817</v>
      </c>
      <c r="M6493" s="55">
        <v>2.8534058248174978</v>
      </c>
    </row>
    <row r="6494" spans="1:13" x14ac:dyDescent="0.35">
      <c r="A6494" s="19" t="str">
        <f>B4353&amp;C6470&amp;D6494</f>
        <v>CONSUMO PER CAPITA (kg ó litros por individuo).Resto productos Ing.MEDIA</v>
      </c>
      <c r="B6494" s="19">
        <v>0</v>
      </c>
      <c r="C6494" s="19">
        <v>0</v>
      </c>
      <c r="D6494" s="19" t="s">
        <v>18</v>
      </c>
      <c r="E6494" s="20">
        <v>2.0001867918537171</v>
      </c>
      <c r="F6494" s="20">
        <v>2.8420407509473002</v>
      </c>
      <c r="G6494" s="20">
        <v>2.0634624015886422</v>
      </c>
      <c r="H6494" s="20">
        <v>1.9203800059341825</v>
      </c>
      <c r="I6494" s="20">
        <v>2.3875735603144244</v>
      </c>
      <c r="J6494" s="20">
        <v>2.9424781148293766</v>
      </c>
      <c r="K6494" s="20">
        <v>2.3576898192120366</v>
      </c>
      <c r="L6494" s="20">
        <v>2.2230739386682661</v>
      </c>
      <c r="M6494" s="55">
        <v>2.2547799229676495</v>
      </c>
    </row>
    <row r="6495" spans="1:13" x14ac:dyDescent="0.35">
      <c r="A6495" s="19" t="str">
        <f>B4353&amp;C6470&amp;D6495</f>
        <v>CONSUMO PER CAPITA (kg ó litros por individuo).Resto productos Ing.MEDIA BAJA</v>
      </c>
      <c r="B6495" s="19">
        <v>0</v>
      </c>
      <c r="C6495" s="19">
        <v>0</v>
      </c>
      <c r="D6495" s="19" t="s">
        <v>19</v>
      </c>
      <c r="E6495" s="20">
        <v>1.8547052758872962</v>
      </c>
      <c r="F6495" s="20">
        <v>2.8017052213175195</v>
      </c>
      <c r="G6495" s="20">
        <v>2.2133223048485227</v>
      </c>
      <c r="H6495" s="20">
        <v>1.7957600529372566</v>
      </c>
      <c r="I6495" s="20">
        <v>1.9584185587676699</v>
      </c>
      <c r="J6495" s="20">
        <v>2.6637668734076767</v>
      </c>
      <c r="K6495" s="20">
        <v>2.0525868654722825</v>
      </c>
      <c r="L6495" s="20">
        <v>1.8757331143392524</v>
      </c>
      <c r="M6495" s="55">
        <v>1.9545415460288216</v>
      </c>
    </row>
    <row r="6496" spans="1:13" x14ac:dyDescent="0.35">
      <c r="A6496" s="19" t="str">
        <f>B4353&amp;C6470&amp;D6496</f>
        <v>CONSUMO PER CAPITA (kg ó litros por individuo).Resto productos Ing.BAJA</v>
      </c>
      <c r="B6496" s="19">
        <v>0</v>
      </c>
      <c r="C6496" s="19">
        <v>0</v>
      </c>
      <c r="D6496" s="19" t="s">
        <v>20</v>
      </c>
      <c r="E6496" s="20">
        <v>1.9875497824546604</v>
      </c>
      <c r="F6496" s="20">
        <v>2.8160976065830212</v>
      </c>
      <c r="G6496" s="20">
        <v>2.1587229164282489</v>
      </c>
      <c r="H6496" s="20">
        <v>2.1068079883436588</v>
      </c>
      <c r="I6496" s="20">
        <v>2.5690175767928927</v>
      </c>
      <c r="J6496" s="20">
        <v>3.7953897584289953</v>
      </c>
      <c r="K6496" s="20">
        <v>2.599598612370817</v>
      </c>
      <c r="L6496" s="20">
        <v>2.22085127880761</v>
      </c>
      <c r="M6496" s="55">
        <v>2.2546927884633603</v>
      </c>
    </row>
    <row r="6497" spans="1:13" x14ac:dyDescent="0.35">
      <c r="A6497" s="19" t="str">
        <f>B4353&amp;C6470&amp;D6497</f>
        <v>CONSUMO PER CAPITA (kg ó litros por individuo).Resto productos Ing.HOMBRE</v>
      </c>
      <c r="B6497" s="19">
        <v>0</v>
      </c>
      <c r="C6497" s="19">
        <v>0</v>
      </c>
      <c r="D6497" s="19" t="s">
        <v>21</v>
      </c>
      <c r="E6497" s="20">
        <v>1.8164458495603431</v>
      </c>
      <c r="F6497" s="20">
        <v>3.0627116782654551</v>
      </c>
      <c r="G6497" s="20">
        <v>2.2474025544831027</v>
      </c>
      <c r="H6497" s="20">
        <v>2.0644967169748476</v>
      </c>
      <c r="I6497" s="20">
        <v>2.3361880569070257</v>
      </c>
      <c r="J6497" s="20">
        <v>3.1405899480610864</v>
      </c>
      <c r="K6497" s="20">
        <v>2.2541451779967003</v>
      </c>
      <c r="L6497" s="20">
        <v>2.1188753226246746</v>
      </c>
      <c r="M6497" s="55">
        <v>2.285219108018357</v>
      </c>
    </row>
    <row r="6498" spans="1:13" x14ac:dyDescent="0.35">
      <c r="A6498" s="19" t="str">
        <f>B4353&amp;C6470&amp;D6498</f>
        <v>CONSUMO PER CAPITA (kg ó litros por individuo).Resto productos Ing.MUJER</v>
      </c>
      <c r="B6498" s="19">
        <v>0</v>
      </c>
      <c r="C6498" s="19">
        <v>0</v>
      </c>
      <c r="D6498" s="19" t="s">
        <v>22</v>
      </c>
      <c r="E6498" s="20">
        <v>2.392025879248239</v>
      </c>
      <c r="F6498" s="20">
        <v>3.3445633952899851</v>
      </c>
      <c r="G6498" s="20">
        <v>2.4034191472826589</v>
      </c>
      <c r="H6498" s="20">
        <v>2.2867011215702444</v>
      </c>
      <c r="I6498" s="20">
        <v>2.6581908630106796</v>
      </c>
      <c r="J6498" s="20">
        <v>3.5295111610589198</v>
      </c>
      <c r="K6498" s="20">
        <v>2.6674236019452109</v>
      </c>
      <c r="L6498" s="20">
        <v>2.3703657073788884</v>
      </c>
      <c r="M6498" s="55">
        <v>2.3218661867549093</v>
      </c>
    </row>
    <row r="6499" spans="1:13" x14ac:dyDescent="0.35">
      <c r="A6499" s="19" t="str">
        <f>B4353&amp;C6499&amp;D6499</f>
        <v>CONSUMO PER CAPITA (kg ó litros por individuo)Platos Base HuevosT.ESPAÑA</v>
      </c>
      <c r="B6499" s="19">
        <v>0</v>
      </c>
      <c r="C6499" s="19" t="s">
        <v>255</v>
      </c>
      <c r="D6499" s="19" t="s">
        <v>36</v>
      </c>
      <c r="E6499" s="20">
        <v>0.17858727152159473</v>
      </c>
      <c r="F6499" s="20">
        <v>0.26401056511612186</v>
      </c>
      <c r="G6499" s="20">
        <v>0.19579103846768028</v>
      </c>
      <c r="H6499" s="20">
        <v>0.16216717025212785</v>
      </c>
      <c r="I6499" s="20">
        <v>0.20200360502857401</v>
      </c>
      <c r="J6499" s="20">
        <v>0.2458083891200574</v>
      </c>
      <c r="K6499" s="20">
        <v>0.18868313276451776</v>
      </c>
      <c r="L6499" s="20">
        <v>0.17717927823212995</v>
      </c>
      <c r="M6499" s="55">
        <v>0.18753833011625903</v>
      </c>
    </row>
    <row r="6500" spans="1:13" x14ac:dyDescent="0.35">
      <c r="A6500" s="19" t="str">
        <f>B4353&amp;C6499&amp;D6500</f>
        <v>CONSUMO PER CAPITA (kg ó litros por individuo)Platos Base HuevosBCN AM</v>
      </c>
      <c r="B6500" s="19">
        <v>0</v>
      </c>
      <c r="C6500" s="19">
        <v>0</v>
      </c>
      <c r="D6500" s="19" t="s">
        <v>1</v>
      </c>
      <c r="E6500" s="20">
        <v>0.17504923689819099</v>
      </c>
      <c r="F6500" s="20">
        <v>0.19140589596511118</v>
      </c>
      <c r="G6500" s="20">
        <v>0.16145631869761728</v>
      </c>
      <c r="H6500" s="20">
        <v>0.11794052390244283</v>
      </c>
      <c r="I6500" s="20">
        <v>0.21333674653190352</v>
      </c>
      <c r="J6500" s="20">
        <v>0.21741068084857995</v>
      </c>
      <c r="K6500" s="20">
        <v>0.14514242567428218</v>
      </c>
      <c r="L6500" s="20">
        <v>0.12339056450469928</v>
      </c>
      <c r="M6500" s="55">
        <v>0.16882544460172774</v>
      </c>
    </row>
    <row r="6501" spans="1:13" x14ac:dyDescent="0.35">
      <c r="A6501" s="19" t="str">
        <f>B4353&amp;C6499&amp;D6501</f>
        <v>CONSUMO PER CAPITA (kg ó litros por individuo)Platos Base HuevosREST.CAT ARAGON</v>
      </c>
      <c r="B6501" s="19">
        <v>0</v>
      </c>
      <c r="C6501" s="19">
        <v>0</v>
      </c>
      <c r="D6501" s="19" t="s">
        <v>2</v>
      </c>
      <c r="E6501" s="20">
        <v>0.12032387757944243</v>
      </c>
      <c r="F6501" s="20">
        <v>0.15784462104125963</v>
      </c>
      <c r="G6501" s="20">
        <v>0.1365626971364752</v>
      </c>
      <c r="H6501" s="20">
        <v>0.11357075182933667</v>
      </c>
      <c r="I6501" s="20">
        <v>0.15205076934658396</v>
      </c>
      <c r="J6501" s="20">
        <v>0.224392694042055</v>
      </c>
      <c r="K6501" s="20">
        <v>0.15447888651097477</v>
      </c>
      <c r="L6501" s="20">
        <v>0.11373759298323452</v>
      </c>
      <c r="M6501" s="55">
        <v>0.1715719187953483</v>
      </c>
    </row>
    <row r="6502" spans="1:13" x14ac:dyDescent="0.35">
      <c r="A6502" s="19" t="str">
        <f>B4353&amp;C6499&amp;D6502</f>
        <v>CONSUMO PER CAPITA (kg ó litros por individuo)Platos Base HuevosLEVANTE</v>
      </c>
      <c r="B6502" s="19">
        <v>0</v>
      </c>
      <c r="C6502" s="19">
        <v>0</v>
      </c>
      <c r="D6502" s="19" t="s">
        <v>3</v>
      </c>
      <c r="E6502" s="20">
        <v>0.17459295714691925</v>
      </c>
      <c r="F6502" s="20">
        <v>0.29607484340327106</v>
      </c>
      <c r="G6502" s="20">
        <v>0.18262248148308291</v>
      </c>
      <c r="H6502" s="20">
        <v>0.15273953133978366</v>
      </c>
      <c r="I6502" s="20">
        <v>0.20545171423134803</v>
      </c>
      <c r="J6502" s="20">
        <v>0.24861362530616193</v>
      </c>
      <c r="K6502" s="20">
        <v>0.16982448072247047</v>
      </c>
      <c r="L6502" s="20">
        <v>0.19958827120493886</v>
      </c>
      <c r="M6502" s="55">
        <v>0.15860970556743725</v>
      </c>
    </row>
    <row r="6503" spans="1:13" x14ac:dyDescent="0.35">
      <c r="A6503" s="19" t="str">
        <f>B4353&amp;C6499&amp;D6503</f>
        <v>CONSUMO PER CAPITA (kg ó litros por individuo)Platos Base HuevosANDALUCIA</v>
      </c>
      <c r="B6503" s="19">
        <v>0</v>
      </c>
      <c r="C6503" s="19">
        <v>0</v>
      </c>
      <c r="D6503" s="19" t="s">
        <v>4</v>
      </c>
      <c r="E6503" s="20">
        <v>0.14027042203195478</v>
      </c>
      <c r="F6503" s="20">
        <v>0.23066700041644944</v>
      </c>
      <c r="G6503" s="20">
        <v>0.17128410999195662</v>
      </c>
      <c r="H6503" s="20">
        <v>0.13414227833924924</v>
      </c>
      <c r="I6503" s="20">
        <v>0.20113531362484591</v>
      </c>
      <c r="J6503" s="20">
        <v>0.21102999909710257</v>
      </c>
      <c r="K6503" s="20">
        <v>0.17267656508657878</v>
      </c>
      <c r="L6503" s="20">
        <v>0.14099390147711696</v>
      </c>
      <c r="M6503" s="55">
        <v>0.13590852224089084</v>
      </c>
    </row>
    <row r="6504" spans="1:13" x14ac:dyDescent="0.35">
      <c r="A6504" s="19" t="str">
        <f>B4353&amp;C6499&amp;D6504</f>
        <v>CONSUMO PER CAPITA (kg ó litros por individuo)Platos Base HuevosMDD AM</v>
      </c>
      <c r="B6504" s="19">
        <v>0</v>
      </c>
      <c r="C6504" s="19">
        <v>0</v>
      </c>
      <c r="D6504" s="19" t="s">
        <v>5</v>
      </c>
      <c r="E6504" s="20">
        <v>0.23279144128820622</v>
      </c>
      <c r="F6504" s="20">
        <v>0.32470646427350747</v>
      </c>
      <c r="G6504" s="20">
        <v>0.24269270054752912</v>
      </c>
      <c r="H6504" s="20">
        <v>0.20797667183717455</v>
      </c>
      <c r="I6504" s="20">
        <v>0.19346592242438634</v>
      </c>
      <c r="J6504" s="20">
        <v>0.28698323035622897</v>
      </c>
      <c r="K6504" s="20">
        <v>0.2933392611910528</v>
      </c>
      <c r="L6504" s="20">
        <v>0.17137483354925859</v>
      </c>
      <c r="M6504" s="55">
        <v>0.26724647320691203</v>
      </c>
    </row>
    <row r="6505" spans="1:13" x14ac:dyDescent="0.35">
      <c r="A6505" s="19" t="str">
        <f>B4353&amp;C6499&amp;D6505</f>
        <v>CONSUMO PER CAPITA (kg ó litros por individuo)Platos Base HuevosRTO CENTRO</v>
      </c>
      <c r="B6505" s="19">
        <v>0</v>
      </c>
      <c r="C6505" s="19">
        <v>0</v>
      </c>
      <c r="D6505" s="19" t="s">
        <v>6</v>
      </c>
      <c r="E6505" s="20">
        <v>0.18344627673201855</v>
      </c>
      <c r="F6505" s="20">
        <v>0.32506023829566094</v>
      </c>
      <c r="G6505" s="20">
        <v>0.22794865313263524</v>
      </c>
      <c r="H6505" s="20">
        <v>0.20107548738160283</v>
      </c>
      <c r="I6505" s="20">
        <v>0.23061625013275439</v>
      </c>
      <c r="J6505" s="20">
        <v>0.27454715912501615</v>
      </c>
      <c r="K6505" s="20">
        <v>0.20751972060667268</v>
      </c>
      <c r="L6505" s="20">
        <v>0.32781347202787381</v>
      </c>
      <c r="M6505" s="55">
        <v>0.26909159104941882</v>
      </c>
    </row>
    <row r="6506" spans="1:13" x14ac:dyDescent="0.35">
      <c r="A6506" s="19" t="str">
        <f>B4353&amp;C6499&amp;D6506</f>
        <v>CONSUMO PER CAPITA (kg ó litros por individuo)Platos Base HuevosNORTE-CENTRO</v>
      </c>
      <c r="B6506" s="19">
        <v>0</v>
      </c>
      <c r="C6506" s="19">
        <v>0</v>
      </c>
      <c r="D6506" s="19" t="s">
        <v>7</v>
      </c>
      <c r="E6506" s="20">
        <v>0.31458745888567485</v>
      </c>
      <c r="F6506" s="20">
        <v>0.42906920272707672</v>
      </c>
      <c r="G6506" s="20">
        <v>0.35530440618568393</v>
      </c>
      <c r="H6506" s="20">
        <v>0.2614220249993241</v>
      </c>
      <c r="I6506" s="20">
        <v>0.28979488772254675</v>
      </c>
      <c r="J6506" s="20">
        <v>0.34364695121508426</v>
      </c>
      <c r="K6506" s="20">
        <v>0.23368092589251674</v>
      </c>
      <c r="L6506" s="20">
        <v>0.25940608632233458</v>
      </c>
      <c r="M6506" s="55">
        <v>0.17035367135712365</v>
      </c>
    </row>
    <row r="6507" spans="1:13" x14ac:dyDescent="0.35">
      <c r="A6507" s="19" t="str">
        <f>B4353&amp;C6499&amp;D6507</f>
        <v>CONSUMO PER CAPITA (kg ó litros por individuo)Platos Base HuevosNOROESTE</v>
      </c>
      <c r="B6507" s="19">
        <v>0</v>
      </c>
      <c r="C6507" s="19">
        <v>0</v>
      </c>
      <c r="D6507" s="19" t="s">
        <v>8</v>
      </c>
      <c r="E6507" s="20">
        <v>0.13327684917963273</v>
      </c>
      <c r="F6507" s="20">
        <v>0.18872868551824376</v>
      </c>
      <c r="G6507" s="20">
        <v>0.1268533880223213</v>
      </c>
      <c r="H6507" s="20">
        <v>0.14584952136125931</v>
      </c>
      <c r="I6507" s="20">
        <v>0.1509786443901551</v>
      </c>
      <c r="J6507" s="20">
        <v>0.18754869123068232</v>
      </c>
      <c r="K6507" s="20">
        <v>0.12916276812286548</v>
      </c>
      <c r="L6507" s="20">
        <v>0.13377907546586845</v>
      </c>
      <c r="M6507" s="55">
        <v>0.20997099769702574</v>
      </c>
    </row>
    <row r="6508" spans="1:13" x14ac:dyDescent="0.35">
      <c r="A6508" s="19" t="str">
        <f>B4353&amp;C6499&amp;D6508</f>
        <v>CONSUMO PER CAPITA (kg ó litros por individuo)Platos Base Huevos&lt;2MIL</v>
      </c>
      <c r="B6508" s="19">
        <v>0</v>
      </c>
      <c r="C6508" s="19">
        <v>0</v>
      </c>
      <c r="D6508" s="19" t="s">
        <v>9</v>
      </c>
      <c r="E6508" s="20">
        <v>7.4660083594229404E-2</v>
      </c>
      <c r="F6508" s="20">
        <v>0.13561793047997353</v>
      </c>
      <c r="G6508" s="20">
        <v>0.1562816742087301</v>
      </c>
      <c r="H6508" s="20">
        <v>0.12870208249609108</v>
      </c>
      <c r="I6508" s="20">
        <v>0.16257586947992114</v>
      </c>
      <c r="J6508" s="20">
        <v>0.13429524185839617</v>
      </c>
      <c r="K6508" s="20">
        <v>0.13176467625811161</v>
      </c>
      <c r="L6508" s="20">
        <v>0.16744748301976412</v>
      </c>
      <c r="M6508" s="55">
        <v>0.13843888215231648</v>
      </c>
    </row>
    <row r="6509" spans="1:13" x14ac:dyDescent="0.35">
      <c r="A6509" s="19" t="str">
        <f>B4353&amp;C6499&amp;D6509</f>
        <v>CONSUMO PER CAPITA (kg ó litros por individuo)Platos Base Huevos2-5MIL</v>
      </c>
      <c r="B6509" s="19">
        <v>0</v>
      </c>
      <c r="C6509" s="19">
        <v>0</v>
      </c>
      <c r="D6509" s="19" t="s">
        <v>10</v>
      </c>
      <c r="E6509" s="20">
        <v>0.21455526568093974</v>
      </c>
      <c r="F6509" s="20">
        <v>0.21353560054807602</v>
      </c>
      <c r="G6509" s="20">
        <v>0.17985064404839993</v>
      </c>
      <c r="H6509" s="20">
        <v>0.16735502494287643</v>
      </c>
      <c r="I6509" s="20">
        <v>0.16301829913407095</v>
      </c>
      <c r="J6509" s="20">
        <v>0.18683409371772267</v>
      </c>
      <c r="K6509" s="20">
        <v>0.16854564980444856</v>
      </c>
      <c r="L6509" s="20">
        <v>0.17176261827032829</v>
      </c>
      <c r="M6509" s="55">
        <v>0.1328135378511166</v>
      </c>
    </row>
    <row r="6510" spans="1:13" x14ac:dyDescent="0.35">
      <c r="A6510" s="19" t="str">
        <f>B4353&amp;C6499&amp;D6510</f>
        <v>CONSUMO PER CAPITA (kg ó litros por individuo)Platos Base Huevos5-10MIL</v>
      </c>
      <c r="B6510" s="19">
        <v>0</v>
      </c>
      <c r="C6510" s="19">
        <v>0</v>
      </c>
      <c r="D6510" s="19" t="s">
        <v>11</v>
      </c>
      <c r="E6510" s="20">
        <v>0.14905475742191218</v>
      </c>
      <c r="F6510" s="20">
        <v>0.2074623360599139</v>
      </c>
      <c r="G6510" s="20">
        <v>0.16659960985890057</v>
      </c>
      <c r="H6510" s="20">
        <v>0.13251359019776998</v>
      </c>
      <c r="I6510" s="20">
        <v>0.13538183349311655</v>
      </c>
      <c r="J6510" s="20">
        <v>0.26472414247652454</v>
      </c>
      <c r="K6510" s="20">
        <v>0.1860062198272526</v>
      </c>
      <c r="L6510" s="20">
        <v>0.13508830607405009</v>
      </c>
      <c r="M6510" s="55">
        <v>0.16277214457621192</v>
      </c>
    </row>
    <row r="6511" spans="1:13" x14ac:dyDescent="0.35">
      <c r="A6511" s="19" t="str">
        <f>B4353&amp;C6499&amp;D6511</f>
        <v>CONSUMO PER CAPITA (kg ó litros por individuo)Platos Base Huevos10-30MIL</v>
      </c>
      <c r="B6511" s="19">
        <v>0</v>
      </c>
      <c r="C6511" s="19">
        <v>0</v>
      </c>
      <c r="D6511" s="19" t="s">
        <v>12</v>
      </c>
      <c r="E6511" s="20">
        <v>0.13102780713469117</v>
      </c>
      <c r="F6511" s="20">
        <v>0.24234996797855782</v>
      </c>
      <c r="G6511" s="20">
        <v>0.16845605980482628</v>
      </c>
      <c r="H6511" s="20">
        <v>0.13120145036144792</v>
      </c>
      <c r="I6511" s="20">
        <v>0.18333492611184371</v>
      </c>
      <c r="J6511" s="20">
        <v>0.22299260344711802</v>
      </c>
      <c r="K6511" s="20">
        <v>0.16840666276976668</v>
      </c>
      <c r="L6511" s="20">
        <v>0.14470467642472368</v>
      </c>
      <c r="M6511" s="55">
        <v>0.1915332945119399</v>
      </c>
    </row>
    <row r="6512" spans="1:13" x14ac:dyDescent="0.35">
      <c r="A6512" s="19" t="str">
        <f>B4353&amp;C6499&amp;D6512</f>
        <v>CONSUMO PER CAPITA (kg ó litros por individuo)Platos Base Huevos30-100MIL</v>
      </c>
      <c r="B6512" s="19">
        <v>0</v>
      </c>
      <c r="C6512" s="19">
        <v>0</v>
      </c>
      <c r="D6512" s="19" t="s">
        <v>13</v>
      </c>
      <c r="E6512" s="20">
        <v>0.17626121256451704</v>
      </c>
      <c r="F6512" s="20">
        <v>0.31429619567689904</v>
      </c>
      <c r="G6512" s="20">
        <v>0.23317393463357011</v>
      </c>
      <c r="H6512" s="20">
        <v>0.1889714345411673</v>
      </c>
      <c r="I6512" s="20">
        <v>0.25408649648725345</v>
      </c>
      <c r="J6512" s="20">
        <v>0.2653421336157788</v>
      </c>
      <c r="K6512" s="20">
        <v>0.18557178296072505</v>
      </c>
      <c r="L6512" s="20">
        <v>0.18077969753938286</v>
      </c>
      <c r="M6512" s="55">
        <v>0.16251427327891216</v>
      </c>
    </row>
    <row r="6513" spans="1:13" x14ac:dyDescent="0.35">
      <c r="A6513" s="19" t="str">
        <f>B4353&amp;C6499&amp;D6513</f>
        <v>CONSUMO PER CAPITA (kg ó litros por individuo)Platos Base Huevos100-200MIL</v>
      </c>
      <c r="B6513" s="19">
        <v>0</v>
      </c>
      <c r="C6513" s="19">
        <v>0</v>
      </c>
      <c r="D6513" s="19" t="s">
        <v>14</v>
      </c>
      <c r="E6513" s="20">
        <v>0.18644297779827274</v>
      </c>
      <c r="F6513" s="20">
        <v>0.21309926910405233</v>
      </c>
      <c r="G6513" s="20">
        <v>0.21031075532932936</v>
      </c>
      <c r="H6513" s="20">
        <v>0.20028418089646796</v>
      </c>
      <c r="I6513" s="20">
        <v>0.23542426509012268</v>
      </c>
      <c r="J6513" s="20">
        <v>0.31044372361352346</v>
      </c>
      <c r="K6513" s="20">
        <v>0.17291874728318055</v>
      </c>
      <c r="L6513" s="20">
        <v>0.19013668439694884</v>
      </c>
      <c r="M6513" s="55">
        <v>0.19373947243890166</v>
      </c>
    </row>
    <row r="6514" spans="1:13" x14ac:dyDescent="0.35">
      <c r="A6514" s="19" t="str">
        <f>B4353&amp;C6499&amp;D6514</f>
        <v>CONSUMO PER CAPITA (kg ó litros por individuo)Platos Base Huevos200-500MIL</v>
      </c>
      <c r="B6514" s="19">
        <v>0</v>
      </c>
      <c r="C6514" s="19">
        <v>0</v>
      </c>
      <c r="D6514" s="19" t="s">
        <v>15</v>
      </c>
      <c r="E6514" s="20">
        <v>0.17419645884144278</v>
      </c>
      <c r="F6514" s="20">
        <v>0.33107258286888841</v>
      </c>
      <c r="G6514" s="20">
        <v>0.1941399193425874</v>
      </c>
      <c r="H6514" s="20">
        <v>0.14220346442802406</v>
      </c>
      <c r="I6514" s="20">
        <v>0.23195727746923467</v>
      </c>
      <c r="J6514" s="20">
        <v>0.22746312310914629</v>
      </c>
      <c r="K6514" s="20">
        <v>0.17849748589543418</v>
      </c>
      <c r="L6514" s="20">
        <v>0.24422855597553031</v>
      </c>
      <c r="M6514" s="55">
        <v>0.23298278983140311</v>
      </c>
    </row>
    <row r="6515" spans="1:13" x14ac:dyDescent="0.35">
      <c r="A6515" s="19" t="str">
        <f>B4353&amp;C6499&amp;D6515</f>
        <v>CONSUMO PER CAPITA (kg ó litros por individuo)Platos Base Huevos&gt;500MIL</v>
      </c>
      <c r="B6515" s="19">
        <v>0</v>
      </c>
      <c r="C6515" s="19">
        <v>0</v>
      </c>
      <c r="D6515" s="19" t="s">
        <v>16</v>
      </c>
      <c r="E6515" s="20">
        <v>0.26322454162471687</v>
      </c>
      <c r="F6515" s="20">
        <v>0.29790939370220682</v>
      </c>
      <c r="G6515" s="20">
        <v>0.20676633351663237</v>
      </c>
      <c r="H6515" s="20">
        <v>0.17604725757679712</v>
      </c>
      <c r="I6515" s="20">
        <v>0.18019149023768818</v>
      </c>
      <c r="J6515" s="20">
        <v>0.27222750792135531</v>
      </c>
      <c r="K6515" s="20">
        <v>0.25678433557061192</v>
      </c>
      <c r="L6515" s="20">
        <v>0.17592109465693476</v>
      </c>
      <c r="M6515" s="55">
        <v>0.22658393894853093</v>
      </c>
    </row>
    <row r="6516" spans="1:13" x14ac:dyDescent="0.35">
      <c r="A6516" s="19" t="str">
        <f>B4353&amp;C6499&amp;D6516</f>
        <v>CONSUMO PER CAPITA (kg ó litros por individuo)Platos Base HuevosDE 15 A 19 AÑOS</v>
      </c>
      <c r="B6516" s="19">
        <v>0</v>
      </c>
      <c r="C6516" s="19">
        <v>0</v>
      </c>
      <c r="D6516" s="19" t="s">
        <v>39</v>
      </c>
      <c r="E6516" s="20">
        <v>6.5424455924724831E-2</v>
      </c>
      <c r="F6516" s="20">
        <v>4.2900591814674705E-2</v>
      </c>
      <c r="G6516" s="20">
        <v>3.7915641110573634E-2</v>
      </c>
      <c r="H6516" s="20">
        <v>3.5588782323081436E-2</v>
      </c>
      <c r="I6516" s="20">
        <v>8.599855654129121E-2</v>
      </c>
      <c r="J6516" s="20">
        <v>5.1111359765448644E-2</v>
      </c>
      <c r="K6516" s="20">
        <v>7.5272447487337843E-2</v>
      </c>
      <c r="L6516" s="20">
        <v>0.23846239148926479</v>
      </c>
      <c r="M6516" s="55">
        <v>0.13314272721378814</v>
      </c>
    </row>
    <row r="6517" spans="1:13" x14ac:dyDescent="0.35">
      <c r="A6517" s="19" t="str">
        <f>B4353&amp;C6499&amp;D6517</f>
        <v>CONSUMO PER CAPITA (kg ó litros por individuo)Platos Base HuevosDE 20 A 24 AÑOS</v>
      </c>
      <c r="B6517" s="19">
        <v>0</v>
      </c>
      <c r="C6517" s="19">
        <v>0</v>
      </c>
      <c r="D6517" s="19" t="s">
        <v>40</v>
      </c>
      <c r="E6517" s="20">
        <v>0.13399748608327916</v>
      </c>
      <c r="F6517" s="20">
        <v>0.11761873281494038</v>
      </c>
      <c r="G6517" s="20">
        <v>8.8358713033009517E-2</v>
      </c>
      <c r="H6517" s="20">
        <v>8.2189356612572956E-2</v>
      </c>
      <c r="I6517" s="20">
        <v>6.3039888381112158E-2</v>
      </c>
      <c r="J6517" s="20">
        <v>8.4912769547418374E-2</v>
      </c>
      <c r="K6517" s="20">
        <v>6.1970021612733232E-2</v>
      </c>
      <c r="L6517" s="20">
        <v>8.4658691263345145E-2</v>
      </c>
      <c r="M6517" s="55">
        <v>5.3836206964527303E-2</v>
      </c>
    </row>
    <row r="6518" spans="1:13" x14ac:dyDescent="0.35">
      <c r="A6518" s="19" t="str">
        <f>B4353&amp;C6499&amp;D6518</f>
        <v>CONSUMO PER CAPITA (kg ó litros por individuo)Platos Base HuevosDE 25 A 34 AÑOS</v>
      </c>
      <c r="B6518" s="19">
        <v>0</v>
      </c>
      <c r="C6518" s="19">
        <v>0</v>
      </c>
      <c r="D6518" s="19" t="s">
        <v>41</v>
      </c>
      <c r="E6518" s="20">
        <v>0.13355294892620581</v>
      </c>
      <c r="F6518" s="20">
        <v>0.19964590803882271</v>
      </c>
      <c r="G6518" s="20">
        <v>0.15925167713247351</v>
      </c>
      <c r="H6518" s="20">
        <v>0.13822007806818223</v>
      </c>
      <c r="I6518" s="20">
        <v>0.14975534400307478</v>
      </c>
      <c r="J6518" s="20">
        <v>0.17640659648646034</v>
      </c>
      <c r="K6518" s="20">
        <v>0.22600493605688632</v>
      </c>
      <c r="L6518" s="20">
        <v>0.13058544140590345</v>
      </c>
      <c r="M6518" s="55">
        <v>0.14857976983993304</v>
      </c>
    </row>
    <row r="6519" spans="1:13" x14ac:dyDescent="0.35">
      <c r="A6519" s="19" t="str">
        <f>B4353&amp;C6499&amp;D6519</f>
        <v>CONSUMO PER CAPITA (kg ó litros por individuo)Platos Base HuevosDE 35 A 49 AÑOS</v>
      </c>
      <c r="B6519" s="19">
        <v>0</v>
      </c>
      <c r="C6519" s="19">
        <v>0</v>
      </c>
      <c r="D6519" s="19" t="s">
        <v>42</v>
      </c>
      <c r="E6519" s="20">
        <v>0.16586054572548814</v>
      </c>
      <c r="F6519" s="20">
        <v>0.24889967118586143</v>
      </c>
      <c r="G6519" s="20">
        <v>0.20702613819432389</v>
      </c>
      <c r="H6519" s="20">
        <v>0.15066876489040101</v>
      </c>
      <c r="I6519" s="20">
        <v>0.19244100924752922</v>
      </c>
      <c r="J6519" s="20">
        <v>0.22741642218950164</v>
      </c>
      <c r="K6519" s="20">
        <v>0.16064566520109114</v>
      </c>
      <c r="L6519" s="20">
        <v>0.1406499861687863</v>
      </c>
      <c r="M6519" s="55">
        <v>0.17239264519289285</v>
      </c>
    </row>
    <row r="6520" spans="1:13" x14ac:dyDescent="0.35">
      <c r="A6520" s="19" t="str">
        <f>B4353&amp;C6499&amp;D6520</f>
        <v>CONSUMO PER CAPITA (kg ó litros por individuo)Platos Base HuevosDE 50 A 59 AÑOS</v>
      </c>
      <c r="B6520" s="19">
        <v>0</v>
      </c>
      <c r="C6520" s="19">
        <v>0</v>
      </c>
      <c r="D6520" s="19" t="s">
        <v>43</v>
      </c>
      <c r="E6520" s="20">
        <v>0.24857230331163396</v>
      </c>
      <c r="F6520" s="20">
        <v>0.38550930761973556</v>
      </c>
      <c r="G6520" s="20">
        <v>0.26783992385390304</v>
      </c>
      <c r="H6520" s="20">
        <v>0.21455086968997908</v>
      </c>
      <c r="I6520" s="20">
        <v>0.27598334726393076</v>
      </c>
      <c r="J6520" s="20">
        <v>0.34452793182938612</v>
      </c>
      <c r="K6520" s="20">
        <v>0.25402123363063078</v>
      </c>
      <c r="L6520" s="20">
        <v>0.2385709286905591</v>
      </c>
      <c r="M6520" s="55">
        <v>0.28159406957697952</v>
      </c>
    </row>
    <row r="6521" spans="1:13" x14ac:dyDescent="0.35">
      <c r="A6521" s="19" t="str">
        <f>B4353&amp;C6499&amp;D6521</f>
        <v>CONSUMO PER CAPITA (kg ó litros por individuo)Platos Base HuevosDE 60 A 75 AÑOS</v>
      </c>
      <c r="B6521" s="19">
        <v>0</v>
      </c>
      <c r="C6521" s="19">
        <v>0</v>
      </c>
      <c r="D6521" s="19" t="s">
        <v>44</v>
      </c>
      <c r="E6521" s="20">
        <v>0.20997692129368895</v>
      </c>
      <c r="F6521" s="20">
        <v>0.327615232229376</v>
      </c>
      <c r="G6521" s="20">
        <v>0.21932647719070925</v>
      </c>
      <c r="H6521" s="20">
        <v>0.20708822113574202</v>
      </c>
      <c r="I6521" s="20">
        <v>0.25692977382150312</v>
      </c>
      <c r="J6521" s="20">
        <v>0.33105784413971751</v>
      </c>
      <c r="K6521" s="20">
        <v>0.21543827691608977</v>
      </c>
      <c r="L6521" s="20">
        <v>0.20748832083882171</v>
      </c>
      <c r="M6521" s="55">
        <v>0.20512945453449341</v>
      </c>
    </row>
    <row r="6522" spans="1:13" x14ac:dyDescent="0.35">
      <c r="A6522" s="19" t="str">
        <f>B4353&amp;C6499&amp;D6522</f>
        <v>CONSUMO PER CAPITA (kg ó litros por individuo)Platos Base HuevosALTA Y MEDIA ALTA</v>
      </c>
      <c r="B6522" s="19">
        <v>0</v>
      </c>
      <c r="C6522" s="19">
        <v>0</v>
      </c>
      <c r="D6522" s="19" t="s">
        <v>17</v>
      </c>
      <c r="E6522" s="20">
        <v>0.24384641269062066</v>
      </c>
      <c r="F6522" s="20">
        <v>0.40464281131200186</v>
      </c>
      <c r="G6522" s="20">
        <v>0.27879093733132365</v>
      </c>
      <c r="H6522" s="20">
        <v>0.26377085332710437</v>
      </c>
      <c r="I6522" s="20">
        <v>0.30067012688615269</v>
      </c>
      <c r="J6522" s="20">
        <v>0.35412052643015962</v>
      </c>
      <c r="K6522" s="20">
        <v>0.27134807669909677</v>
      </c>
      <c r="L6522" s="20">
        <v>0.22148112259851702</v>
      </c>
      <c r="M6522" s="55">
        <v>0.23300265870805276</v>
      </c>
    </row>
    <row r="6523" spans="1:13" x14ac:dyDescent="0.35">
      <c r="A6523" s="19" t="str">
        <f>B4353&amp;C6499&amp;D6523</f>
        <v>CONSUMO PER CAPITA (kg ó litros por individuo)Platos Base HuevosMEDIA</v>
      </c>
      <c r="B6523" s="19">
        <v>0</v>
      </c>
      <c r="C6523" s="19">
        <v>0</v>
      </c>
      <c r="D6523" s="19" t="s">
        <v>18</v>
      </c>
      <c r="E6523" s="20">
        <v>0.17881510814951398</v>
      </c>
      <c r="F6523" s="20">
        <v>0.24874755196308493</v>
      </c>
      <c r="G6523" s="20">
        <v>0.17440322935588387</v>
      </c>
      <c r="H6523" s="20">
        <v>0.14762205527342651</v>
      </c>
      <c r="I6523" s="20">
        <v>0.20793925176413605</v>
      </c>
      <c r="J6523" s="20">
        <v>0.23887187373106147</v>
      </c>
      <c r="K6523" s="20">
        <v>0.18189140552402572</v>
      </c>
      <c r="L6523" s="20">
        <v>0.19114216599736947</v>
      </c>
      <c r="M6523" s="55">
        <v>0.19291211954749568</v>
      </c>
    </row>
    <row r="6524" spans="1:13" x14ac:dyDescent="0.35">
      <c r="A6524" s="19" t="str">
        <f>B4353&amp;C6499&amp;D6524</f>
        <v>CONSUMO PER CAPITA (kg ó litros por individuo)Platos Base HuevosMEDIA BAJA</v>
      </c>
      <c r="B6524" s="19">
        <v>0</v>
      </c>
      <c r="C6524" s="19">
        <v>0</v>
      </c>
      <c r="D6524" s="19" t="s">
        <v>19</v>
      </c>
      <c r="E6524" s="20">
        <v>0.15846265410745086</v>
      </c>
      <c r="F6524" s="20">
        <v>0.20568411233894746</v>
      </c>
      <c r="G6524" s="20">
        <v>0.17917139407036911</v>
      </c>
      <c r="H6524" s="20">
        <v>0.13599978029132381</v>
      </c>
      <c r="I6524" s="20">
        <v>0.15318869543084182</v>
      </c>
      <c r="J6524" s="20">
        <v>0.18534405394406947</v>
      </c>
      <c r="K6524" s="20">
        <v>0.14559751501211893</v>
      </c>
      <c r="L6524" s="20">
        <v>0.13943910654567485</v>
      </c>
      <c r="M6524" s="55">
        <v>0.13225838279686769</v>
      </c>
    </row>
    <row r="6525" spans="1:13" x14ac:dyDescent="0.35">
      <c r="A6525" s="19" t="str">
        <f>B4353&amp;C6499&amp;D6525</f>
        <v>CONSUMO PER CAPITA (kg ó litros por individuo)Platos Base HuevosBAJA</v>
      </c>
      <c r="B6525" s="19">
        <v>0</v>
      </c>
      <c r="C6525" s="19">
        <v>0</v>
      </c>
      <c r="D6525" s="19" t="s">
        <v>20</v>
      </c>
      <c r="E6525" s="20">
        <v>0.13263114150044411</v>
      </c>
      <c r="F6525" s="20">
        <v>0.21403152597523864</v>
      </c>
      <c r="G6525" s="20">
        <v>0.16283617780272472</v>
      </c>
      <c r="H6525" s="20">
        <v>0.11042116535908074</v>
      </c>
      <c r="I6525" s="20">
        <v>0.14925403686387267</v>
      </c>
      <c r="J6525" s="20">
        <v>0.21948529478080894</v>
      </c>
      <c r="K6525" s="20">
        <v>0.16700157023799803</v>
      </c>
      <c r="L6525" s="20">
        <v>0.15546874148996415</v>
      </c>
      <c r="M6525" s="55">
        <v>0.20331082752257074</v>
      </c>
    </row>
    <row r="6526" spans="1:13" x14ac:dyDescent="0.35">
      <c r="A6526" s="19" t="str">
        <f>B4353&amp;C6499&amp;D6526</f>
        <v>CONSUMO PER CAPITA (kg ó litros por individuo)Platos Base HuevosHOMBRE</v>
      </c>
      <c r="B6526" s="19">
        <v>0</v>
      </c>
      <c r="C6526" s="19">
        <v>0</v>
      </c>
      <c r="D6526" s="19" t="s">
        <v>21</v>
      </c>
      <c r="E6526" s="20">
        <v>0.15299413445385335</v>
      </c>
      <c r="F6526" s="20">
        <v>0.25107901990646408</v>
      </c>
      <c r="G6526" s="20">
        <v>0.1931649914920818</v>
      </c>
      <c r="H6526" s="20">
        <v>0.17266701598666745</v>
      </c>
      <c r="I6526" s="20">
        <v>0.20037063519242296</v>
      </c>
      <c r="J6526" s="20">
        <v>0.25208019792233938</v>
      </c>
      <c r="K6526" s="20">
        <v>0.1936674419015092</v>
      </c>
      <c r="L6526" s="20">
        <v>0.195779349977696</v>
      </c>
      <c r="M6526" s="55">
        <v>0.19589731804001351</v>
      </c>
    </row>
    <row r="6527" spans="1:13" x14ac:dyDescent="0.35">
      <c r="A6527" s="19" t="str">
        <f>B4353&amp;C6499&amp;D6527</f>
        <v>CONSUMO PER CAPITA (kg ó litros por individuo)Platos Base HuevosMUJER</v>
      </c>
      <c r="B6527" s="19">
        <v>0</v>
      </c>
      <c r="C6527" s="19">
        <v>0</v>
      </c>
      <c r="D6527" s="19" t="s">
        <v>22</v>
      </c>
      <c r="E6527" s="20">
        <v>0.20380821106447961</v>
      </c>
      <c r="F6527" s="20">
        <v>0.27675404318117325</v>
      </c>
      <c r="G6527" s="20">
        <v>0.19837893752714555</v>
      </c>
      <c r="H6527" s="20">
        <v>0.15182020185346298</v>
      </c>
      <c r="I6527" s="20">
        <v>0.20361275615182231</v>
      </c>
      <c r="J6527" s="20">
        <v>0.23962760890351864</v>
      </c>
      <c r="K6527" s="20">
        <v>0.18374925759774649</v>
      </c>
      <c r="L6527" s="20">
        <v>0.15887404483882744</v>
      </c>
      <c r="M6527" s="55">
        <v>0.17931171982198679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N140"/>
  <sheetViews>
    <sheetView showGridLines="0" zoomScale="40" zoomScaleNormal="40" workbookViewId="0">
      <selection activeCell="D27" sqref="D27"/>
    </sheetView>
  </sheetViews>
  <sheetFormatPr baseColWidth="10" defaultColWidth="11.453125" defaultRowHeight="14.5" x14ac:dyDescent="0.35"/>
  <cols>
    <col min="1" max="1" width="123.26953125" style="19" bestFit="1" customWidth="1"/>
    <col min="2" max="2" width="58.08984375" style="19" bestFit="1" customWidth="1"/>
    <col min="3" max="3" width="25.6328125" style="19" bestFit="1" customWidth="1"/>
    <col min="4" max="4" width="43.08984375" style="19" bestFit="1" customWidth="1"/>
    <col min="5" max="6" width="11.26953125" style="19" bestFit="1" customWidth="1"/>
    <col min="7" max="7" width="10.36328125" style="19" bestFit="1" customWidth="1"/>
    <col min="8" max="11" width="10.7265625" style="19" bestFit="1" customWidth="1"/>
    <col min="12" max="12" width="11.26953125" style="19" bestFit="1" customWidth="1"/>
    <col min="13" max="13" width="11.26953125" style="56" bestFit="1" customWidth="1"/>
    <col min="14" max="16384" width="11.453125" style="19"/>
  </cols>
  <sheetData>
    <row r="2" spans="1:14" x14ac:dyDescent="0.35">
      <c r="E2" s="19" t="s">
        <v>258</v>
      </c>
      <c r="F2" s="19" t="s">
        <v>259</v>
      </c>
      <c r="G2" s="19" t="s">
        <v>260</v>
      </c>
      <c r="H2" s="19" t="s">
        <v>261</v>
      </c>
      <c r="I2" s="19" t="s">
        <v>262</v>
      </c>
      <c r="J2" s="19" t="s">
        <v>263</v>
      </c>
      <c r="K2" s="19" t="s">
        <v>264</v>
      </c>
      <c r="L2" s="19" t="s">
        <v>265</v>
      </c>
      <c r="M2" s="56" t="s">
        <v>257</v>
      </c>
    </row>
    <row r="3" spans="1:14" x14ac:dyDescent="0.35">
      <c r="A3" s="19" t="str">
        <f>B3&amp;C3&amp;D3</f>
        <v>DISTRIBUCION VOLUMEN X CRITERIO (Consumiciones).T.Alimentos TOTAL INGT.ESPAÑA</v>
      </c>
      <c r="B3" s="19" t="s">
        <v>193</v>
      </c>
      <c r="C3" s="19" t="s">
        <v>176</v>
      </c>
      <c r="D3" s="20" t="s">
        <v>36</v>
      </c>
      <c r="E3" s="20">
        <v>100</v>
      </c>
      <c r="F3" s="20">
        <v>100</v>
      </c>
      <c r="G3" s="20">
        <v>100</v>
      </c>
      <c r="H3" s="20">
        <v>100</v>
      </c>
      <c r="I3" s="20">
        <v>100</v>
      </c>
      <c r="J3" s="20">
        <v>100</v>
      </c>
      <c r="K3" s="20">
        <v>100</v>
      </c>
      <c r="L3" s="20">
        <v>100</v>
      </c>
      <c r="M3" s="57">
        <v>100</v>
      </c>
      <c r="N3" s="20"/>
    </row>
    <row r="4" spans="1:14" x14ac:dyDescent="0.35">
      <c r="A4" s="19" t="str">
        <f>B3&amp;C3&amp;D4</f>
        <v>DISTRIBUCION VOLUMEN X CRITERIO (Consumiciones).T.Alimentos TOTAL INGHiper+Super+Discount+G.A</v>
      </c>
      <c r="B4" s="19">
        <v>0</v>
      </c>
      <c r="C4" s="19">
        <v>0</v>
      </c>
      <c r="D4" s="20" t="s">
        <v>23</v>
      </c>
      <c r="E4" s="20">
        <v>7.7922960604289093</v>
      </c>
      <c r="F4" s="20">
        <v>6.29083171492905</v>
      </c>
      <c r="G4" s="20">
        <v>6.5480949998841629</v>
      </c>
      <c r="H4" s="20">
        <v>6.1355205680313354</v>
      </c>
      <c r="I4" s="20">
        <v>6.6383502587979635</v>
      </c>
      <c r="J4" s="20">
        <v>7.1961924995922324</v>
      </c>
      <c r="K4" s="20">
        <v>6.6103356950605399</v>
      </c>
      <c r="L4" s="20">
        <v>6.9794915034954119</v>
      </c>
      <c r="M4" s="57">
        <v>7.332308651687387</v>
      </c>
      <c r="N4" s="20"/>
    </row>
    <row r="5" spans="1:14" x14ac:dyDescent="0.35">
      <c r="A5" s="19" t="str">
        <f>B3&amp;C3&amp;D5</f>
        <v>DISTRIBUCION VOLUMEN X CRITERIO (Consumiciones).T.Alimentos TOTAL INGRestaurantes</v>
      </c>
      <c r="B5" s="19">
        <v>0</v>
      </c>
      <c r="C5" s="19">
        <v>0</v>
      </c>
      <c r="D5" s="20" t="s">
        <v>24</v>
      </c>
      <c r="E5" s="20">
        <v>22.782629709458629</v>
      </c>
      <c r="F5" s="20">
        <v>24.285262657786976</v>
      </c>
      <c r="G5" s="20">
        <v>24.837644034448996</v>
      </c>
      <c r="H5" s="20">
        <v>24.260882307726192</v>
      </c>
      <c r="I5" s="20">
        <v>23.742638506070833</v>
      </c>
      <c r="J5" s="20">
        <v>23.186439543802564</v>
      </c>
      <c r="K5" s="20">
        <v>24.377333968796243</v>
      </c>
      <c r="L5" s="20">
        <v>23.709463709731388</v>
      </c>
      <c r="M5" s="57">
        <v>23.915816121751785</v>
      </c>
      <c r="N5" s="20"/>
    </row>
    <row r="6" spans="1:14" x14ac:dyDescent="0.35">
      <c r="A6" s="19" t="str">
        <f>B3&amp;C3&amp;D6</f>
        <v>DISTRIBUCION VOLUMEN X CRITERIO (Consumiciones).T.Alimentos TOTAL INGRestaurantes Fast Food</v>
      </c>
      <c r="B6" s="19">
        <v>0</v>
      </c>
      <c r="C6" s="19">
        <v>0</v>
      </c>
      <c r="D6" s="20" t="s">
        <v>25</v>
      </c>
      <c r="E6" s="20">
        <v>15.734331715759527</v>
      </c>
      <c r="F6" s="20">
        <v>14.397471359900168</v>
      </c>
      <c r="G6" s="20">
        <v>16.276182328799681</v>
      </c>
      <c r="H6" s="20">
        <v>17.103807942405737</v>
      </c>
      <c r="I6" s="20">
        <v>16.348240740432139</v>
      </c>
      <c r="J6" s="20">
        <v>15.890160352597674</v>
      </c>
      <c r="K6" s="20">
        <v>16.918010633374386</v>
      </c>
      <c r="L6" s="20">
        <v>16.651507242885376</v>
      </c>
      <c r="M6" s="57">
        <v>15.471124003660464</v>
      </c>
      <c r="N6" s="20"/>
    </row>
    <row r="7" spans="1:14" x14ac:dyDescent="0.35">
      <c r="A7" s="19" t="str">
        <f>B3&amp;C3&amp;D7</f>
        <v>DISTRIBUCION VOLUMEN X CRITERIO (Consumiciones).T.Alimentos TOTAL INGBares/Cafeterias/Cervecerias</v>
      </c>
      <c r="B7" s="19">
        <v>0</v>
      </c>
      <c r="C7" s="19">
        <v>0</v>
      </c>
      <c r="D7" s="20" t="s">
        <v>26</v>
      </c>
      <c r="E7" s="20">
        <v>31.334498389237659</v>
      </c>
      <c r="F7" s="20">
        <v>33.445784151108747</v>
      </c>
      <c r="G7" s="20">
        <v>32.993985926260883</v>
      </c>
      <c r="H7" s="20">
        <v>32.553408017203481</v>
      </c>
      <c r="I7" s="20">
        <v>33.20267896720781</v>
      </c>
      <c r="J7" s="20">
        <v>32.750585661290913</v>
      </c>
      <c r="K7" s="20">
        <v>34.217385196529548</v>
      </c>
      <c r="L7" s="20">
        <v>34.432958139825381</v>
      </c>
      <c r="M7" s="57">
        <v>32.919548407757951</v>
      </c>
      <c r="N7" s="20"/>
    </row>
    <row r="8" spans="1:14" x14ac:dyDescent="0.35">
      <c r="A8" s="19" t="str">
        <f>B3&amp;C3&amp;D8</f>
        <v>DISTRIBUCION VOLUMEN X CRITERIO (Consumiciones).T.Alimentos TOTAL INGPanaderias/Pastelerias</v>
      </c>
      <c r="B8" s="19">
        <v>0</v>
      </c>
      <c r="C8" s="19">
        <v>0</v>
      </c>
      <c r="D8" s="20" t="s">
        <v>27</v>
      </c>
      <c r="E8" s="20">
        <v>4.187378837443605</v>
      </c>
      <c r="F8" s="20">
        <v>3.2725051469423767</v>
      </c>
      <c r="G8" s="20">
        <v>4.2984504471728533</v>
      </c>
      <c r="H8" s="20">
        <v>4.9697428737617244</v>
      </c>
      <c r="I8" s="20">
        <v>3.8486481847480838</v>
      </c>
      <c r="J8" s="20">
        <v>3.0544340877873561</v>
      </c>
      <c r="K8" s="20">
        <v>4.0988977936049791</v>
      </c>
      <c r="L8" s="20">
        <v>4.3259213655080728</v>
      </c>
      <c r="M8" s="57">
        <v>4.3890162464711437</v>
      </c>
      <c r="N8" s="20"/>
    </row>
    <row r="9" spans="1:14" x14ac:dyDescent="0.35">
      <c r="A9" s="19" t="str">
        <f>B3&amp;C3&amp;D9</f>
        <v>DISTRIBUCION VOLUMEN X CRITERIO (Consumiciones).T.Alimentos TOTAL INGTda.Alimentacion/Delicatesen</v>
      </c>
      <c r="B9" s="19">
        <v>0</v>
      </c>
      <c r="C9" s="19">
        <v>0</v>
      </c>
      <c r="D9" s="20" t="s">
        <v>211</v>
      </c>
      <c r="E9" s="20">
        <v>1.3924565147474044</v>
      </c>
      <c r="F9" s="20">
        <v>1.0506418644969928</v>
      </c>
      <c r="G9" s="20">
        <v>1.4455674414573809</v>
      </c>
      <c r="H9" s="20">
        <v>1.2102463920426707</v>
      </c>
      <c r="I9" s="20">
        <v>1.0277062134841572</v>
      </c>
      <c r="J9" s="20">
        <v>1.079428874938835</v>
      </c>
      <c r="K9" s="20">
        <v>0.9954925799937776</v>
      </c>
      <c r="L9" s="20">
        <v>1.0689901004233753</v>
      </c>
      <c r="M9" s="57">
        <v>1.0382802247990421</v>
      </c>
      <c r="N9" s="20"/>
    </row>
    <row r="10" spans="1:14" x14ac:dyDescent="0.35">
      <c r="A10" s="19" t="str">
        <f>B3&amp;C3&amp;D10</f>
        <v>DISTRIBUCION VOLUMEN X CRITERIO (Consumiciones).T.Alimentos TOTAL INGCanal Conveniencia/24h</v>
      </c>
      <c r="B10" s="19">
        <v>0</v>
      </c>
      <c r="C10" s="19">
        <v>0</v>
      </c>
      <c r="D10" s="20" t="s">
        <v>212</v>
      </c>
      <c r="E10" s="20">
        <v>8.0468587024700735</v>
      </c>
      <c r="F10" s="20">
        <v>6.1354351354279917</v>
      </c>
      <c r="G10" s="20">
        <v>7.1937031129202618</v>
      </c>
      <c r="H10" s="20">
        <v>7.3787283124747711</v>
      </c>
      <c r="I10" s="20">
        <v>6.4254501884742421</v>
      </c>
      <c r="J10" s="20">
        <v>5.3380118524342652</v>
      </c>
      <c r="K10" s="20">
        <v>5.7573861790264491</v>
      </c>
      <c r="L10" s="20">
        <v>6.0940401782726816</v>
      </c>
      <c r="M10" s="57">
        <v>5.8862358328185991</v>
      </c>
      <c r="N10" s="20"/>
    </row>
    <row r="11" spans="1:14" x14ac:dyDescent="0.35">
      <c r="A11" s="19" t="str">
        <f>B3&amp;C3&amp;D11</f>
        <v>DISTRIBUCION VOLUMEN X CRITERIO (Consumiciones).T.Alimentos TOTAL INGHoteles</v>
      </c>
      <c r="B11" s="19">
        <v>0</v>
      </c>
      <c r="C11" s="19">
        <v>0</v>
      </c>
      <c r="D11" s="20" t="s">
        <v>29</v>
      </c>
      <c r="E11" s="20">
        <v>0.34240462918704923</v>
      </c>
      <c r="F11" s="20">
        <v>0.97050852624196404</v>
      </c>
      <c r="G11" s="20">
        <v>0.56456535896958471</v>
      </c>
      <c r="H11" s="20">
        <v>0.32375502659725103</v>
      </c>
      <c r="I11" s="20">
        <v>0.72287379058195378</v>
      </c>
      <c r="J11" s="20">
        <v>0.73816444401161707</v>
      </c>
      <c r="K11" s="20">
        <v>0.70219544966039216</v>
      </c>
      <c r="L11" s="20">
        <v>0.68061405034998723</v>
      </c>
      <c r="M11" s="57">
        <v>0.80455462260141264</v>
      </c>
      <c r="N11" s="20"/>
    </row>
    <row r="12" spans="1:14" x14ac:dyDescent="0.35">
      <c r="A12" s="19" t="str">
        <f>B3&amp;C3&amp;D12</f>
        <v>DISTRIBUCION VOLUMEN X CRITERIO (Consumiciones).T.Alimentos TOTAL INGEstaciones de servicio</v>
      </c>
      <c r="B12" s="19">
        <v>0</v>
      </c>
      <c r="C12" s="19">
        <v>0</v>
      </c>
      <c r="D12" s="20" t="s">
        <v>30</v>
      </c>
      <c r="E12" s="20">
        <v>2.1271755953068445</v>
      </c>
      <c r="F12" s="20">
        <v>1.8209209365351344</v>
      </c>
      <c r="G12" s="20">
        <v>1.3094575149322183</v>
      </c>
      <c r="H12" s="20">
        <v>1.2100180431579393</v>
      </c>
      <c r="I12" s="20">
        <v>1.1493162601111182</v>
      </c>
      <c r="J12" s="20">
        <v>1.4313777035863799</v>
      </c>
      <c r="K12" s="20">
        <v>1.0837716504827593</v>
      </c>
      <c r="L12" s="20">
        <v>1.0984809347270368</v>
      </c>
      <c r="M12" s="57">
        <v>1.2654012777819557</v>
      </c>
      <c r="N12" s="20"/>
    </row>
    <row r="13" spans="1:14" x14ac:dyDescent="0.35">
      <c r="A13" s="19" t="str">
        <f>B3&amp;C3&amp;D13</f>
        <v>DISTRIBUCION VOLUMEN X CRITERIO (Consumiciones).T.Alimentos TOTAL INGMaquinas dispensadoras</v>
      </c>
      <c r="B13" s="19">
        <v>0</v>
      </c>
      <c r="C13" s="19">
        <v>0</v>
      </c>
      <c r="D13" s="20" t="s">
        <v>31</v>
      </c>
      <c r="E13" s="20">
        <v>0.33600511392611992</v>
      </c>
      <c r="F13" s="20">
        <v>0.30373842458910788</v>
      </c>
      <c r="G13" s="20">
        <v>0.26091135226134832</v>
      </c>
      <c r="H13" s="20">
        <v>0.2878176769007123</v>
      </c>
      <c r="I13" s="20">
        <v>0.25920215903826477</v>
      </c>
      <c r="J13" s="20">
        <v>0.29971076905796507</v>
      </c>
      <c r="K13" s="20">
        <v>0.33334275611065672</v>
      </c>
      <c r="L13" s="20">
        <v>0.44123738015891073</v>
      </c>
      <c r="M13" s="57">
        <v>0.34335172296078353</v>
      </c>
      <c r="N13" s="20"/>
    </row>
    <row r="14" spans="1:14" x14ac:dyDescent="0.35">
      <c r="A14" s="19" t="str">
        <f>B3&amp;C3&amp;D14</f>
        <v>DISTRIBUCION VOLUMEN X CRITERIO (Consumiciones).T.Alimentos TOTAL INGServicio en la empresa</v>
      </c>
      <c r="B14" s="19">
        <v>0</v>
      </c>
      <c r="C14" s="19">
        <v>0</v>
      </c>
      <c r="D14" s="20" t="s">
        <v>32</v>
      </c>
      <c r="E14" s="20">
        <v>1.8679130454869335</v>
      </c>
      <c r="F14" s="20">
        <v>0.90013860129385026</v>
      </c>
      <c r="G14" s="20">
        <v>1.5067223941659451</v>
      </c>
      <c r="H14" s="20">
        <v>1.3185898467455339</v>
      </c>
      <c r="I14" s="20">
        <v>1.0693063614639333</v>
      </c>
      <c r="J14" s="20">
        <v>0.77870278040494723</v>
      </c>
      <c r="K14" s="20">
        <v>0.92008421894512571</v>
      </c>
      <c r="L14" s="20">
        <v>1.1530263081583396</v>
      </c>
      <c r="M14" s="57">
        <v>1.2192508895549226</v>
      </c>
      <c r="N14" s="20"/>
    </row>
    <row r="15" spans="1:14" x14ac:dyDescent="0.35">
      <c r="A15" s="19" t="str">
        <f>B3&amp;C3&amp;D15</f>
        <v>DISTRIBUCION VOLUMEN X CRITERIO (Consumiciones).T.Alimentos TOTAL INGResto de canales</v>
      </c>
      <c r="B15" s="19">
        <v>0</v>
      </c>
      <c r="C15" s="19">
        <v>0</v>
      </c>
      <c r="D15" s="20" t="s">
        <v>33</v>
      </c>
      <c r="E15" s="20">
        <v>4.0560479550514676</v>
      </c>
      <c r="F15" s="20">
        <v>7.126749930639817</v>
      </c>
      <c r="G15" s="20">
        <v>2.764720065417746</v>
      </c>
      <c r="H15" s="20">
        <v>3.2475131098331165</v>
      </c>
      <c r="I15" s="20">
        <v>5.565555207454981</v>
      </c>
      <c r="J15" s="20">
        <v>8.2568115051898463</v>
      </c>
      <c r="K15" s="20">
        <v>3.9857356962671147</v>
      </c>
      <c r="L15" s="20">
        <v>3.3642910359534421</v>
      </c>
      <c r="M15" s="57">
        <v>5.415108449229673</v>
      </c>
      <c r="N15" s="20"/>
    </row>
    <row r="16" spans="1:14" x14ac:dyDescent="0.35">
      <c r="A16" s="19" t="str">
        <f>B3&amp;C3&amp;D16</f>
        <v>DISTRIBUCION VOLUMEN X CRITERIO (Consumiciones).T.Alimentos TOTAL INGEN LA CALLE</v>
      </c>
      <c r="B16" s="19">
        <v>0</v>
      </c>
      <c r="C16" s="19">
        <v>0</v>
      </c>
      <c r="D16" s="20" t="s">
        <v>213</v>
      </c>
      <c r="E16" s="20">
        <v>7.6262720402575095</v>
      </c>
      <c r="F16" s="20">
        <v>6.5282161989666809</v>
      </c>
      <c r="G16" s="20">
        <v>4.5577077360946534</v>
      </c>
      <c r="H16" s="20">
        <v>4.7005716813220504</v>
      </c>
      <c r="I16" s="20">
        <v>5.8906432787519041</v>
      </c>
      <c r="J16" s="20">
        <v>6.7104565857843674</v>
      </c>
      <c r="K16" s="20">
        <v>4.1169171315571971</v>
      </c>
      <c r="L16" s="20">
        <v>4.083570450276822</v>
      </c>
      <c r="M16" s="57">
        <v>5.1854397751671586</v>
      </c>
      <c r="N16" s="20"/>
    </row>
    <row r="17" spans="1:14" x14ac:dyDescent="0.35">
      <c r="A17" s="19" t="str">
        <f>B3&amp;C3&amp;D17</f>
        <v>DISTRIBUCION VOLUMEN X CRITERIO (Consumiciones).T.Alimentos TOTAL INGEN CASA DE OTROS</v>
      </c>
      <c r="B17" s="19">
        <v>0</v>
      </c>
      <c r="C17" s="19">
        <v>0</v>
      </c>
      <c r="D17" s="20" t="s">
        <v>214</v>
      </c>
      <c r="E17" s="20">
        <v>6.8433162691439069</v>
      </c>
      <c r="F17" s="20">
        <v>5.6765535192702243</v>
      </c>
      <c r="G17" s="20">
        <v>8.0894251321182775</v>
      </c>
      <c r="H17" s="20">
        <v>6.4297310247920363</v>
      </c>
      <c r="I17" s="20">
        <v>6.508172216463751</v>
      </c>
      <c r="J17" s="20">
        <v>6.0796332066516543</v>
      </c>
      <c r="K17" s="20">
        <v>8.1506271174316502</v>
      </c>
      <c r="L17" s="20">
        <v>6.9815954423580528</v>
      </c>
      <c r="M17" s="57">
        <v>5.8959624219553382</v>
      </c>
      <c r="N17" s="20"/>
    </row>
    <row r="18" spans="1:14" x14ac:dyDescent="0.35">
      <c r="A18" s="19" t="str">
        <f>B3&amp;C3&amp;D18</f>
        <v>DISTRIBUCION VOLUMEN X CRITERIO (Consumiciones).T.Alimentos TOTAL INGEN EL ESTABLECIMIENTO</v>
      </c>
      <c r="B18" s="19">
        <v>0</v>
      </c>
      <c r="C18" s="19">
        <v>0</v>
      </c>
      <c r="D18" s="20" t="s">
        <v>215</v>
      </c>
      <c r="E18" s="20">
        <v>56.048843502843937</v>
      </c>
      <c r="F18" s="20">
        <v>66.418775950532194</v>
      </c>
      <c r="G18" s="20">
        <v>62.5085182932009</v>
      </c>
      <c r="H18" s="20">
        <v>59.687081116895747</v>
      </c>
      <c r="I18" s="20">
        <v>63.575228052166196</v>
      </c>
      <c r="J18" s="20">
        <v>65.811062471135159</v>
      </c>
      <c r="K18" s="20">
        <v>64.639410708699145</v>
      </c>
      <c r="L18" s="20">
        <v>64.34866674696967</v>
      </c>
      <c r="M18" s="57">
        <v>66.038064754359468</v>
      </c>
      <c r="N18" s="20"/>
    </row>
    <row r="19" spans="1:14" x14ac:dyDescent="0.35">
      <c r="A19" s="19" t="str">
        <f>B3&amp;C3&amp;D19</f>
        <v>DISTRIBUCION VOLUMEN X CRITERIO (Consumiciones).T.Alimentos TOTAL INGEN EL TRABAJO</v>
      </c>
      <c r="B19" s="19">
        <v>0</v>
      </c>
      <c r="C19" s="19">
        <v>0</v>
      </c>
      <c r="D19" s="20" t="s">
        <v>216</v>
      </c>
      <c r="E19" s="20">
        <v>4.3136091204864444</v>
      </c>
      <c r="F19" s="20">
        <v>3.2292553514507292</v>
      </c>
      <c r="G19" s="20">
        <v>3.8078216422565689</v>
      </c>
      <c r="H19" s="20">
        <v>4.5664454799057479</v>
      </c>
      <c r="I19" s="20">
        <v>4.0134048346725955</v>
      </c>
      <c r="J19" s="20">
        <v>3.1677467768464682</v>
      </c>
      <c r="K19" s="20">
        <v>3.3772960478631124</v>
      </c>
      <c r="L19" s="20">
        <v>4.1185013673818087</v>
      </c>
      <c r="M19" s="57">
        <v>3.8348634551149723</v>
      </c>
      <c r="N19" s="20"/>
    </row>
    <row r="20" spans="1:14" x14ac:dyDescent="0.35">
      <c r="A20" s="19" t="str">
        <f>B3&amp;C3&amp;D20</f>
        <v>DISTRIBUCION VOLUMEN X CRITERIO (Consumiciones).T.Alimentos TOTAL INGEN COLEGIO/INSTITUTO/UNIV.</v>
      </c>
      <c r="B20" s="19">
        <v>0</v>
      </c>
      <c r="C20" s="19">
        <v>0</v>
      </c>
      <c r="D20" s="20" t="s">
        <v>217</v>
      </c>
      <c r="E20" s="20">
        <v>0.49700529694710338</v>
      </c>
      <c r="F20" s="20">
        <v>0.17275258121095141</v>
      </c>
      <c r="G20" s="20">
        <v>0.59932737446082274</v>
      </c>
      <c r="H20" s="20">
        <v>0.87187586810784179</v>
      </c>
      <c r="I20" s="20">
        <v>0.65915941487996632</v>
      </c>
      <c r="J20" s="20">
        <v>0.23316363445176069</v>
      </c>
      <c r="K20" s="20">
        <v>0.26903445547694621</v>
      </c>
      <c r="L20" s="20">
        <v>0.51205874611311131</v>
      </c>
      <c r="M20" s="57">
        <v>0.34998119914792009</v>
      </c>
      <c r="N20" s="20"/>
    </row>
    <row r="21" spans="1:14" x14ac:dyDescent="0.35">
      <c r="A21" s="19" t="str">
        <f>B3&amp;C3&amp;D21</f>
        <v>DISTRIBUCION VOLUMEN X CRITERIO (Consumiciones).T.Alimentos TOTAL INGEN MI CASA</v>
      </c>
      <c r="B21" s="19">
        <v>0</v>
      </c>
      <c r="C21" s="19">
        <v>0</v>
      </c>
      <c r="D21" s="20" t="s">
        <v>218</v>
      </c>
      <c r="E21" s="20">
        <v>22.015052143211253</v>
      </c>
      <c r="F21" s="20">
        <v>15.719649114868799</v>
      </c>
      <c r="G21" s="20">
        <v>18.384051249621383</v>
      </c>
      <c r="H21" s="20">
        <v>21.257555066693158</v>
      </c>
      <c r="I21" s="20">
        <v>17.017124326342067</v>
      </c>
      <c r="J21" s="20">
        <v>15.006802095176758</v>
      </c>
      <c r="K21" s="20">
        <v>17.276087662855325</v>
      </c>
      <c r="L21" s="20">
        <v>17.552774692060265</v>
      </c>
      <c r="M21" s="57">
        <v>16.308864622880257</v>
      </c>
      <c r="N21" s="20"/>
    </row>
    <row r="22" spans="1:14" x14ac:dyDescent="0.35">
      <c r="A22" s="19" t="str">
        <f>B3&amp;C3&amp;D22</f>
        <v>DISTRIBUCION VOLUMEN X CRITERIO (Consumiciones).T.Alimentos TOTAL INGEN M.TRANSP.(AVION,TREN,AUTOC,E</v>
      </c>
      <c r="B22" s="19">
        <v>0</v>
      </c>
      <c r="C22" s="19">
        <v>0</v>
      </c>
      <c r="D22" s="20" t="s">
        <v>219</v>
      </c>
      <c r="E22" s="20">
        <v>0.38218139689432939</v>
      </c>
      <c r="F22" s="20">
        <v>0.44144101288491921</v>
      </c>
      <c r="G22" s="20">
        <v>0.33731119678265503</v>
      </c>
      <c r="H22" s="20">
        <v>0.32309757959172297</v>
      </c>
      <c r="I22" s="20">
        <v>0.21270784659429878</v>
      </c>
      <c r="J22" s="20">
        <v>0.29978694535441097</v>
      </c>
      <c r="K22" s="20">
        <v>0.24800204083567398</v>
      </c>
      <c r="L22" s="20">
        <v>0.1580682664810775</v>
      </c>
      <c r="M22" s="57">
        <v>5.683424070329552E-2</v>
      </c>
      <c r="N22" s="20"/>
    </row>
    <row r="23" spans="1:14" x14ac:dyDescent="0.35">
      <c r="A23" s="19" t="str">
        <f>B3&amp;C3&amp;D23</f>
        <v>DISTRIBUCION VOLUMEN X CRITERIO (Consumiciones).T.Alimentos TOTAL INGEN OTRO LUGAR</v>
      </c>
      <c r="B23" s="19">
        <v>0</v>
      </c>
      <c r="C23" s="19">
        <v>0</v>
      </c>
      <c r="D23" s="20" t="s">
        <v>220</v>
      </c>
      <c r="E23" s="20">
        <v>2.2737140999010266</v>
      </c>
      <c r="F23" s="20">
        <v>1.8133800259341595</v>
      </c>
      <c r="G23" s="20">
        <v>1.7158378044898333</v>
      </c>
      <c r="H23" s="20">
        <v>2.1636623205460954</v>
      </c>
      <c r="I23" s="20">
        <v>2.1235272846044375</v>
      </c>
      <c r="J23" s="20">
        <v>2.6913509731745919</v>
      </c>
      <c r="K23" s="20">
        <v>1.9225904478893125</v>
      </c>
      <c r="L23" s="20">
        <v>2.2447876654576602</v>
      </c>
      <c r="M23" s="57">
        <v>2.3299942456717906</v>
      </c>
      <c r="N23" s="20"/>
    </row>
    <row r="24" spans="1:14" x14ac:dyDescent="0.35">
      <c r="A24" s="19" t="str">
        <f>B3&amp;C3&amp;D24</f>
        <v>DISTRIBUCION VOLUMEN X CRITERIO (Consumiciones).T.Alimentos TOTAL INGDESAYUNO</v>
      </c>
      <c r="B24" s="19">
        <v>0</v>
      </c>
      <c r="C24" s="19">
        <v>0</v>
      </c>
      <c r="D24" s="20" t="s">
        <v>221</v>
      </c>
      <c r="E24" s="20">
        <v>16.437816399746257</v>
      </c>
      <c r="F24" s="20">
        <v>15.23702726420812</v>
      </c>
      <c r="G24" s="20">
        <v>16.672361259720635</v>
      </c>
      <c r="H24" s="20">
        <v>16.803987654776044</v>
      </c>
      <c r="I24" s="20">
        <v>15.040302825280543</v>
      </c>
      <c r="J24" s="20">
        <v>14.78347709244337</v>
      </c>
      <c r="K24" s="20">
        <v>16.160893348237408</v>
      </c>
      <c r="L24" s="20">
        <v>16.655549161056609</v>
      </c>
      <c r="M24" s="57">
        <v>15.314751613282104</v>
      </c>
      <c r="N24" s="20"/>
    </row>
    <row r="25" spans="1:14" x14ac:dyDescent="0.35">
      <c r="A25" s="19" t="str">
        <f>B3&amp;C3&amp;D25</f>
        <v>DISTRIBUCION VOLUMEN X CRITERIO (Consumiciones).T.Alimentos TOTAL INGAPERITIVO/ANTES DE COMER</v>
      </c>
      <c r="B25" s="19">
        <v>0</v>
      </c>
      <c r="C25" s="19">
        <v>0</v>
      </c>
      <c r="D25" s="20" t="s">
        <v>222</v>
      </c>
      <c r="E25" s="20">
        <v>6.275456353049254</v>
      </c>
      <c r="F25" s="20">
        <v>5.7958625608613286</v>
      </c>
      <c r="G25" s="20">
        <v>5.6803419844813048</v>
      </c>
      <c r="H25" s="20">
        <v>5.4916756043379094</v>
      </c>
      <c r="I25" s="20">
        <v>5.4693566879193174</v>
      </c>
      <c r="J25" s="20">
        <v>5.0976813130284171</v>
      </c>
      <c r="K25" s="20">
        <v>5.2969579655074641</v>
      </c>
      <c r="L25" s="20">
        <v>5.1350464642138558</v>
      </c>
      <c r="M25" s="57">
        <v>5.5768988649355231</v>
      </c>
      <c r="N25" s="20"/>
    </row>
    <row r="26" spans="1:14" x14ac:dyDescent="0.35">
      <c r="A26" s="19" t="str">
        <f>B3&amp;C3&amp;D26</f>
        <v>DISTRIBUCION VOLUMEN X CRITERIO (Consumiciones).T.Alimentos TOTAL INGCOMIDA</v>
      </c>
      <c r="B26" s="19">
        <v>0</v>
      </c>
      <c r="C26" s="19">
        <v>0</v>
      </c>
      <c r="D26" s="20" t="s">
        <v>223</v>
      </c>
      <c r="E26" s="20">
        <v>43.061479058312621</v>
      </c>
      <c r="F26" s="20">
        <v>38.688723403495281</v>
      </c>
      <c r="G26" s="20">
        <v>41.256957714428886</v>
      </c>
      <c r="H26" s="20">
        <v>42.852922640971727</v>
      </c>
      <c r="I26" s="20">
        <v>41.665297409354061</v>
      </c>
      <c r="J26" s="20">
        <v>37.669459399228913</v>
      </c>
      <c r="K26" s="20">
        <v>42.448485705100971</v>
      </c>
      <c r="L26" s="20">
        <v>42.278071478601476</v>
      </c>
      <c r="M26" s="57">
        <v>42.10514619458079</v>
      </c>
      <c r="N26" s="20"/>
    </row>
    <row r="27" spans="1:14" x14ac:dyDescent="0.35">
      <c r="A27" s="19" t="str">
        <f>B3&amp;C3&amp;D27</f>
        <v>DISTRIBUCION VOLUMEN X CRITERIO (Consumiciones).T.Alimentos TOTAL INGTARDE/MERIENDA</v>
      </c>
      <c r="B27" s="19">
        <v>0</v>
      </c>
      <c r="C27" s="19">
        <v>0</v>
      </c>
      <c r="D27" s="20" t="s">
        <v>224</v>
      </c>
      <c r="E27" s="20">
        <v>10.069601280791504</v>
      </c>
      <c r="F27" s="20">
        <v>8.7598399178870689</v>
      </c>
      <c r="G27" s="20">
        <v>8.626759324645862</v>
      </c>
      <c r="H27" s="20">
        <v>8.8722163237088179</v>
      </c>
      <c r="I27" s="20">
        <v>9.9538479741102055</v>
      </c>
      <c r="J27" s="20">
        <v>8.8319096829930892</v>
      </c>
      <c r="K27" s="20">
        <v>8.7313724188987578</v>
      </c>
      <c r="L27" s="20">
        <v>9.4375131050051078</v>
      </c>
      <c r="M27" s="57">
        <v>10.068181606936291</v>
      </c>
      <c r="N27" s="20"/>
    </row>
    <row r="28" spans="1:14" x14ac:dyDescent="0.35">
      <c r="A28" s="19" t="str">
        <f>B3&amp;C3&amp;D28</f>
        <v>DISTRIBUCION VOLUMEN X CRITERIO (Consumiciones).T.Alimentos TOTAL INGANTES DE CENAR</v>
      </c>
      <c r="B28" s="19">
        <v>0</v>
      </c>
      <c r="C28" s="19">
        <v>0</v>
      </c>
      <c r="D28" s="20" t="s">
        <v>225</v>
      </c>
      <c r="E28" s="20">
        <v>1.849578074441564</v>
      </c>
      <c r="F28" s="20">
        <v>1.8639272271763319</v>
      </c>
      <c r="G28" s="20">
        <v>1.66680881698047</v>
      </c>
      <c r="H28" s="20">
        <v>1.4659441012718315</v>
      </c>
      <c r="I28" s="20">
        <v>1.6903031585683288</v>
      </c>
      <c r="J28" s="20">
        <v>2.10803172996668</v>
      </c>
      <c r="K28" s="20">
        <v>1.7308363547985923</v>
      </c>
      <c r="L28" s="20">
        <v>1.4630155564775531</v>
      </c>
      <c r="M28" s="57">
        <v>1.6843712952815355</v>
      </c>
      <c r="N28" s="20"/>
    </row>
    <row r="29" spans="1:14" x14ac:dyDescent="0.35">
      <c r="A29" s="19" t="str">
        <f>B3&amp;C3&amp;D29</f>
        <v>DISTRIBUCION VOLUMEN X CRITERIO (Consumiciones).T.Alimentos TOTAL INGCENA</v>
      </c>
      <c r="B29" s="19">
        <v>0</v>
      </c>
      <c r="C29" s="19">
        <v>0</v>
      </c>
      <c r="D29" s="20" t="s">
        <v>226</v>
      </c>
      <c r="E29" s="20">
        <v>19.045270151409881</v>
      </c>
      <c r="F29" s="20">
        <v>25.793682924534927</v>
      </c>
      <c r="G29" s="20">
        <v>23.257072693153528</v>
      </c>
      <c r="H29" s="20">
        <v>21.701513845224408</v>
      </c>
      <c r="I29" s="20">
        <v>22.774987418386157</v>
      </c>
      <c r="J29" s="20">
        <v>27.015275289186135</v>
      </c>
      <c r="K29" s="20">
        <v>22.885222815646522</v>
      </c>
      <c r="L29" s="20">
        <v>22.28783275559779</v>
      </c>
      <c r="M29" s="57">
        <v>22.062102805594119</v>
      </c>
      <c r="N29" s="20"/>
    </row>
    <row r="30" spans="1:14" x14ac:dyDescent="0.35">
      <c r="A30" s="19" t="str">
        <f>B3&amp;C3&amp;D30</f>
        <v>DISTRIBUCION VOLUMEN X CRITERIO (Consumiciones).T.Alimentos TOTAL INGDESPUES DE LA CENA</v>
      </c>
      <c r="B30" s="19">
        <v>0</v>
      </c>
      <c r="C30" s="19">
        <v>0</v>
      </c>
      <c r="D30" s="20" t="s">
        <v>227</v>
      </c>
      <c r="E30" s="20">
        <v>0.56223557465923446</v>
      </c>
      <c r="F30" s="20">
        <v>1.6082399898073276</v>
      </c>
      <c r="G30" s="20">
        <v>0.60280925630216398</v>
      </c>
      <c r="H30" s="20">
        <v>0.46452564115242467</v>
      </c>
      <c r="I30" s="20">
        <v>0.71692860309091089</v>
      </c>
      <c r="J30" s="20">
        <v>1.7788097259505458</v>
      </c>
      <c r="K30" s="20">
        <v>0.48871990133662674</v>
      </c>
      <c r="L30" s="20">
        <v>0.42965500934637813</v>
      </c>
      <c r="M30" s="57">
        <v>0.60693578220416966</v>
      </c>
      <c r="N30" s="20"/>
    </row>
    <row r="31" spans="1:14" x14ac:dyDescent="0.35">
      <c r="A31" s="19" t="str">
        <f>B3&amp;C3&amp;D31</f>
        <v>DISTRIBUCION VOLUMEN X CRITERIO (Consumiciones).T.Alimentos TOTAL INGDURANTE EL DIA</v>
      </c>
      <c r="B31" s="19">
        <v>0</v>
      </c>
      <c r="C31" s="19">
        <v>0</v>
      </c>
      <c r="D31" s="20" t="s">
        <v>228</v>
      </c>
      <c r="E31" s="20">
        <v>2.6985608864612449</v>
      </c>
      <c r="F31" s="20">
        <v>2.2526925444649382</v>
      </c>
      <c r="G31" s="20">
        <v>2.2368947850283973</v>
      </c>
      <c r="H31" s="20">
        <v>2.3472413386998316</v>
      </c>
      <c r="I31" s="20">
        <v>2.6889491769458171</v>
      </c>
      <c r="J31" s="20">
        <v>2.7153713011927119</v>
      </c>
      <c r="K31" s="20">
        <v>2.2574736557244663</v>
      </c>
      <c r="L31" s="20">
        <v>2.3133325303032333</v>
      </c>
      <c r="M31" s="57">
        <v>2.5816206249994718</v>
      </c>
      <c r="N31" s="20"/>
    </row>
    <row r="32" spans="1:14" x14ac:dyDescent="0.35">
      <c r="A32" s="19" t="str">
        <f>B3&amp;C3&amp;D32</f>
        <v>DISTRIBUCION VOLUMEN X CRITERIO (Consumiciones).T.Alimentos TOTAL INGCON AMIGOS</v>
      </c>
      <c r="B32" s="19">
        <v>0</v>
      </c>
      <c r="C32" s="19">
        <v>0</v>
      </c>
      <c r="D32" s="20" t="s">
        <v>229</v>
      </c>
      <c r="E32" s="20">
        <v>18.205701370169709</v>
      </c>
      <c r="F32" s="20">
        <v>19.700810531793159</v>
      </c>
      <c r="G32" s="20">
        <v>19.719717907421533</v>
      </c>
      <c r="H32" s="20">
        <v>17.978447101722235</v>
      </c>
      <c r="I32" s="20">
        <v>19.520265563706293</v>
      </c>
      <c r="J32" s="20">
        <v>19.24049543868286</v>
      </c>
      <c r="K32" s="20">
        <v>19.856658872765788</v>
      </c>
      <c r="L32" s="20">
        <v>20.469103416893077</v>
      </c>
      <c r="M32" s="57">
        <v>19.169112185740588</v>
      </c>
      <c r="N32" s="20"/>
    </row>
    <row r="33" spans="1:14" x14ac:dyDescent="0.35">
      <c r="A33" s="19" t="str">
        <f>B3&amp;C3&amp;D33</f>
        <v>DISTRIBUCION VOLUMEN X CRITERIO (Consumiciones).T.Alimentos TOTAL INGCON CLIENTES</v>
      </c>
      <c r="B33" s="19">
        <v>0</v>
      </c>
      <c r="C33" s="19">
        <v>0</v>
      </c>
      <c r="D33" s="20" t="s">
        <v>230</v>
      </c>
      <c r="E33" s="20">
        <v>1.3558229991630788</v>
      </c>
      <c r="F33" s="20">
        <v>0.9095007376589479</v>
      </c>
      <c r="G33" s="20">
        <v>0.54053111590284475</v>
      </c>
      <c r="H33" s="20">
        <v>0.37666148536454458</v>
      </c>
      <c r="I33" s="20">
        <v>0.31811310787525704</v>
      </c>
      <c r="J33" s="20">
        <v>0.31010814644250723</v>
      </c>
      <c r="K33" s="20">
        <v>0.24345256306725194</v>
      </c>
      <c r="L33" s="20">
        <v>0.23632649419364624</v>
      </c>
      <c r="M33" s="57">
        <v>0.31415116899050832</v>
      </c>
      <c r="N33" s="20"/>
    </row>
    <row r="34" spans="1:14" x14ac:dyDescent="0.35">
      <c r="A34" s="19" t="str">
        <f>B3&amp;C3&amp;D34</f>
        <v>DISTRIBUCION VOLUMEN X CRITERIO (Consumiciones).T.Alimentos TOTAL INGCON COMPAÑEROS DE TRABAJO</v>
      </c>
      <c r="B34" s="19">
        <v>0</v>
      </c>
      <c r="C34" s="19">
        <v>0</v>
      </c>
      <c r="D34" s="20" t="s">
        <v>231</v>
      </c>
      <c r="E34" s="20">
        <v>4.5276157341184877</v>
      </c>
      <c r="F34" s="20">
        <v>3.5225846283544429</v>
      </c>
      <c r="G34" s="20">
        <v>5.2237211405546269</v>
      </c>
      <c r="H34" s="20">
        <v>4.9790737126382112</v>
      </c>
      <c r="I34" s="20">
        <v>4.8769043230758458</v>
      </c>
      <c r="J34" s="20">
        <v>3.627785289192107</v>
      </c>
      <c r="K34" s="20">
        <v>5.6504267397736303</v>
      </c>
      <c r="L34" s="20">
        <v>5.5734045353355546</v>
      </c>
      <c r="M34" s="57">
        <v>5.5026300068359051</v>
      </c>
      <c r="N34" s="20"/>
    </row>
    <row r="35" spans="1:14" x14ac:dyDescent="0.35">
      <c r="A35" s="19" t="str">
        <f>B3&amp;C3&amp;D35</f>
        <v>DISTRIBUCION VOLUMEN X CRITERIO (Consumiciones).T.Alimentos TOTAL INGCON COMPAÑEROS DE CLASE</v>
      </c>
      <c r="B35" s="19">
        <v>0</v>
      </c>
      <c r="C35" s="19">
        <v>0</v>
      </c>
      <c r="D35" s="20" t="s">
        <v>232</v>
      </c>
      <c r="E35" s="20">
        <v>0.51679715055874709</v>
      </c>
      <c r="F35" s="20">
        <v>0.29797652827573556</v>
      </c>
      <c r="G35" s="20">
        <v>0.60710302522753345</v>
      </c>
      <c r="H35" s="20">
        <v>0.64706773960675446</v>
      </c>
      <c r="I35" s="20">
        <v>0.66453293049949835</v>
      </c>
      <c r="J35" s="20">
        <v>0.31175002942496155</v>
      </c>
      <c r="K35" s="20">
        <v>0.60687515136054282</v>
      </c>
      <c r="L35" s="20">
        <v>0.58844939348921044</v>
      </c>
      <c r="M35" s="57">
        <v>0.46501334649252152</v>
      </c>
      <c r="N35" s="20"/>
    </row>
    <row r="36" spans="1:14" x14ac:dyDescent="0.35">
      <c r="A36" s="19" t="str">
        <f>B3&amp;C3&amp;D36</f>
        <v>DISTRIBUCION VOLUMEN X CRITERIO (Consumiciones).T.Alimentos TOTAL INGCON FAMILIA</v>
      </c>
      <c r="B36" s="19">
        <v>0</v>
      </c>
      <c r="C36" s="19">
        <v>0</v>
      </c>
      <c r="D36" s="20" t="s">
        <v>233</v>
      </c>
      <c r="E36" s="20">
        <v>39.826778635232074</v>
      </c>
      <c r="F36" s="20">
        <v>43.127102387538265</v>
      </c>
      <c r="G36" s="20">
        <v>40.379936040939292</v>
      </c>
      <c r="H36" s="20">
        <v>41.200944321529612</v>
      </c>
      <c r="I36" s="20">
        <v>41.236214384034184</v>
      </c>
      <c r="J36" s="20">
        <v>43.885540782996735</v>
      </c>
      <c r="K36" s="20">
        <v>41.123459354361643</v>
      </c>
      <c r="L36" s="20">
        <v>37.196273940334862</v>
      </c>
      <c r="M36" s="57">
        <v>38.509206502644375</v>
      </c>
      <c r="N36" s="20"/>
    </row>
    <row r="37" spans="1:14" x14ac:dyDescent="0.35">
      <c r="A37" s="19" t="str">
        <f>B3&amp;C3&amp;D37</f>
        <v>DISTRIBUCION VOLUMEN X CRITERIO (Consumiciones).T.Alimentos TOTAL INGCON LA PAREJA</v>
      </c>
      <c r="B37" s="19">
        <v>0</v>
      </c>
      <c r="C37" s="19">
        <v>0</v>
      </c>
      <c r="D37" s="20" t="s">
        <v>234</v>
      </c>
      <c r="E37" s="20">
        <v>19.952343468194329</v>
      </c>
      <c r="F37" s="20">
        <v>19.825230198411798</v>
      </c>
      <c r="G37" s="20">
        <v>19.799430769507985</v>
      </c>
      <c r="H37" s="20">
        <v>20.156571817971777</v>
      </c>
      <c r="I37" s="20">
        <v>19.725912458630653</v>
      </c>
      <c r="J37" s="20">
        <v>19.840698933950073</v>
      </c>
      <c r="K37" s="20">
        <v>19.386180750127767</v>
      </c>
      <c r="L37" s="20">
        <v>20.868655504548272</v>
      </c>
      <c r="M37" s="57">
        <v>20.583958690514315</v>
      </c>
      <c r="N37" s="20"/>
    </row>
    <row r="38" spans="1:14" x14ac:dyDescent="0.35">
      <c r="A38" s="19" t="str">
        <f>B3&amp;C3&amp;D38</f>
        <v>DISTRIBUCION VOLUMEN X CRITERIO (Consumiciones).T.Alimentos TOTAL INGESTABA SOLO/A</v>
      </c>
      <c r="B38" s="19">
        <v>0</v>
      </c>
      <c r="C38" s="19">
        <v>0</v>
      </c>
      <c r="D38" s="20" t="s">
        <v>235</v>
      </c>
      <c r="E38" s="20">
        <v>15.017928948766562</v>
      </c>
      <c r="F38" s="20">
        <v>12.078346643741092</v>
      </c>
      <c r="G38" s="20">
        <v>13.253443140875538</v>
      </c>
      <c r="H38" s="20">
        <v>14.211256880808175</v>
      </c>
      <c r="I38" s="20">
        <v>13.019429011368446</v>
      </c>
      <c r="J38" s="20">
        <v>12.183535285159243</v>
      </c>
      <c r="K38" s="20">
        <v>12.469204324020582</v>
      </c>
      <c r="L38" s="20">
        <v>14.289795718065054</v>
      </c>
      <c r="M38" s="57">
        <v>14.656704890840984</v>
      </c>
      <c r="N38" s="20"/>
    </row>
    <row r="39" spans="1:14" x14ac:dyDescent="0.35">
      <c r="A39" s="19" t="str">
        <f>B3&amp;C3&amp;D39</f>
        <v>DISTRIBUCION VOLUMEN X CRITERIO (Consumiciones).T.Alimentos TOTAL INGOTROS</v>
      </c>
      <c r="B39" s="19">
        <v>0</v>
      </c>
      <c r="C39" s="19">
        <v>0</v>
      </c>
      <c r="D39" s="20" t="s">
        <v>236</v>
      </c>
      <c r="E39" s="20">
        <v>0.59700529694710336</v>
      </c>
      <c r="F39" s="20">
        <v>0.53844417666187605</v>
      </c>
      <c r="G39" s="20">
        <v>0.47612063499145812</v>
      </c>
      <c r="H39" s="20">
        <v>0.4499879981983812</v>
      </c>
      <c r="I39" s="20">
        <v>0.63859639182645034</v>
      </c>
      <c r="J39" s="20">
        <v>0.60010551163884185</v>
      </c>
      <c r="K39" s="20">
        <v>0.6637063920041989</v>
      </c>
      <c r="L39" s="20">
        <v>0.77800268568955755</v>
      </c>
      <c r="M39" s="57">
        <v>0.79922303894438063</v>
      </c>
      <c r="N39" s="20"/>
    </row>
    <row r="40" spans="1:14" x14ac:dyDescent="0.35">
      <c r="A40" s="19" t="str">
        <f>B3&amp;C3&amp;D40</f>
        <v>DISTRIBUCION VOLUMEN X CRITERIO (Consumiciones).T.Alimentos TOTAL INGESTAR TRABAJANDO</v>
      </c>
      <c r="B40" s="19">
        <v>0</v>
      </c>
      <c r="C40" s="19">
        <v>0</v>
      </c>
      <c r="D40" s="20" t="s">
        <v>237</v>
      </c>
      <c r="E40" s="20">
        <v>10.735326781300586</v>
      </c>
      <c r="F40" s="20">
        <v>7.442567981910388</v>
      </c>
      <c r="G40" s="20">
        <v>8.5192602234534291</v>
      </c>
      <c r="H40" s="20">
        <v>9.0041111789365225</v>
      </c>
      <c r="I40" s="20">
        <v>8.7662936065404384</v>
      </c>
      <c r="J40" s="20">
        <v>6.741644057741035</v>
      </c>
      <c r="K40" s="20">
        <v>8.0828331073877724</v>
      </c>
      <c r="L40" s="20">
        <v>9.4928686465819929</v>
      </c>
      <c r="M40" s="57">
        <v>9.5000325318114633</v>
      </c>
      <c r="N40" s="20"/>
    </row>
    <row r="41" spans="1:14" x14ac:dyDescent="0.35">
      <c r="A41" s="19" t="str">
        <f>B3&amp;C3&amp;D41</f>
        <v>DISTRIBUCION VOLUMEN X CRITERIO (Consumiciones).T.Alimentos TOTAL INGCOMIDA DE NEGOCIOS</v>
      </c>
      <c r="B41" s="19">
        <v>0</v>
      </c>
      <c r="C41" s="19">
        <v>0</v>
      </c>
      <c r="D41" s="20" t="s">
        <v>238</v>
      </c>
      <c r="E41" s="20">
        <v>0.31109888996885088</v>
      </c>
      <c r="F41" s="20">
        <v>0.28709281404683629</v>
      </c>
      <c r="G41" s="20">
        <v>0.50121482745039825</v>
      </c>
      <c r="H41" s="20">
        <v>0.23887828554938131</v>
      </c>
      <c r="I41" s="20">
        <v>0.2936442019590656</v>
      </c>
      <c r="J41" s="20">
        <v>0.22362606340616187</v>
      </c>
      <c r="K41" s="20">
        <v>0.6050944188142986</v>
      </c>
      <c r="L41" s="20">
        <v>0.23071126160490027</v>
      </c>
      <c r="M41" s="57">
        <v>0.29466613489125498</v>
      </c>
      <c r="N41" s="20"/>
    </row>
    <row r="42" spans="1:14" x14ac:dyDescent="0.35">
      <c r="A42" s="19" t="str">
        <f>B3&amp;C3&amp;D42</f>
        <v>DISTRIBUCION VOLUMEN X CRITERIO (Consumiciones).T.Alimentos TOTAL INGPOR PLACER/RELAX</v>
      </c>
      <c r="B42" s="19">
        <v>0</v>
      </c>
      <c r="C42" s="19">
        <v>0</v>
      </c>
      <c r="D42" s="20" t="s">
        <v>239</v>
      </c>
      <c r="E42" s="20">
        <v>17.749934698823868</v>
      </c>
      <c r="F42" s="20">
        <v>21.946979051438465</v>
      </c>
      <c r="G42" s="20">
        <v>17.743739880370644</v>
      </c>
      <c r="H42" s="20">
        <v>17.289103173240385</v>
      </c>
      <c r="I42" s="20">
        <v>19.200159311560753</v>
      </c>
      <c r="J42" s="20">
        <v>22.061396302551938</v>
      </c>
      <c r="K42" s="20">
        <v>17.569121673623147</v>
      </c>
      <c r="L42" s="20">
        <v>18.12829744234913</v>
      </c>
      <c r="M42" s="57">
        <v>18.847503542587521</v>
      </c>
      <c r="N42" s="20"/>
    </row>
    <row r="43" spans="1:14" x14ac:dyDescent="0.35">
      <c r="A43" s="19" t="str">
        <f>B3&amp;C3&amp;D43</f>
        <v>DISTRIBUCION VOLUMEN X CRITERIO (Consumiciones).T.Alimentos TOTAL INGTENER HAMBRE/SIN PLANIFICAR</v>
      </c>
      <c r="B43" s="19">
        <v>0</v>
      </c>
      <c r="C43" s="19">
        <v>0</v>
      </c>
      <c r="D43" s="20" t="s">
        <v>240</v>
      </c>
      <c r="E43" s="20">
        <v>27.185466001631191</v>
      </c>
      <c r="F43" s="20">
        <v>27.717645111625245</v>
      </c>
      <c r="G43" s="20">
        <v>27.398511969371043</v>
      </c>
      <c r="H43" s="20">
        <v>29.064803435661808</v>
      </c>
      <c r="I43" s="20">
        <v>26.243971657206849</v>
      </c>
      <c r="J43" s="20">
        <v>25.956920661341698</v>
      </c>
      <c r="K43" s="20">
        <v>24.898574431466102</v>
      </c>
      <c r="L43" s="20">
        <v>25.289362974066588</v>
      </c>
      <c r="M43" s="57">
        <v>25.639283894556375</v>
      </c>
      <c r="N43" s="20"/>
    </row>
    <row r="44" spans="1:14" x14ac:dyDescent="0.35">
      <c r="A44" s="19" t="str">
        <f>B3&amp;C3&amp;D44</f>
        <v>DISTRIBUCION VOLUMEN X CRITERIO (Consumiciones).T.Alimentos TOTAL INGESTAR DE COMPRAS</v>
      </c>
      <c r="B44" s="19">
        <v>0</v>
      </c>
      <c r="C44" s="19">
        <v>0</v>
      </c>
      <c r="D44" s="20" t="s">
        <v>241</v>
      </c>
      <c r="E44" s="20">
        <v>3.3189416056448651</v>
      </c>
      <c r="F44" s="20">
        <v>3.1443989716831844</v>
      </c>
      <c r="G44" s="20">
        <v>3.7352168678937354</v>
      </c>
      <c r="H44" s="20">
        <v>3.4884769219289549</v>
      </c>
      <c r="I44" s="20">
        <v>2.8988088294599734</v>
      </c>
      <c r="J44" s="20">
        <v>3.0557568667703459</v>
      </c>
      <c r="K44" s="20">
        <v>3.3902313952576431</v>
      </c>
      <c r="L44" s="20">
        <v>3.8667683838126981</v>
      </c>
      <c r="M44" s="57">
        <v>2.8017410011517105</v>
      </c>
      <c r="N44" s="20"/>
    </row>
    <row r="45" spans="1:14" x14ac:dyDescent="0.35">
      <c r="A45" s="19" t="str">
        <f>B3&amp;C3&amp;D45</f>
        <v>DISTRIBUCION VOLUMEN X CRITERIO (Consumiciones).T.Alimentos TOTAL INGNO COCINAR EN CASA</v>
      </c>
      <c r="B45" s="19">
        <v>0</v>
      </c>
      <c r="C45" s="19">
        <v>0</v>
      </c>
      <c r="D45" s="20" t="s">
        <v>242</v>
      </c>
      <c r="E45" s="20">
        <v>11.920405418131871</v>
      </c>
      <c r="F45" s="20">
        <v>9.6680772880823138</v>
      </c>
      <c r="G45" s="20">
        <v>10.371638695660755</v>
      </c>
      <c r="H45" s="20">
        <v>11.394375605147019</v>
      </c>
      <c r="I45" s="20">
        <v>9.9684876400225306</v>
      </c>
      <c r="J45" s="20">
        <v>8.9929613102084005</v>
      </c>
      <c r="K45" s="20">
        <v>9.6169468650161285</v>
      </c>
      <c r="L45" s="20">
        <v>9.7733759831542137</v>
      </c>
      <c r="M45" s="57">
        <v>9.3363087970243104</v>
      </c>
      <c r="N45" s="20"/>
    </row>
    <row r="46" spans="1:14" x14ac:dyDescent="0.35">
      <c r="A46" s="19" t="str">
        <f>B3&amp;C3&amp;D46</f>
        <v>DISTRIBUCION VOLUMEN X CRITERIO (Consumiciones).T.Alimentos TOTAL INGCELEBRACION/FIESTA/SALIR TOMAR</v>
      </c>
      <c r="B46" s="19">
        <v>0</v>
      </c>
      <c r="C46" s="19">
        <v>0</v>
      </c>
      <c r="D46" s="20" t="s">
        <v>243</v>
      </c>
      <c r="E46" s="20">
        <v>22.109938750162144</v>
      </c>
      <c r="F46" s="20">
        <v>23.252641342956043</v>
      </c>
      <c r="G46" s="20">
        <v>24.650202971771005</v>
      </c>
      <c r="H46" s="20">
        <v>22.861490219205937</v>
      </c>
      <c r="I46" s="20">
        <v>25.679157181851814</v>
      </c>
      <c r="J46" s="20">
        <v>25.998521881118375</v>
      </c>
      <c r="K46" s="20">
        <v>28.672732866848399</v>
      </c>
      <c r="L46" s="20">
        <v>26.038563289925094</v>
      </c>
      <c r="M46" s="57">
        <v>26.703800814055771</v>
      </c>
      <c r="N46" s="20"/>
    </row>
    <row r="47" spans="1:14" x14ac:dyDescent="0.35">
      <c r="A47" s="19" t="str">
        <f>B3&amp;C3&amp;D47</f>
        <v>DISTRIBUCION VOLUMEN X CRITERIO (Consumiciones).T.Alimentos TOTAL INGVIENDO DEPORTES</v>
      </c>
      <c r="B47" s="19">
        <v>0</v>
      </c>
      <c r="C47" s="19">
        <v>0</v>
      </c>
      <c r="D47" s="20" t="s">
        <v>244</v>
      </c>
      <c r="E47" s="20">
        <v>0.6158619666404278</v>
      </c>
      <c r="F47" s="20">
        <v>0.57288409764484971</v>
      </c>
      <c r="G47" s="20">
        <v>0.72580714635676191</v>
      </c>
      <c r="H47" s="20">
        <v>0.74271706404467008</v>
      </c>
      <c r="I47" s="20">
        <v>0.83601574451491623</v>
      </c>
      <c r="J47" s="20">
        <v>0.48162693450451649</v>
      </c>
      <c r="K47" s="20">
        <v>0.95321418691055571</v>
      </c>
      <c r="L47" s="20">
        <v>0.62425936087726575</v>
      </c>
      <c r="M47" s="57">
        <v>0.55976735952383572</v>
      </c>
      <c r="N47" s="20"/>
    </row>
    <row r="48" spans="1:14" x14ac:dyDescent="0.35">
      <c r="A48" s="19" t="str">
        <f>B3&amp;C3&amp;D48</f>
        <v>DISTRIBUCION VOLUMEN X CRITERIO (Consumiciones).T.Alimentos TOTAL INGOTROS MOTIVOS</v>
      </c>
      <c r="B48" s="19">
        <v>0</v>
      </c>
      <c r="C48" s="19">
        <v>0</v>
      </c>
      <c r="D48" s="20" t="s">
        <v>245</v>
      </c>
      <c r="E48" s="20">
        <v>6.0530138936026168</v>
      </c>
      <c r="F48" s="20">
        <v>5.9677085181449812</v>
      </c>
      <c r="G48" s="20">
        <v>6.3544107640679472</v>
      </c>
      <c r="H48" s="20">
        <v>5.916071895736259</v>
      </c>
      <c r="I48" s="20">
        <v>6.1134228322129314</v>
      </c>
      <c r="J48" s="20">
        <v>6.4875677296894585</v>
      </c>
      <c r="K48" s="20">
        <v>6.2112195975382418</v>
      </c>
      <c r="L48" s="20">
        <v>6.5558163916288574</v>
      </c>
      <c r="M48" s="57">
        <v>6.3168894180354664</v>
      </c>
      <c r="N48" s="20"/>
    </row>
    <row r="49" spans="1:14" x14ac:dyDescent="0.35">
      <c r="A49" s="19" t="str">
        <f>B49&amp;C49&amp;D49</f>
        <v>DISTRIBUCION VOLUMEN X CRITERIO (kg ó litros).T.Alimentos TOTAL INGT.ESPAÑA</v>
      </c>
      <c r="B49" s="19" t="s">
        <v>194</v>
      </c>
      <c r="C49" s="19" t="s">
        <v>176</v>
      </c>
      <c r="D49" s="20" t="s">
        <v>36</v>
      </c>
      <c r="E49" s="20">
        <v>100</v>
      </c>
      <c r="F49" s="20">
        <v>100</v>
      </c>
      <c r="G49" s="20">
        <v>100</v>
      </c>
      <c r="H49" s="20">
        <v>100</v>
      </c>
      <c r="I49" s="20">
        <v>100</v>
      </c>
      <c r="J49" s="20">
        <v>100</v>
      </c>
      <c r="K49" s="20">
        <v>100</v>
      </c>
      <c r="L49" s="20">
        <v>100</v>
      </c>
      <c r="M49" s="57">
        <v>100</v>
      </c>
      <c r="N49" s="20"/>
    </row>
    <row r="50" spans="1:14" x14ac:dyDescent="0.35">
      <c r="A50" s="19" t="str">
        <f>B49&amp;C49&amp;D50</f>
        <v>DISTRIBUCION VOLUMEN X CRITERIO (kg ó litros).T.Alimentos TOTAL INGHiper+Super+Discount+G.A</v>
      </c>
      <c r="B50" s="19">
        <v>0</v>
      </c>
      <c r="C50" s="19">
        <v>0</v>
      </c>
      <c r="D50" s="20" t="s">
        <v>23</v>
      </c>
      <c r="E50" s="20">
        <v>3.4647664485958756</v>
      </c>
      <c r="F50" s="20">
        <v>3.4836986786106929</v>
      </c>
      <c r="G50" s="20">
        <v>3.2119453216330895</v>
      </c>
      <c r="H50" s="20">
        <v>3.0371898367838943</v>
      </c>
      <c r="I50" s="20">
        <v>3.8587730861127407</v>
      </c>
      <c r="J50" s="20">
        <v>4.1217851792457063</v>
      </c>
      <c r="K50" s="20">
        <v>3.3428565305912437</v>
      </c>
      <c r="L50" s="20">
        <v>3.3625732633185459</v>
      </c>
      <c r="M50" s="57">
        <v>4.2634013336108776</v>
      </c>
      <c r="N50" s="20"/>
    </row>
    <row r="51" spans="1:14" x14ac:dyDescent="0.35">
      <c r="A51" s="19" t="str">
        <f>B49&amp;C49&amp;D51</f>
        <v>DISTRIBUCION VOLUMEN X CRITERIO (kg ó litros).T.Alimentos TOTAL INGRestaurantes</v>
      </c>
      <c r="B51" s="19">
        <v>0</v>
      </c>
      <c r="C51" s="19">
        <v>0</v>
      </c>
      <c r="D51" s="20" t="s">
        <v>24</v>
      </c>
      <c r="E51" s="20">
        <v>25.383649909109408</v>
      </c>
      <c r="F51" s="20">
        <v>26.384655269960117</v>
      </c>
      <c r="G51" s="20">
        <v>27.47381552737545</v>
      </c>
      <c r="H51" s="20">
        <v>26.571605497815128</v>
      </c>
      <c r="I51" s="20">
        <v>26.555905533184788</v>
      </c>
      <c r="J51" s="20">
        <v>25.849893467381268</v>
      </c>
      <c r="K51" s="20">
        <v>26.125747598586557</v>
      </c>
      <c r="L51" s="20">
        <v>24.699206905683898</v>
      </c>
      <c r="M51" s="57">
        <v>25.799014085531606</v>
      </c>
      <c r="N51" s="20"/>
    </row>
    <row r="52" spans="1:14" x14ac:dyDescent="0.35">
      <c r="A52" s="19" t="str">
        <f>B49&amp;C49&amp;D52</f>
        <v>DISTRIBUCION VOLUMEN X CRITERIO (kg ó litros).T.Alimentos TOTAL INGRestaurantes Fast Food</v>
      </c>
      <c r="B52" s="19">
        <v>0</v>
      </c>
      <c r="C52" s="19">
        <v>0</v>
      </c>
      <c r="D52" s="20" t="s">
        <v>25</v>
      </c>
      <c r="E52" s="20">
        <v>26.490689454490418</v>
      </c>
      <c r="F52" s="20">
        <v>24.86415132666168</v>
      </c>
      <c r="G52" s="20">
        <v>27.02039942553257</v>
      </c>
      <c r="H52" s="20">
        <v>29.879547162440634</v>
      </c>
      <c r="I52" s="20">
        <v>28.409315634830918</v>
      </c>
      <c r="J52" s="20">
        <v>27.406754420289637</v>
      </c>
      <c r="K52" s="20">
        <v>32.11221145878136</v>
      </c>
      <c r="L52" s="20">
        <v>30.409578774945288</v>
      </c>
      <c r="M52" s="57">
        <v>27.704133035664814</v>
      </c>
      <c r="N52" s="20"/>
    </row>
    <row r="53" spans="1:14" x14ac:dyDescent="0.35">
      <c r="A53" s="19" t="str">
        <f>B49&amp;C49&amp;D53</f>
        <v>DISTRIBUCION VOLUMEN X CRITERIO (kg ó litros).T.Alimentos TOTAL INGBares/Cafeterias/Cervecerias</v>
      </c>
      <c r="B53" s="19">
        <v>0</v>
      </c>
      <c r="C53" s="19">
        <v>0</v>
      </c>
      <c r="D53" s="20" t="s">
        <v>26</v>
      </c>
      <c r="E53" s="20">
        <v>27.209012118453902</v>
      </c>
      <c r="F53" s="20">
        <v>28.967071593223743</v>
      </c>
      <c r="G53" s="20">
        <v>27.720275396464565</v>
      </c>
      <c r="H53" s="20">
        <v>26.997857595421987</v>
      </c>
      <c r="I53" s="20">
        <v>26.329342134358573</v>
      </c>
      <c r="J53" s="20">
        <v>27.814889768645664</v>
      </c>
      <c r="K53" s="20">
        <v>26.884102961449592</v>
      </c>
      <c r="L53" s="20">
        <v>29.20627562439898</v>
      </c>
      <c r="M53" s="57">
        <v>28.824908209809852</v>
      </c>
      <c r="N53" s="20"/>
    </row>
    <row r="54" spans="1:14" x14ac:dyDescent="0.35">
      <c r="A54" s="19" t="str">
        <f>B49&amp;C49&amp;D54</f>
        <v>DISTRIBUCION VOLUMEN X CRITERIO (kg ó litros).T.Alimentos TOTAL INGPanaderias/Pastelerias</v>
      </c>
      <c r="B54" s="19">
        <v>0</v>
      </c>
      <c r="C54" s="19">
        <v>0</v>
      </c>
      <c r="D54" s="20" t="s">
        <v>27</v>
      </c>
      <c r="E54" s="20">
        <v>1.9252936034895509</v>
      </c>
      <c r="F54" s="20">
        <v>1.3735353051501611</v>
      </c>
      <c r="G54" s="20">
        <v>1.8149158561961463</v>
      </c>
      <c r="H54" s="20">
        <v>1.9728781432808473</v>
      </c>
      <c r="I54" s="20">
        <v>1.5452686118827941</v>
      </c>
      <c r="J54" s="20">
        <v>1.3215710025666902</v>
      </c>
      <c r="K54" s="20">
        <v>1.5981370713564158</v>
      </c>
      <c r="L54" s="20">
        <v>1.6232617194428769</v>
      </c>
      <c r="M54" s="57">
        <v>1.5672810375835824</v>
      </c>
      <c r="N54" s="20"/>
    </row>
    <row r="55" spans="1:14" x14ac:dyDescent="0.35">
      <c r="A55" s="19" t="str">
        <f>B49&amp;C49&amp;D55</f>
        <v>DISTRIBUCION VOLUMEN X CRITERIO (kg ó litros).T.Alimentos TOTAL INGTda.Alimentacion/Delicatesen</v>
      </c>
      <c r="B55" s="19">
        <v>0</v>
      </c>
      <c r="C55" s="19">
        <v>0</v>
      </c>
      <c r="D55" s="20" t="s">
        <v>211</v>
      </c>
      <c r="E55" s="20">
        <v>0.59797088382818397</v>
      </c>
      <c r="F55" s="20">
        <v>0.45568636223460285</v>
      </c>
      <c r="G55" s="20">
        <v>0.53282131851937198</v>
      </c>
      <c r="H55" s="20">
        <v>0.59886765055563751</v>
      </c>
      <c r="I55" s="20">
        <v>0.43753132282233781</v>
      </c>
      <c r="J55" s="20">
        <v>0.52982370077113095</v>
      </c>
      <c r="K55" s="20">
        <v>0.40709317119814981</v>
      </c>
      <c r="L55" s="20">
        <v>0.46978903129000066</v>
      </c>
      <c r="M55" s="57">
        <v>0.48725421527178553</v>
      </c>
      <c r="N55" s="20"/>
    </row>
    <row r="56" spans="1:14" x14ac:dyDescent="0.35">
      <c r="A56" s="19" t="str">
        <f>B49&amp;C49&amp;D56</f>
        <v>DISTRIBUCION VOLUMEN X CRITERIO (kg ó litros).T.Alimentos TOTAL INGCanal Conveniencia/24h</v>
      </c>
      <c r="B56" s="19">
        <v>0</v>
      </c>
      <c r="C56" s="19">
        <v>0</v>
      </c>
      <c r="D56" s="20" t="s">
        <v>212</v>
      </c>
      <c r="E56" s="20">
        <v>8.6181958112497146</v>
      </c>
      <c r="F56" s="20">
        <v>6.5437515253150922</v>
      </c>
      <c r="G56" s="20">
        <v>6.8144846318228982</v>
      </c>
      <c r="H56" s="20">
        <v>6.1234334931183678</v>
      </c>
      <c r="I56" s="20">
        <v>5.8932862247109012</v>
      </c>
      <c r="J56" s="20">
        <v>4.3150932862729183</v>
      </c>
      <c r="K56" s="20">
        <v>4.9124865212935083</v>
      </c>
      <c r="L56" s="20">
        <v>5.4508494089503241</v>
      </c>
      <c r="M56" s="57">
        <v>5.0389755731714194</v>
      </c>
      <c r="N56" s="20"/>
    </row>
    <row r="57" spans="1:14" x14ac:dyDescent="0.35">
      <c r="A57" s="19" t="str">
        <f>B49&amp;C49&amp;D57</f>
        <v>DISTRIBUCION VOLUMEN X CRITERIO (kg ó litros).T.Alimentos TOTAL INGHoteles</v>
      </c>
      <c r="B57" s="19">
        <v>0</v>
      </c>
      <c r="C57" s="19">
        <v>0</v>
      </c>
      <c r="D57" s="20" t="s">
        <v>29</v>
      </c>
      <c r="E57" s="20">
        <v>0.53359042921501298</v>
      </c>
      <c r="F57" s="20">
        <v>0.80471944791684158</v>
      </c>
      <c r="G57" s="20">
        <v>0.6498605516252145</v>
      </c>
      <c r="H57" s="20">
        <v>0.3722059420880558</v>
      </c>
      <c r="I57" s="20">
        <v>0.7639476641064844</v>
      </c>
      <c r="J57" s="20">
        <v>0.47218485300425</v>
      </c>
      <c r="K57" s="20">
        <v>0.28419253876047262</v>
      </c>
      <c r="L57" s="20">
        <v>0.44261449299604005</v>
      </c>
      <c r="M57" s="57">
        <v>0.32263332246828991</v>
      </c>
      <c r="N57" s="20"/>
    </row>
    <row r="58" spans="1:14" x14ac:dyDescent="0.35">
      <c r="A58" s="19" t="str">
        <f>B49&amp;C49&amp;D58</f>
        <v>DISTRIBUCION VOLUMEN X CRITERIO (kg ó litros).T.Alimentos TOTAL INGEstaciones de servicio</v>
      </c>
      <c r="B58" s="19">
        <v>0</v>
      </c>
      <c r="C58" s="19">
        <v>0</v>
      </c>
      <c r="D58" s="20" t="s">
        <v>30</v>
      </c>
      <c r="E58" s="20">
        <v>1.0094012728252788</v>
      </c>
      <c r="F58" s="20">
        <v>0.91455278142389906</v>
      </c>
      <c r="G58" s="20">
        <v>0.70490720137639462</v>
      </c>
      <c r="H58" s="20">
        <v>0.71795513216241169</v>
      </c>
      <c r="I58" s="20">
        <v>0.88559549888716382</v>
      </c>
      <c r="J58" s="20">
        <v>1.2182523697242329</v>
      </c>
      <c r="K58" s="20">
        <v>0.76914119911459855</v>
      </c>
      <c r="L58" s="20">
        <v>0.97221362059799254</v>
      </c>
      <c r="M58" s="57">
        <v>0.86716100649570815</v>
      </c>
      <c r="N58" s="20"/>
    </row>
    <row r="59" spans="1:14" x14ac:dyDescent="0.35">
      <c r="A59" s="19" t="str">
        <f>B49&amp;C49&amp;D59</f>
        <v>DISTRIBUCION VOLUMEN X CRITERIO (kg ó litros).T.Alimentos TOTAL INGMaquinas dispensadoras</v>
      </c>
      <c r="B59" s="19">
        <v>0</v>
      </c>
      <c r="C59" s="19">
        <v>0</v>
      </c>
      <c r="D59" s="20" t="s">
        <v>31</v>
      </c>
      <c r="E59" s="20">
        <v>0.14923050060044576</v>
      </c>
      <c r="F59" s="20">
        <v>0.13355432496214714</v>
      </c>
      <c r="G59" s="20">
        <v>0.13611265302071754</v>
      </c>
      <c r="H59" s="20">
        <v>0.18443012994715161</v>
      </c>
      <c r="I59" s="20">
        <v>0.15520568376596638</v>
      </c>
      <c r="J59" s="20">
        <v>0.14932340021858742</v>
      </c>
      <c r="K59" s="20">
        <v>0.13704330905679649</v>
      </c>
      <c r="L59" s="20">
        <v>0.18110227401082493</v>
      </c>
      <c r="M59" s="57">
        <v>0.13186472100671379</v>
      </c>
      <c r="N59" s="20"/>
    </row>
    <row r="60" spans="1:14" x14ac:dyDescent="0.35">
      <c r="A60" s="19" t="str">
        <f>B49&amp;C49&amp;D60</f>
        <v>DISTRIBUCION VOLUMEN X CRITERIO (kg ó litros).T.Alimentos TOTAL INGServicio en la empresa</v>
      </c>
      <c r="B60" s="19">
        <v>0</v>
      </c>
      <c r="C60" s="19">
        <v>0</v>
      </c>
      <c r="D60" s="20" t="s">
        <v>32</v>
      </c>
      <c r="E60" s="20">
        <v>1.955612708222916</v>
      </c>
      <c r="F60" s="20">
        <v>0.62468774030389762</v>
      </c>
      <c r="G60" s="20">
        <v>1.5862863951055457</v>
      </c>
      <c r="H60" s="20">
        <v>1.213533745865718</v>
      </c>
      <c r="I60" s="20">
        <v>0.74294411416148431</v>
      </c>
      <c r="J60" s="20">
        <v>0.3480165562831023</v>
      </c>
      <c r="K60" s="20">
        <v>0.58632190795236472</v>
      </c>
      <c r="L60" s="20">
        <v>0.54045274470402327</v>
      </c>
      <c r="M60" s="57">
        <v>0.58232848874371168</v>
      </c>
      <c r="N60" s="20"/>
    </row>
    <row r="61" spans="1:14" x14ac:dyDescent="0.35">
      <c r="A61" s="19" t="str">
        <f>B49&amp;C49&amp;D61</f>
        <v>DISTRIBUCION VOLUMEN X CRITERIO (kg ó litros).T.Alimentos TOTAL INGResto de canales</v>
      </c>
      <c r="B61" s="19">
        <v>0</v>
      </c>
      <c r="C61" s="19">
        <v>0</v>
      </c>
      <c r="D61" s="20" t="s">
        <v>33</v>
      </c>
      <c r="E61" s="20">
        <v>2.6625896827447191</v>
      </c>
      <c r="F61" s="20">
        <v>5.4499391051866306</v>
      </c>
      <c r="G61" s="20">
        <v>2.3341764981412361</v>
      </c>
      <c r="H61" s="20">
        <v>2.3304966302592569</v>
      </c>
      <c r="I61" s="20">
        <v>4.4228865248641185</v>
      </c>
      <c r="J61" s="20">
        <v>6.452415957976684</v>
      </c>
      <c r="K61" s="20">
        <v>2.8406651126404383</v>
      </c>
      <c r="L61" s="20">
        <v>2.6420849754345297</v>
      </c>
      <c r="M61" s="57">
        <v>4.4110422555766595</v>
      </c>
      <c r="N61" s="20"/>
    </row>
    <row r="62" spans="1:14" x14ac:dyDescent="0.35">
      <c r="A62" s="19" t="str">
        <f>B49&amp;C49&amp;D62</f>
        <v>DISTRIBUCION VOLUMEN X CRITERIO (kg ó litros).T.Alimentos TOTAL INGEN LA CALLE</v>
      </c>
      <c r="B62" s="19">
        <v>0</v>
      </c>
      <c r="C62" s="19">
        <v>0</v>
      </c>
      <c r="D62" s="20" t="s">
        <v>213</v>
      </c>
      <c r="E62" s="20">
        <v>4.5767047012573743</v>
      </c>
      <c r="F62" s="20">
        <v>3.8167663417642834</v>
      </c>
      <c r="G62" s="20">
        <v>2.6814138581529834</v>
      </c>
      <c r="H62" s="20">
        <v>2.1559312876805081</v>
      </c>
      <c r="I62" s="20">
        <v>2.8298462686570218</v>
      </c>
      <c r="J62" s="20">
        <v>3.7782004543506273</v>
      </c>
      <c r="K62" s="20">
        <v>2.2750772520295981</v>
      </c>
      <c r="L62" s="20">
        <v>2.168208055143432</v>
      </c>
      <c r="M62" s="57">
        <v>2.6388093136327573</v>
      </c>
      <c r="N62" s="20"/>
    </row>
    <row r="63" spans="1:14" x14ac:dyDescent="0.35">
      <c r="A63" s="19" t="str">
        <f>B49&amp;C49&amp;D63</f>
        <v>DISTRIBUCION VOLUMEN X CRITERIO (kg ó litros).T.Alimentos TOTAL INGEN CASA DE OTROS</v>
      </c>
      <c r="B63" s="19">
        <v>0</v>
      </c>
      <c r="C63" s="19">
        <v>0</v>
      </c>
      <c r="D63" s="20" t="s">
        <v>214</v>
      </c>
      <c r="E63" s="20">
        <v>5.9017014655268092</v>
      </c>
      <c r="F63" s="20">
        <v>4.5966098434984426</v>
      </c>
      <c r="G63" s="20">
        <v>7.2267785869231158</v>
      </c>
      <c r="H63" s="20">
        <v>4.8695397838270784</v>
      </c>
      <c r="I63" s="20">
        <v>5.2988743384596724</v>
      </c>
      <c r="J63" s="20">
        <v>5.3347793671106727</v>
      </c>
      <c r="K63" s="20">
        <v>7.1071104158637173</v>
      </c>
      <c r="L63" s="20">
        <v>6.3815860579057082</v>
      </c>
      <c r="M63" s="57">
        <v>4.9570999107656348</v>
      </c>
      <c r="N63" s="20"/>
    </row>
    <row r="64" spans="1:14" x14ac:dyDescent="0.35">
      <c r="A64" s="19" t="str">
        <f>B49&amp;C49&amp;D64</f>
        <v>DISTRIBUCION VOLUMEN X CRITERIO (kg ó litros).T.Alimentos TOTAL INGEN EL ESTABLECIMIENTO</v>
      </c>
      <c r="B64" s="19">
        <v>0</v>
      </c>
      <c r="C64" s="19">
        <v>0</v>
      </c>
      <c r="D64" s="20" t="s">
        <v>215</v>
      </c>
      <c r="E64" s="20">
        <v>53.606347900676219</v>
      </c>
      <c r="F64" s="20">
        <v>63.337294586073277</v>
      </c>
      <c r="G64" s="20">
        <v>58.456381491452866</v>
      </c>
      <c r="H64" s="20">
        <v>56.363901323688047</v>
      </c>
      <c r="I64" s="20">
        <v>60.70025001209671</v>
      </c>
      <c r="J64" s="20">
        <v>64.777767936708855</v>
      </c>
      <c r="K64" s="20">
        <v>61.248856065034133</v>
      </c>
      <c r="L64" s="20">
        <v>62.458642131591027</v>
      </c>
      <c r="M64" s="57">
        <v>63.986347184529791</v>
      </c>
      <c r="N64" s="20"/>
    </row>
    <row r="65" spans="1:14" x14ac:dyDescent="0.35">
      <c r="A65" s="19" t="str">
        <f>B49&amp;C49&amp;D65</f>
        <v>DISTRIBUCION VOLUMEN X CRITERIO (kg ó litros).T.Alimentos TOTAL INGEN EL TRABAJO</v>
      </c>
      <c r="B65" s="19">
        <v>0</v>
      </c>
      <c r="C65" s="19">
        <v>0</v>
      </c>
      <c r="D65" s="20" t="s">
        <v>216</v>
      </c>
      <c r="E65" s="20">
        <v>3.7038461472750415</v>
      </c>
      <c r="F65" s="20">
        <v>2.0830150056782557</v>
      </c>
      <c r="G65" s="20">
        <v>3.387894631677498</v>
      </c>
      <c r="H65" s="20">
        <v>3.6233838224074626</v>
      </c>
      <c r="I65" s="20">
        <v>3.3170934280274045</v>
      </c>
      <c r="J65" s="20">
        <v>2.8403042774898601</v>
      </c>
      <c r="K65" s="20">
        <v>2.3004841722195661</v>
      </c>
      <c r="L65" s="20">
        <v>2.7482427540324532</v>
      </c>
      <c r="M65" s="57">
        <v>2.6734118626502945</v>
      </c>
      <c r="N65" s="20"/>
    </row>
    <row r="66" spans="1:14" x14ac:dyDescent="0.35">
      <c r="A66" s="19" t="str">
        <f>B49&amp;C49&amp;D66</f>
        <v>DISTRIBUCION VOLUMEN X CRITERIO (kg ó litros).T.Alimentos TOTAL INGEN COLEGIO/INSTITUTO/UNIV.</v>
      </c>
      <c r="B66" s="19">
        <v>0</v>
      </c>
      <c r="C66" s="19">
        <v>0</v>
      </c>
      <c r="D66" s="20" t="s">
        <v>217</v>
      </c>
      <c r="E66" s="20">
        <v>0.17632322457332547</v>
      </c>
      <c r="F66" s="20">
        <v>8.8717247888526543E-2</v>
      </c>
      <c r="G66" s="20">
        <v>0.33994008182722346</v>
      </c>
      <c r="H66" s="20">
        <v>0.55187070051283493</v>
      </c>
      <c r="I66" s="20">
        <v>0.49905389915052384</v>
      </c>
      <c r="J66" s="20">
        <v>0.1180238467255432</v>
      </c>
      <c r="K66" s="20">
        <v>0.12004895328008801</v>
      </c>
      <c r="L66" s="20">
        <v>0.20412959791165233</v>
      </c>
      <c r="M66" s="57">
        <v>0.13829865525983678</v>
      </c>
      <c r="N66" s="20"/>
    </row>
    <row r="67" spans="1:14" x14ac:dyDescent="0.35">
      <c r="A67" s="19" t="str">
        <f>B49&amp;C49&amp;D67</f>
        <v>DISTRIBUCION VOLUMEN X CRITERIO (kg ó litros).T.Alimentos TOTAL INGEN MI CASA</v>
      </c>
      <c r="B67" s="19">
        <v>0</v>
      </c>
      <c r="C67" s="19">
        <v>0</v>
      </c>
      <c r="D67" s="20" t="s">
        <v>218</v>
      </c>
      <c r="E67" s="20">
        <v>30.397352331018535</v>
      </c>
      <c r="F67" s="20">
        <v>24.592898103493248</v>
      </c>
      <c r="G67" s="20">
        <v>26.040986028639651</v>
      </c>
      <c r="H67" s="20">
        <v>30.490795376500007</v>
      </c>
      <c r="I67" s="20">
        <v>25.407074293887916</v>
      </c>
      <c r="J67" s="20">
        <v>21.228845695315062</v>
      </c>
      <c r="K67" s="20">
        <v>25.149012263569904</v>
      </c>
      <c r="L67" s="20">
        <v>24.163686782187924</v>
      </c>
      <c r="M67" s="57">
        <v>23.538185632005472</v>
      </c>
      <c r="N67" s="20"/>
    </row>
    <row r="68" spans="1:14" x14ac:dyDescent="0.35">
      <c r="A68" s="19" t="str">
        <f>B49&amp;C49&amp;D68</f>
        <v>DISTRIBUCION VOLUMEN X CRITERIO (kg ó litros).T.Alimentos TOTAL INGEN M.TRANSP.(AVION,TREN,AUTOC,E</v>
      </c>
      <c r="B68" s="19">
        <v>0</v>
      </c>
      <c r="C68" s="19">
        <v>0</v>
      </c>
      <c r="D68" s="20" t="s">
        <v>219</v>
      </c>
      <c r="E68" s="20">
        <v>0.21606312254661225</v>
      </c>
      <c r="F68" s="20">
        <v>0.28638426034001518</v>
      </c>
      <c r="G68" s="20">
        <v>0.36896735785329732</v>
      </c>
      <c r="H68" s="20">
        <v>0.22916702205600875</v>
      </c>
      <c r="I68" s="20">
        <v>0.1493556283288287</v>
      </c>
      <c r="J68" s="20">
        <v>0.18179166777492481</v>
      </c>
      <c r="K68" s="20">
        <v>0.23631395262142374</v>
      </c>
      <c r="L68" s="20">
        <v>0.16710329147634181</v>
      </c>
      <c r="M68" s="57">
        <v>6.4019414580842857E-2</v>
      </c>
      <c r="N68" s="20"/>
    </row>
    <row r="69" spans="1:14" x14ac:dyDescent="0.35">
      <c r="A69" s="19" t="str">
        <f>B49&amp;C49&amp;D69</f>
        <v>DISTRIBUCION VOLUMEN X CRITERIO (kg ó litros).T.Alimentos TOTAL INGEN OTRO LUGAR</v>
      </c>
      <c r="B69" s="19">
        <v>0</v>
      </c>
      <c r="C69" s="19">
        <v>0</v>
      </c>
      <c r="D69" s="20" t="s">
        <v>220</v>
      </c>
      <c r="E69" s="20">
        <v>1.421663185125988</v>
      </c>
      <c r="F69" s="20">
        <v>1.198318146933246</v>
      </c>
      <c r="G69" s="20">
        <v>1.4976403204032998</v>
      </c>
      <c r="H69" s="20">
        <v>1.7154096727608175</v>
      </c>
      <c r="I69" s="20">
        <v>1.7984533821117852</v>
      </c>
      <c r="J69" s="20">
        <v>1.7402892336915585</v>
      </c>
      <c r="K69" s="20">
        <v>1.5630973501973955</v>
      </c>
      <c r="L69" s="20">
        <v>1.708403709145168</v>
      </c>
      <c r="M69" s="57">
        <v>2.0038246007949829</v>
      </c>
      <c r="N69" s="20"/>
    </row>
    <row r="70" spans="1:14" x14ac:dyDescent="0.35">
      <c r="A70" s="19" t="str">
        <f>B49&amp;C49&amp;D70</f>
        <v>DISTRIBUCION VOLUMEN X CRITERIO (kg ó litros).T.Alimentos TOTAL INGDESAYUNO</v>
      </c>
      <c r="B70" s="19">
        <v>0</v>
      </c>
      <c r="C70" s="19">
        <v>0</v>
      </c>
      <c r="D70" s="20" t="s">
        <v>221</v>
      </c>
      <c r="E70" s="20">
        <v>9.1172545147647757</v>
      </c>
      <c r="F70" s="20">
        <v>7.9929655367552641</v>
      </c>
      <c r="G70" s="20">
        <v>8.779481963397803</v>
      </c>
      <c r="H70" s="20">
        <v>8.9189946226502705</v>
      </c>
      <c r="I70" s="20">
        <v>7.6477437787648386</v>
      </c>
      <c r="J70" s="20">
        <v>7.727000778264709</v>
      </c>
      <c r="K70" s="20">
        <v>8.266221894186204</v>
      </c>
      <c r="L70" s="20">
        <v>8.8509786280477112</v>
      </c>
      <c r="M70" s="57">
        <v>8.6474474186253065</v>
      </c>
      <c r="N70" s="20"/>
    </row>
    <row r="71" spans="1:14" x14ac:dyDescent="0.35">
      <c r="A71" s="19" t="str">
        <f>B49&amp;C49&amp;D71</f>
        <v>DISTRIBUCION VOLUMEN X CRITERIO (kg ó litros).T.Alimentos TOTAL INGAPERITIVO/ANTES DE COMER</v>
      </c>
      <c r="B71" s="19">
        <v>0</v>
      </c>
      <c r="C71" s="19">
        <v>0</v>
      </c>
      <c r="D71" s="20" t="s">
        <v>222</v>
      </c>
      <c r="E71" s="20">
        <v>3.5423361828792279</v>
      </c>
      <c r="F71" s="20">
        <v>3.2802709078317491</v>
      </c>
      <c r="G71" s="20">
        <v>3.5895213188068884</v>
      </c>
      <c r="H71" s="20">
        <v>3.4651049948493577</v>
      </c>
      <c r="I71" s="20">
        <v>3.3888046312243936</v>
      </c>
      <c r="J71" s="20">
        <v>3.3098781165794309</v>
      </c>
      <c r="K71" s="20">
        <v>3.2914252252756451</v>
      </c>
      <c r="L71" s="20">
        <v>3.2763090698677164</v>
      </c>
      <c r="M71" s="57">
        <v>3.8285645685785905</v>
      </c>
      <c r="N71" s="20"/>
    </row>
    <row r="72" spans="1:14" x14ac:dyDescent="0.35">
      <c r="A72" s="19" t="str">
        <f>B49&amp;C49&amp;D72</f>
        <v>DISTRIBUCION VOLUMEN X CRITERIO (kg ó litros).T.Alimentos TOTAL INGCOMIDA</v>
      </c>
      <c r="B72" s="19">
        <v>0</v>
      </c>
      <c r="C72" s="19">
        <v>0</v>
      </c>
      <c r="D72" s="20" t="s">
        <v>223</v>
      </c>
      <c r="E72" s="20">
        <v>53.758367515917904</v>
      </c>
      <c r="F72" s="20">
        <v>49.111256544689901</v>
      </c>
      <c r="G72" s="20">
        <v>49.461655889064872</v>
      </c>
      <c r="H72" s="20">
        <v>51.702113320112787</v>
      </c>
      <c r="I72" s="20">
        <v>50.791161203365895</v>
      </c>
      <c r="J72" s="20">
        <v>46.731382654651512</v>
      </c>
      <c r="K72" s="20">
        <v>50.690385749059296</v>
      </c>
      <c r="L72" s="20">
        <v>50.469711206552724</v>
      </c>
      <c r="M72" s="57">
        <v>50.130878381103564</v>
      </c>
      <c r="N72" s="20"/>
    </row>
    <row r="73" spans="1:14" x14ac:dyDescent="0.35">
      <c r="A73" s="19" t="str">
        <f>B49&amp;C49&amp;D73</f>
        <v>DISTRIBUCION VOLUMEN X CRITERIO (kg ó litros).T.Alimentos TOTAL INGTARDE/MERIENDA</v>
      </c>
      <c r="B73" s="19">
        <v>0</v>
      </c>
      <c r="C73" s="19">
        <v>0</v>
      </c>
      <c r="D73" s="20" t="s">
        <v>224</v>
      </c>
      <c r="E73" s="20">
        <v>5.7677304008680288</v>
      </c>
      <c r="F73" s="20">
        <v>4.6418136661647988</v>
      </c>
      <c r="G73" s="20">
        <v>4.4670395859594647</v>
      </c>
      <c r="H73" s="20">
        <v>4.0472331453617043</v>
      </c>
      <c r="I73" s="20">
        <v>5.0035054274657353</v>
      </c>
      <c r="J73" s="20">
        <v>4.8904662897942073</v>
      </c>
      <c r="K73" s="20">
        <v>4.3624300783649614</v>
      </c>
      <c r="L73" s="20">
        <v>5.1166805182477972</v>
      </c>
      <c r="M73" s="57">
        <v>4.6521905627400839</v>
      </c>
      <c r="N73" s="20"/>
    </row>
    <row r="74" spans="1:14" x14ac:dyDescent="0.35">
      <c r="A74" s="19" t="str">
        <f>B49&amp;C49&amp;D74</f>
        <v>DISTRIBUCION VOLUMEN X CRITERIO (kg ó litros).T.Alimentos TOTAL INGANTES DE CENAR</v>
      </c>
      <c r="B74" s="19">
        <v>0</v>
      </c>
      <c r="C74" s="19">
        <v>0</v>
      </c>
      <c r="D74" s="20" t="s">
        <v>225</v>
      </c>
      <c r="E74" s="20">
        <v>1.8382808307001859</v>
      </c>
      <c r="F74" s="20">
        <v>1.2841985619934433</v>
      </c>
      <c r="G74" s="20">
        <v>1.2593564339870091</v>
      </c>
      <c r="H74" s="20">
        <v>1.036325938809963</v>
      </c>
      <c r="I74" s="20">
        <v>1.2828577508228565</v>
      </c>
      <c r="J74" s="20">
        <v>1.6566738180022516</v>
      </c>
      <c r="K74" s="20">
        <v>1.2081933830557354</v>
      </c>
      <c r="L74" s="20">
        <v>1.4882603304808628</v>
      </c>
      <c r="M74" s="57">
        <v>1.1267638955723456</v>
      </c>
      <c r="N74" s="20"/>
    </row>
    <row r="75" spans="1:14" x14ac:dyDescent="0.35">
      <c r="A75" s="19" t="str">
        <f>B49&amp;C49&amp;D75</f>
        <v>DISTRIBUCION VOLUMEN X CRITERIO (kg ó litros).T.Alimentos TOTAL INGCENA</v>
      </c>
      <c r="B75" s="19">
        <v>0</v>
      </c>
      <c r="C75" s="19">
        <v>0</v>
      </c>
      <c r="D75" s="20" t="s">
        <v>226</v>
      </c>
      <c r="E75" s="20">
        <v>24.23378421921911</v>
      </c>
      <c r="F75" s="20">
        <v>31.894965312132545</v>
      </c>
      <c r="G75" s="20">
        <v>30.942557797625902</v>
      </c>
      <c r="H75" s="20">
        <v>29.267740406023492</v>
      </c>
      <c r="I75" s="20">
        <v>29.94515882458904</v>
      </c>
      <c r="J75" s="20">
        <v>33.282787946859209</v>
      </c>
      <c r="K75" s="20">
        <v>30.260133228390838</v>
      </c>
      <c r="L75" s="20">
        <v>29.314549955482704</v>
      </c>
      <c r="M75" s="57">
        <v>29.932383969265718</v>
      </c>
      <c r="N75" s="20"/>
    </row>
    <row r="76" spans="1:14" x14ac:dyDescent="0.35">
      <c r="A76" s="19" t="str">
        <f>B49&amp;C49&amp;D76</f>
        <v>DISTRIBUCION VOLUMEN X CRITERIO (kg ó litros).T.Alimentos TOTAL INGDESPUES DE LA CENA</v>
      </c>
      <c r="B76" s="19">
        <v>0</v>
      </c>
      <c r="C76" s="19">
        <v>0</v>
      </c>
      <c r="D76" s="20" t="s">
        <v>227</v>
      </c>
      <c r="E76" s="20">
        <v>0.2500751338177768</v>
      </c>
      <c r="F76" s="20">
        <v>0.6794260416316017</v>
      </c>
      <c r="G76" s="20">
        <v>0.39882700141157612</v>
      </c>
      <c r="H76" s="20">
        <v>0.4007835280906466</v>
      </c>
      <c r="I76" s="20">
        <v>0.34440128709912188</v>
      </c>
      <c r="J76" s="20">
        <v>0.97739225989827561</v>
      </c>
      <c r="K76" s="20">
        <v>0.42668606195415021</v>
      </c>
      <c r="L76" s="20">
        <v>0.39791956411881813</v>
      </c>
      <c r="M76" s="57">
        <v>0.34175993296216156</v>
      </c>
      <c r="N76" s="20"/>
    </row>
    <row r="77" spans="1:14" x14ac:dyDescent="0.35">
      <c r="A77" s="19" t="str">
        <f>B49&amp;C49&amp;D77</f>
        <v>DISTRIBUCION VOLUMEN X CRITERIO (kg ó litros).T.Alimentos TOTAL INGDURANTE EL DIA</v>
      </c>
      <c r="B77" s="19">
        <v>0</v>
      </c>
      <c r="C77" s="19">
        <v>0</v>
      </c>
      <c r="D77" s="20" t="s">
        <v>228</v>
      </c>
      <c r="E77" s="20">
        <v>1.4921727470501656</v>
      </c>
      <c r="F77" s="20">
        <v>1.1151068520580789</v>
      </c>
      <c r="G77" s="20">
        <v>1.1015603392215969</v>
      </c>
      <c r="H77" s="20">
        <v>1.1617015835038154</v>
      </c>
      <c r="I77" s="20">
        <v>1.5963685548183066</v>
      </c>
      <c r="J77" s="20">
        <v>1.4244207841534708</v>
      </c>
      <c r="K77" s="20">
        <v>1.4945252072173298</v>
      </c>
      <c r="L77" s="20">
        <v>1.085593068707339</v>
      </c>
      <c r="M77" s="57">
        <v>1.340008742577715</v>
      </c>
      <c r="N77" s="20"/>
    </row>
    <row r="78" spans="1:14" x14ac:dyDescent="0.35">
      <c r="A78" s="19" t="str">
        <f>B49&amp;C49&amp;D78</f>
        <v>DISTRIBUCION VOLUMEN X CRITERIO (kg ó litros).T.Alimentos TOTAL INGCON AMIGOS</v>
      </c>
      <c r="B78" s="19">
        <v>0</v>
      </c>
      <c r="C78" s="19">
        <v>0</v>
      </c>
      <c r="D78" s="20" t="s">
        <v>229</v>
      </c>
      <c r="E78" s="20">
        <v>17.629540261044333</v>
      </c>
      <c r="F78" s="20">
        <v>18.302725256338583</v>
      </c>
      <c r="G78" s="20">
        <v>18.670236334185677</v>
      </c>
      <c r="H78" s="20">
        <v>16.10163196409459</v>
      </c>
      <c r="I78" s="20">
        <v>18.227758449942684</v>
      </c>
      <c r="J78" s="20">
        <v>18.659600788536824</v>
      </c>
      <c r="K78" s="20">
        <v>20.317807755769643</v>
      </c>
      <c r="L78" s="20">
        <v>20.709787782335003</v>
      </c>
      <c r="M78" s="57">
        <v>19.199178485463467</v>
      </c>
      <c r="N78" s="20"/>
    </row>
    <row r="79" spans="1:14" x14ac:dyDescent="0.35">
      <c r="A79" s="19" t="str">
        <f>B49&amp;C49&amp;D79</f>
        <v>DISTRIBUCION VOLUMEN X CRITERIO (kg ó litros).T.Alimentos TOTAL INGCON CLIENTES</v>
      </c>
      <c r="B79" s="19">
        <v>0</v>
      </c>
      <c r="C79" s="19">
        <v>0</v>
      </c>
      <c r="D79" s="20" t="s">
        <v>230</v>
      </c>
      <c r="E79" s="20">
        <v>0.5607061717895061</v>
      </c>
      <c r="F79" s="20">
        <v>0.31173425406753874</v>
      </c>
      <c r="G79" s="20">
        <v>0.26018364943312167</v>
      </c>
      <c r="H79" s="20">
        <v>0.15092882926868767</v>
      </c>
      <c r="I79" s="20">
        <v>9.3242208409458682E-2</v>
      </c>
      <c r="J79" s="20">
        <v>0.27041219428964564</v>
      </c>
      <c r="K79" s="20">
        <v>0.18956994945873201</v>
      </c>
      <c r="L79" s="20">
        <v>0.15864561496377586</v>
      </c>
      <c r="M79" s="57">
        <v>0.20617893683710833</v>
      </c>
      <c r="N79" s="20"/>
    </row>
    <row r="80" spans="1:14" x14ac:dyDescent="0.35">
      <c r="A80" s="19" t="str">
        <f>B49&amp;C49&amp;D80</f>
        <v>DISTRIBUCION VOLUMEN X CRITERIO (kg ó litros).T.Alimentos TOTAL INGCON COMPAÑEROS DE TRABAJO</v>
      </c>
      <c r="B80" s="19">
        <v>0</v>
      </c>
      <c r="C80" s="19">
        <v>0</v>
      </c>
      <c r="D80" s="20" t="s">
        <v>231</v>
      </c>
      <c r="E80" s="20">
        <v>3.1533555482961289</v>
      </c>
      <c r="F80" s="20">
        <v>2.4275623503411623</v>
      </c>
      <c r="G80" s="20">
        <v>4.4088724377588671</v>
      </c>
      <c r="H80" s="20">
        <v>4.2314637178922956</v>
      </c>
      <c r="I80" s="20">
        <v>4.2249019712205476</v>
      </c>
      <c r="J80" s="20">
        <v>3.2195297988980709</v>
      </c>
      <c r="K80" s="20">
        <v>4.1770374396918832</v>
      </c>
      <c r="L80" s="20">
        <v>3.7005818446817553</v>
      </c>
      <c r="M80" s="57">
        <v>3.7338656002326074</v>
      </c>
      <c r="N80" s="20"/>
    </row>
    <row r="81" spans="1:14" x14ac:dyDescent="0.35">
      <c r="A81" s="19" t="str">
        <f>B49&amp;C49&amp;D81</f>
        <v>DISTRIBUCION VOLUMEN X CRITERIO (kg ó litros).T.Alimentos TOTAL INGCON COMPAÑEROS DE CLASE</v>
      </c>
      <c r="B81" s="19">
        <v>0</v>
      </c>
      <c r="C81" s="19">
        <v>0</v>
      </c>
      <c r="D81" s="20" t="s">
        <v>232</v>
      </c>
      <c r="E81" s="20">
        <v>0.18511605795797031</v>
      </c>
      <c r="F81" s="20">
        <v>0.22631640457320584</v>
      </c>
      <c r="G81" s="20">
        <v>0.26676038049245038</v>
      </c>
      <c r="H81" s="20">
        <v>0.23579472762896456</v>
      </c>
      <c r="I81" s="20">
        <v>0.25470317137469439</v>
      </c>
      <c r="J81" s="20">
        <v>0.34719674207583168</v>
      </c>
      <c r="K81" s="20">
        <v>0.38567295005918478</v>
      </c>
      <c r="L81" s="20">
        <v>0.55783631184910354</v>
      </c>
      <c r="M81" s="57">
        <v>0.28119601446733816</v>
      </c>
      <c r="N81" s="20"/>
    </row>
    <row r="82" spans="1:14" x14ac:dyDescent="0.35">
      <c r="A82" s="19" t="str">
        <f>B49&amp;C49&amp;D82</f>
        <v>DISTRIBUCION VOLUMEN X CRITERIO (kg ó litros).T.Alimentos TOTAL INGCON FAMILIA</v>
      </c>
      <c r="B82" s="19">
        <v>0</v>
      </c>
      <c r="C82" s="19">
        <v>0</v>
      </c>
      <c r="D82" s="20" t="s">
        <v>233</v>
      </c>
      <c r="E82" s="20">
        <v>45.324765666309247</v>
      </c>
      <c r="F82" s="20">
        <v>47.794618387355463</v>
      </c>
      <c r="G82" s="20">
        <v>42.840287535421041</v>
      </c>
      <c r="H82" s="20">
        <v>45.692219196375646</v>
      </c>
      <c r="I82" s="20">
        <v>45.992082568031464</v>
      </c>
      <c r="J82" s="20">
        <v>46.069782675476233</v>
      </c>
      <c r="K82" s="20">
        <v>44.228336360817735</v>
      </c>
      <c r="L82" s="20">
        <v>41.011510479554943</v>
      </c>
      <c r="M82" s="57">
        <v>41.713682795241326</v>
      </c>
      <c r="N82" s="20"/>
    </row>
    <row r="83" spans="1:14" x14ac:dyDescent="0.35">
      <c r="A83" s="19" t="str">
        <f>B49&amp;C49&amp;D83</f>
        <v>DISTRIBUCION VOLUMEN X CRITERIO (kg ó litros).T.Alimentos TOTAL INGCON LA PAREJA</v>
      </c>
      <c r="B83" s="19">
        <v>0</v>
      </c>
      <c r="C83" s="19">
        <v>0</v>
      </c>
      <c r="D83" s="20" t="s">
        <v>234</v>
      </c>
      <c r="E83" s="20">
        <v>20.484550267510741</v>
      </c>
      <c r="F83" s="20">
        <v>21.312719569327729</v>
      </c>
      <c r="G83" s="20">
        <v>21.821372211212587</v>
      </c>
      <c r="H83" s="20">
        <v>22.452154775330229</v>
      </c>
      <c r="I83" s="20">
        <v>20.480502856020053</v>
      </c>
      <c r="J83" s="20">
        <v>20.933965687672572</v>
      </c>
      <c r="K83" s="20">
        <v>20.320771210315396</v>
      </c>
      <c r="L83" s="20">
        <v>20.743626457853001</v>
      </c>
      <c r="M83" s="57">
        <v>20.689246768643923</v>
      </c>
      <c r="N83" s="20"/>
    </row>
    <row r="84" spans="1:14" x14ac:dyDescent="0.35">
      <c r="A84" s="19" t="str">
        <f>B49&amp;C49&amp;D84</f>
        <v>DISTRIBUCION VOLUMEN X CRITERIO (kg ó litros).T.Alimentos TOTAL INGESTABA SOLO/A</v>
      </c>
      <c r="B84" s="19">
        <v>0</v>
      </c>
      <c r="C84" s="19">
        <v>0</v>
      </c>
      <c r="D84" s="20" t="s">
        <v>235</v>
      </c>
      <c r="E84" s="20">
        <v>12.214418857270779</v>
      </c>
      <c r="F84" s="20">
        <v>9.2437334955196881</v>
      </c>
      <c r="G84" s="20">
        <v>11.450070278524707</v>
      </c>
      <c r="H84" s="20">
        <v>10.924085887156371</v>
      </c>
      <c r="I84" s="20">
        <v>10.100464335411564</v>
      </c>
      <c r="J84" s="20">
        <v>10.133158439626447</v>
      </c>
      <c r="K84" s="20">
        <v>9.6269459700960311</v>
      </c>
      <c r="L84" s="20">
        <v>12.338178692148</v>
      </c>
      <c r="M84" s="57">
        <v>13.540810236541528</v>
      </c>
      <c r="N84" s="20"/>
    </row>
    <row r="85" spans="1:14" x14ac:dyDescent="0.35">
      <c r="A85" s="19" t="str">
        <f>B49&amp;C49&amp;D85</f>
        <v>DISTRIBUCION VOLUMEN X CRITERIO (kg ó litros).T.Alimentos TOTAL INGOTROS</v>
      </c>
      <c r="B85" s="19">
        <v>0</v>
      </c>
      <c r="C85" s="19">
        <v>0</v>
      </c>
      <c r="D85" s="20" t="s">
        <v>236</v>
      </c>
      <c r="E85" s="20">
        <v>0.44754838538709901</v>
      </c>
      <c r="F85" s="20">
        <v>0.38059468359588294</v>
      </c>
      <c r="G85" s="20">
        <v>0.28221829673797855</v>
      </c>
      <c r="H85" s="20">
        <v>0.21171984971820978</v>
      </c>
      <c r="I85" s="20">
        <v>0.62634683002496694</v>
      </c>
      <c r="J85" s="20">
        <v>0.36635781368000359</v>
      </c>
      <c r="K85" s="20">
        <v>0.75385839052394243</v>
      </c>
      <c r="L85" s="20">
        <v>0.77983531117569227</v>
      </c>
      <c r="M85" s="57">
        <v>0.63584051174187972</v>
      </c>
      <c r="N85" s="20"/>
    </row>
    <row r="86" spans="1:14" x14ac:dyDescent="0.35">
      <c r="A86" s="19" t="str">
        <f>B49&amp;C49&amp;D86</f>
        <v>DISTRIBUCION VOLUMEN X CRITERIO (kg ó litros).T.Alimentos TOTAL INGESTAR TRABAJANDO</v>
      </c>
      <c r="B86" s="19">
        <v>0</v>
      </c>
      <c r="C86" s="19">
        <v>0</v>
      </c>
      <c r="D86" s="20" t="s">
        <v>237</v>
      </c>
      <c r="E86" s="20">
        <v>7.8388485873891582</v>
      </c>
      <c r="F86" s="20">
        <v>4.8638996949837194</v>
      </c>
      <c r="G86" s="20">
        <v>6.8246537880929701</v>
      </c>
      <c r="H86" s="20">
        <v>7.2506698859558183</v>
      </c>
      <c r="I86" s="20">
        <v>7.3326844863581471</v>
      </c>
      <c r="J86" s="20">
        <v>5.5335409140809508</v>
      </c>
      <c r="K86" s="20">
        <v>6.2145442581671251</v>
      </c>
      <c r="L86" s="20">
        <v>7.090867723441252</v>
      </c>
      <c r="M86" s="57">
        <v>6.6315853913522762</v>
      </c>
      <c r="N86" s="20"/>
    </row>
    <row r="87" spans="1:14" x14ac:dyDescent="0.35">
      <c r="A87" s="19" t="str">
        <f>B49&amp;C49&amp;D87</f>
        <v>DISTRIBUCION VOLUMEN X CRITERIO (kg ó litros).T.Alimentos TOTAL INGCOMIDA DE NEGOCIOS</v>
      </c>
      <c r="B87" s="19">
        <v>0</v>
      </c>
      <c r="C87" s="19">
        <v>0</v>
      </c>
      <c r="D87" s="20" t="s">
        <v>238</v>
      </c>
      <c r="E87" s="20">
        <v>0.41630000705454079</v>
      </c>
      <c r="F87" s="20">
        <v>0.2587127104026869</v>
      </c>
      <c r="G87" s="20">
        <v>0.34838514885012722</v>
      </c>
      <c r="H87" s="20">
        <v>0.20658393663067817</v>
      </c>
      <c r="I87" s="20">
        <v>0.25996340042707572</v>
      </c>
      <c r="J87" s="20">
        <v>0.39040699683235908</v>
      </c>
      <c r="K87" s="20">
        <v>0.46466737539171488</v>
      </c>
      <c r="L87" s="20">
        <v>0.19052328154353848</v>
      </c>
      <c r="M87" s="57">
        <v>0.24924489294798441</v>
      </c>
      <c r="N87" s="20"/>
    </row>
    <row r="88" spans="1:14" x14ac:dyDescent="0.35">
      <c r="A88" s="19" t="str">
        <f>B49&amp;C49&amp;D88</f>
        <v>DISTRIBUCION VOLUMEN X CRITERIO (kg ó litros).T.Alimentos TOTAL INGPOR PLACER/RELAX</v>
      </c>
      <c r="B88" s="19">
        <v>0</v>
      </c>
      <c r="C88" s="19">
        <v>0</v>
      </c>
      <c r="D88" s="20" t="s">
        <v>239</v>
      </c>
      <c r="E88" s="20">
        <v>17.039843510724047</v>
      </c>
      <c r="F88" s="20">
        <v>21.724832764465383</v>
      </c>
      <c r="G88" s="20">
        <v>15.604013754187807</v>
      </c>
      <c r="H88" s="20">
        <v>15.619482513665037</v>
      </c>
      <c r="I88" s="20">
        <v>17.481912792330959</v>
      </c>
      <c r="J88" s="20">
        <v>22.342534298926893</v>
      </c>
      <c r="K88" s="20">
        <v>15.01710190881127</v>
      </c>
      <c r="L88" s="20">
        <v>15.454723411510832</v>
      </c>
      <c r="M88" s="57">
        <v>17.020859309745912</v>
      </c>
      <c r="N88" s="20"/>
    </row>
    <row r="89" spans="1:14" x14ac:dyDescent="0.35">
      <c r="A89" s="19" t="str">
        <f>B49&amp;C49&amp;D89</f>
        <v>DISTRIBUCION VOLUMEN X CRITERIO (kg ó litros).T.Alimentos TOTAL INGTENER HAMBRE/SIN PLANIFICAR</v>
      </c>
      <c r="B89" s="19">
        <v>0</v>
      </c>
      <c r="C89" s="19">
        <v>0</v>
      </c>
      <c r="D89" s="20" t="s">
        <v>240</v>
      </c>
      <c r="E89" s="20">
        <v>29.718542685691496</v>
      </c>
      <c r="F89" s="20">
        <v>28.923683394818678</v>
      </c>
      <c r="G89" s="20">
        <v>31.293535478740846</v>
      </c>
      <c r="H89" s="20">
        <v>32.530560176517177</v>
      </c>
      <c r="I89" s="20">
        <v>29.049599858175508</v>
      </c>
      <c r="J89" s="20">
        <v>28.025977430684286</v>
      </c>
      <c r="K89" s="20">
        <v>29.826599930439169</v>
      </c>
      <c r="L89" s="20">
        <v>28.202507960646923</v>
      </c>
      <c r="M89" s="57">
        <v>29.376110885359243</v>
      </c>
      <c r="N89" s="20"/>
    </row>
    <row r="90" spans="1:14" x14ac:dyDescent="0.35">
      <c r="A90" s="19" t="str">
        <f>B49&amp;C49&amp;D90</f>
        <v>DISTRIBUCION VOLUMEN X CRITERIO (kg ó litros).T.Alimentos TOTAL INGESTAR DE COMPRAS</v>
      </c>
      <c r="B90" s="19">
        <v>0</v>
      </c>
      <c r="C90" s="19">
        <v>0</v>
      </c>
      <c r="D90" s="20" t="s">
        <v>241</v>
      </c>
      <c r="E90" s="20">
        <v>3.1873128400247586</v>
      </c>
      <c r="F90" s="20">
        <v>3.6849659292209402</v>
      </c>
      <c r="G90" s="20">
        <v>3.7465351585996074</v>
      </c>
      <c r="H90" s="20">
        <v>3.4985570047535814</v>
      </c>
      <c r="I90" s="20">
        <v>3.2407199337001051</v>
      </c>
      <c r="J90" s="20">
        <v>3.3562584879053414</v>
      </c>
      <c r="K90" s="20">
        <v>3.6474658037211429</v>
      </c>
      <c r="L90" s="20">
        <v>4.5572395389262024</v>
      </c>
      <c r="M90" s="57">
        <v>2.5648562990453931</v>
      </c>
      <c r="N90" s="20"/>
    </row>
    <row r="91" spans="1:14" x14ac:dyDescent="0.35">
      <c r="A91" s="19" t="str">
        <f>B49&amp;C49&amp;D91</f>
        <v>DISTRIBUCION VOLUMEN X CRITERIO (kg ó litros).T.Alimentos TOTAL INGNO COCINAR EN CASA</v>
      </c>
      <c r="B91" s="19">
        <v>0</v>
      </c>
      <c r="C91" s="19">
        <v>0</v>
      </c>
      <c r="D91" s="20" t="s">
        <v>242</v>
      </c>
      <c r="E91" s="20">
        <v>13.46055400112405</v>
      </c>
      <c r="F91" s="20">
        <v>12.234922164411474</v>
      </c>
      <c r="G91" s="20">
        <v>13.058479286730289</v>
      </c>
      <c r="H91" s="20">
        <v>13.182087770802895</v>
      </c>
      <c r="I91" s="20">
        <v>11.461762929064029</v>
      </c>
      <c r="J91" s="20">
        <v>9.9290474747397184</v>
      </c>
      <c r="K91" s="20">
        <v>11.338633182737674</v>
      </c>
      <c r="L91" s="20">
        <v>10.630703296127598</v>
      </c>
      <c r="M91" s="57">
        <v>11.988801964432581</v>
      </c>
      <c r="N91" s="20"/>
    </row>
    <row r="92" spans="1:14" x14ac:dyDescent="0.35">
      <c r="A92" s="19" t="str">
        <f>B49&amp;C49&amp;D92</f>
        <v>DISTRIBUCION VOLUMEN X CRITERIO (kg ó litros).T.Alimentos TOTAL INGCELEBRACION/FIESTA/SALIR TOMAR</v>
      </c>
      <c r="B92" s="19">
        <v>0</v>
      </c>
      <c r="C92" s="19">
        <v>0</v>
      </c>
      <c r="D92" s="20" t="s">
        <v>243</v>
      </c>
      <c r="E92" s="20">
        <v>22.752853111375302</v>
      </c>
      <c r="F92" s="20">
        <v>22.324106661687079</v>
      </c>
      <c r="G92" s="20">
        <v>23.047591695413342</v>
      </c>
      <c r="H92" s="20">
        <v>21.538960176447588</v>
      </c>
      <c r="I92" s="20">
        <v>23.956739021652758</v>
      </c>
      <c r="J92" s="20">
        <v>23.863470029405569</v>
      </c>
      <c r="K92" s="20">
        <v>26.131963109207895</v>
      </c>
      <c r="L92" s="20">
        <v>26.578357982575145</v>
      </c>
      <c r="M92" s="57">
        <v>25.77229461556071</v>
      </c>
      <c r="N92" s="20"/>
    </row>
    <row r="93" spans="1:14" x14ac:dyDescent="0.35">
      <c r="A93" s="19" t="str">
        <f>B49&amp;C49&amp;D93</f>
        <v>DISTRIBUCION VOLUMEN X CRITERIO (kg ó litros).T.Alimentos TOTAL INGVIENDO DEPORTES</v>
      </c>
      <c r="B93" s="19">
        <v>0</v>
      </c>
      <c r="C93" s="19">
        <v>0</v>
      </c>
      <c r="D93" s="20" t="s">
        <v>244</v>
      </c>
      <c r="E93" s="20">
        <v>0.72727120807059131</v>
      </c>
      <c r="F93" s="20">
        <v>0.64607435887986486</v>
      </c>
      <c r="G93" s="20">
        <v>0.86524422992178973</v>
      </c>
      <c r="H93" s="20">
        <v>1.1257257144164443</v>
      </c>
      <c r="I93" s="20">
        <v>1.2294521501421893</v>
      </c>
      <c r="J93" s="20">
        <v>0.74503642526235858</v>
      </c>
      <c r="K93" s="20">
        <v>1.6474776455614337</v>
      </c>
      <c r="L93" s="20">
        <v>1.1938289962917843</v>
      </c>
      <c r="M93" s="57">
        <v>0.75291397605951771</v>
      </c>
      <c r="N93" s="20"/>
    </row>
    <row r="94" spans="1:14" x14ac:dyDescent="0.35">
      <c r="A94" s="19" t="str">
        <f>B49&amp;C49&amp;D94</f>
        <v>DISTRIBUCION VOLUMEN X CRITERIO (kg ó litros).T.Alimentos TOTAL INGOTROS MOTIVOS</v>
      </c>
      <c r="B94" s="19">
        <v>0</v>
      </c>
      <c r="C94" s="19">
        <v>0</v>
      </c>
      <c r="D94" s="20" t="s">
        <v>245</v>
      </c>
      <c r="E94" s="20">
        <v>4.8584762539020803</v>
      </c>
      <c r="F94" s="20">
        <v>5.3388054634436601</v>
      </c>
      <c r="G94" s="20">
        <v>5.2115625822244427</v>
      </c>
      <c r="H94" s="20">
        <v>5.0473714626964199</v>
      </c>
      <c r="I94" s="20">
        <v>5.987168117929845</v>
      </c>
      <c r="J94" s="20">
        <v>5.8137325737043639</v>
      </c>
      <c r="K94" s="20">
        <v>5.7115485553018095</v>
      </c>
      <c r="L94" s="20">
        <v>6.1012496977828876</v>
      </c>
      <c r="M94" s="57">
        <v>5.6433307816624163</v>
      </c>
      <c r="N94" s="20"/>
    </row>
    <row r="95" spans="1:14" x14ac:dyDescent="0.35">
      <c r="A95" s="19" t="str">
        <f>B95&amp;C95&amp;D95</f>
        <v>CONSUMO PER CAPITA (kg ó litros por individuo).T.Alimentos TOTAL INGT.ESPAÑA</v>
      </c>
      <c r="B95" s="19" t="s">
        <v>122</v>
      </c>
      <c r="C95" s="19" t="s">
        <v>176</v>
      </c>
      <c r="D95" s="20" t="s">
        <v>36</v>
      </c>
      <c r="E95" s="20">
        <v>10.126855899470907</v>
      </c>
      <c r="F95" s="20">
        <v>15.248230671316882</v>
      </c>
      <c r="G95" s="20">
        <v>10.493048231107435</v>
      </c>
      <c r="H95" s="20">
        <v>9.8269516056924555</v>
      </c>
      <c r="I95" s="20">
        <v>10.983693643501084</v>
      </c>
      <c r="J95" s="20">
        <v>14.855299294817144</v>
      </c>
      <c r="K95" s="20">
        <v>10.501120066049067</v>
      </c>
      <c r="L95" s="20">
        <v>9.8501158400464632</v>
      </c>
      <c r="M95" s="57">
        <v>10.37096291384111</v>
      </c>
      <c r="N95" s="20"/>
    </row>
    <row r="96" spans="1:14" x14ac:dyDescent="0.35">
      <c r="A96" s="19" t="str">
        <f>B95&amp;C95&amp;D96</f>
        <v>CONSUMO PER CAPITA (kg ó litros por individuo).T.Alimentos TOTAL INGHiper+Super+Discount+G.A</v>
      </c>
      <c r="B96" s="19">
        <v>0</v>
      </c>
      <c r="C96" s="19">
        <v>0</v>
      </c>
      <c r="D96" s="20" t="s">
        <v>23</v>
      </c>
      <c r="E96" s="20">
        <v>0.3508719147286754</v>
      </c>
      <c r="F96" s="20">
        <v>0.53120231181131583</v>
      </c>
      <c r="G96" s="20">
        <v>0.3370309473914696</v>
      </c>
      <c r="H96" s="20">
        <v>0.29846308050629017</v>
      </c>
      <c r="I96" s="20">
        <v>0.42383574198378426</v>
      </c>
      <c r="J96" s="20">
        <v>0.61230350863231753</v>
      </c>
      <c r="K96" s="20">
        <v>0.35103727652039129</v>
      </c>
      <c r="L96" s="20">
        <v>0.33121732016323535</v>
      </c>
      <c r="M96" s="57">
        <v>0.44215583934397562</v>
      </c>
      <c r="N96" s="20"/>
    </row>
    <row r="97" spans="1:14" x14ac:dyDescent="0.35">
      <c r="A97" s="19" t="str">
        <f>B95&amp;C95&amp;D97</f>
        <v>CONSUMO PER CAPITA (kg ó litros por individuo).T.Alimentos TOTAL INGRestaurantes</v>
      </c>
      <c r="B97" s="19">
        <v>0</v>
      </c>
      <c r="C97" s="19">
        <v>0</v>
      </c>
      <c r="D97" s="20" t="s">
        <v>24</v>
      </c>
      <c r="E97" s="20">
        <v>2.5705665480807096</v>
      </c>
      <c r="F97" s="20">
        <v>4.0231915853179858</v>
      </c>
      <c r="G97" s="20">
        <v>2.8828396147572621</v>
      </c>
      <c r="H97" s="20">
        <v>2.6111788160255984</v>
      </c>
      <c r="I97" s="20">
        <v>2.916819845304675</v>
      </c>
      <c r="J97" s="20">
        <v>3.8400785625843614</v>
      </c>
      <c r="K97" s="20">
        <v>2.7434948811064177</v>
      </c>
      <c r="L97" s="20">
        <v>2.4329006161243623</v>
      </c>
      <c r="M97" s="57">
        <v>2.6756069115039569</v>
      </c>
      <c r="N97" s="20"/>
    </row>
    <row r="98" spans="1:14" x14ac:dyDescent="0.35">
      <c r="A98" s="19" t="str">
        <f>B95&amp;C95&amp;D98</f>
        <v>CONSUMO PER CAPITA (kg ó litros por individuo).T.Alimentos TOTAL INGRestaurantes Fast Food</v>
      </c>
      <c r="B98" s="19">
        <v>0</v>
      </c>
      <c r="C98" s="19">
        <v>0</v>
      </c>
      <c r="D98" s="20" t="s">
        <v>25</v>
      </c>
      <c r="E98" s="20">
        <v>2.6826730902895202</v>
      </c>
      <c r="F98" s="20">
        <v>3.7913433290951102</v>
      </c>
      <c r="G98" s="20">
        <v>2.8352625470487745</v>
      </c>
      <c r="H98" s="20">
        <v>2.9362476551512606</v>
      </c>
      <c r="I98" s="20">
        <v>3.1203934893466476</v>
      </c>
      <c r="J98" s="20">
        <v>4.0713545958596322</v>
      </c>
      <c r="K98" s="20">
        <v>3.3721414994788548</v>
      </c>
      <c r="L98" s="20">
        <v>2.9953782161361584</v>
      </c>
      <c r="M98" s="57">
        <v>2.8731859523764709</v>
      </c>
      <c r="N98" s="20"/>
    </row>
    <row r="99" spans="1:14" x14ac:dyDescent="0.35">
      <c r="A99" s="19" t="str">
        <f>B95&amp;C95&amp;D99</f>
        <v>CONSUMO PER CAPITA (kg ó litros por individuo).T.Alimentos TOTAL INGBares/Cafeterias/Cervecerias</v>
      </c>
      <c r="B99" s="19">
        <v>0</v>
      </c>
      <c r="C99" s="19">
        <v>0</v>
      </c>
      <c r="D99" s="20" t="s">
        <v>26</v>
      </c>
      <c r="E99" s="20">
        <v>2.7554174378607788</v>
      </c>
      <c r="F99" s="20">
        <v>4.4169652423375032</v>
      </c>
      <c r="G99" s="20">
        <v>2.908701871018319</v>
      </c>
      <c r="H99" s="20">
        <v>2.6530663810638413</v>
      </c>
      <c r="I99" s="20">
        <v>2.8919345774673353</v>
      </c>
      <c r="J99" s="20">
        <v>4.1319845180442405</v>
      </c>
      <c r="K99" s="20">
        <v>2.8231323458590625</v>
      </c>
      <c r="L99" s="20">
        <v>2.8768518441086046</v>
      </c>
      <c r="M99" s="57">
        <v>2.9894204540007139</v>
      </c>
      <c r="N99" s="20"/>
    </row>
    <row r="100" spans="1:14" x14ac:dyDescent="0.35">
      <c r="A100" s="19" t="str">
        <f>B95&amp;C95&amp;D100</f>
        <v>CONSUMO PER CAPITA (kg ó litros por individuo).T.Alimentos TOTAL INGPanaderias/Pastelerias</v>
      </c>
      <c r="B100" s="19">
        <v>0</v>
      </c>
      <c r="C100" s="19">
        <v>0</v>
      </c>
      <c r="D100" s="20" t="s">
        <v>27</v>
      </c>
      <c r="E100" s="20">
        <v>0.19497171195960028</v>
      </c>
      <c r="F100" s="20">
        <v>0.20943983292233567</v>
      </c>
      <c r="G100" s="20">
        <v>0.19043995840278422</v>
      </c>
      <c r="H100" s="20">
        <v>0.19387380714036967</v>
      </c>
      <c r="I100" s="20">
        <v>0.16972754378737057</v>
      </c>
      <c r="J100" s="20">
        <v>0.19632332590065868</v>
      </c>
      <c r="K100" s="20">
        <v>0.1678222452229651</v>
      </c>
      <c r="L100" s="20">
        <v>0.15989312842860134</v>
      </c>
      <c r="M100" s="57">
        <v>0.16254209495671423</v>
      </c>
      <c r="N100" s="20"/>
    </row>
    <row r="101" spans="1:14" x14ac:dyDescent="0.35">
      <c r="A101" s="19" t="str">
        <f>B95&amp;C95&amp;D101</f>
        <v>CONSUMO PER CAPITA (kg ó litros por individuo).T.Alimentos TOTAL INGTda.Alimentacion/Delicatesen</v>
      </c>
      <c r="B101" s="19">
        <v>0</v>
      </c>
      <c r="C101" s="19">
        <v>0</v>
      </c>
      <c r="D101" s="20" t="s">
        <v>211</v>
      </c>
      <c r="E101" s="20">
        <v>6.0555657154471546E-2</v>
      </c>
      <c r="F101" s="20">
        <v>6.948409642315323E-2</v>
      </c>
      <c r="G101" s="20">
        <v>5.5909172162344603E-2</v>
      </c>
      <c r="H101" s="20">
        <v>5.8850419121029625E-2</v>
      </c>
      <c r="I101" s="20">
        <v>4.8057092004649929E-2</v>
      </c>
      <c r="J101" s="20">
        <v>7.8706897931304448E-2</v>
      </c>
      <c r="K101" s="20">
        <v>4.2749344110430833E-2</v>
      </c>
      <c r="L101" s="20">
        <v>4.6274769496180139E-2</v>
      </c>
      <c r="M101" s="57">
        <v>5.0532962089023824E-2</v>
      </c>
      <c r="N101" s="20"/>
    </row>
    <row r="102" spans="1:14" x14ac:dyDescent="0.35">
      <c r="A102" s="19" t="str">
        <f>B95&amp;C95&amp;D102</f>
        <v>CONSUMO PER CAPITA (kg ó litros por individuo).T.Alimentos TOTAL INGCanal Conveniencia/24h</v>
      </c>
      <c r="B102" s="19">
        <v>0</v>
      </c>
      <c r="C102" s="19">
        <v>0</v>
      </c>
      <c r="D102" s="20" t="s">
        <v>212</v>
      </c>
      <c r="E102" s="20">
        <v>0.87275233925716156</v>
      </c>
      <c r="F102" s="20">
        <v>0.99780608369149137</v>
      </c>
      <c r="G102" s="20">
        <v>0.71504684565518606</v>
      </c>
      <c r="H102" s="20">
        <v>0.60174682707892679</v>
      </c>
      <c r="I102" s="20">
        <v>0.64730036821601267</v>
      </c>
      <c r="J102" s="20">
        <v>0.64101993363853127</v>
      </c>
      <c r="K102" s="20">
        <v>0.51586620948590045</v>
      </c>
      <c r="L102" s="20">
        <v>0.53691506297654013</v>
      </c>
      <c r="M102" s="57">
        <v>0.52259040329219519</v>
      </c>
      <c r="N102" s="20"/>
    </row>
    <row r="103" spans="1:14" x14ac:dyDescent="0.35">
      <c r="A103" s="19" t="str">
        <f>B95&amp;C95&amp;D103</f>
        <v>CONSUMO PER CAPITA (kg ó litros por individuo).T.Alimentos TOTAL INGHoteles</v>
      </c>
      <c r="B103" s="19">
        <v>0</v>
      </c>
      <c r="C103" s="19">
        <v>0</v>
      </c>
      <c r="D103" s="20" t="s">
        <v>29</v>
      </c>
      <c r="E103" s="20">
        <v>5.4035946381075423E-2</v>
      </c>
      <c r="F103" s="20">
        <v>0.12270551480131506</v>
      </c>
      <c r="G103" s="20">
        <v>6.8190166126438148E-2</v>
      </c>
      <c r="H103" s="20">
        <v>3.6576496826492069E-2</v>
      </c>
      <c r="I103" s="20">
        <v>8.3909697312470111E-2</v>
      </c>
      <c r="J103" s="20">
        <v>7.0144437015200733E-2</v>
      </c>
      <c r="K103" s="20">
        <v>2.9843405018554946E-2</v>
      </c>
      <c r="L103" s="20">
        <v>4.3598023830651603E-2</v>
      </c>
      <c r="M103" s="57">
        <v>3.3460195454219681E-2</v>
      </c>
      <c r="N103" s="20"/>
    </row>
    <row r="104" spans="1:14" x14ac:dyDescent="0.35">
      <c r="A104" s="19" t="str">
        <f>B95&amp;C95&amp;D104</f>
        <v>CONSUMO PER CAPITA (kg ó litros por individuo).T.Alimentos TOTAL INGEstaciones de servicio</v>
      </c>
      <c r="B104" s="19">
        <v>0</v>
      </c>
      <c r="C104" s="19">
        <v>0</v>
      </c>
      <c r="D104" s="20" t="s">
        <v>30</v>
      </c>
      <c r="E104" s="20">
        <v>0.10222059147172523</v>
      </c>
      <c r="F104" s="20">
        <v>0.13945306576195229</v>
      </c>
      <c r="G104" s="20">
        <v>7.3966231856746334E-2</v>
      </c>
      <c r="H104" s="20">
        <v>7.0553103972807008E-2</v>
      </c>
      <c r="I104" s="20">
        <v>9.7271097852440244E-2</v>
      </c>
      <c r="J104" s="20">
        <v>0.18097496597314844</v>
      </c>
      <c r="K104" s="20">
        <v>8.0768432730058223E-2</v>
      </c>
      <c r="L104" s="20">
        <v>9.5764146217849719E-2</v>
      </c>
      <c r="M104" s="57">
        <v>8.9932960058398764E-2</v>
      </c>
      <c r="N104" s="20"/>
    </row>
    <row r="105" spans="1:14" x14ac:dyDescent="0.35">
      <c r="A105" s="19" t="str">
        <f>B95&amp;C95&amp;D105</f>
        <v>CONSUMO PER CAPITA (kg ó litros por individuo).T.Alimentos TOTAL INGMaquinas dispensadoras</v>
      </c>
      <c r="B105" s="19">
        <v>0</v>
      </c>
      <c r="C105" s="19">
        <v>0</v>
      </c>
      <c r="D105" s="20" t="s">
        <v>31</v>
      </c>
      <c r="E105" s="20">
        <v>1.5112357067561586E-2</v>
      </c>
      <c r="F105" s="20">
        <v>2.0364663519836134E-2</v>
      </c>
      <c r="G105" s="20">
        <v>1.4282361112321241E-2</v>
      </c>
      <c r="H105" s="20">
        <v>1.8123855188192494E-2</v>
      </c>
      <c r="I105" s="20">
        <v>1.7047314847141282E-2</v>
      </c>
      <c r="J105" s="20">
        <v>2.2182440600928711E-2</v>
      </c>
      <c r="K105" s="20">
        <v>1.4391086526206923E-2</v>
      </c>
      <c r="L105" s="20">
        <v>1.7838787610208583E-2</v>
      </c>
      <c r="M105" s="57">
        <v>1.367564385156465E-2</v>
      </c>
      <c r="N105" s="20"/>
    </row>
    <row r="106" spans="1:14" x14ac:dyDescent="0.35">
      <c r="A106" s="19" t="str">
        <f>B95&amp;C95&amp;D106</f>
        <v>CONSUMO PER CAPITA (kg ó litros por individuo).T.Alimentos TOTAL INGServicio en la empresa</v>
      </c>
      <c r="B106" s="19">
        <v>0</v>
      </c>
      <c r="C106" s="19">
        <v>0</v>
      </c>
      <c r="D106" s="20" t="s">
        <v>32</v>
      </c>
      <c r="E106" s="20">
        <v>0.19804197691715977</v>
      </c>
      <c r="F106" s="20">
        <v>9.525379955066382E-2</v>
      </c>
      <c r="G106" s="20">
        <v>0.16644979435541388</v>
      </c>
      <c r="H106" s="20">
        <v>0.11925337712859574</v>
      </c>
      <c r="I106" s="20">
        <v>8.1602734090767362E-2</v>
      </c>
      <c r="J106" s="20">
        <v>5.1698886480601447E-2</v>
      </c>
      <c r="K106" s="20">
        <v>6.157036078851514E-2</v>
      </c>
      <c r="L106" s="20">
        <v>5.3235224114031511E-2</v>
      </c>
      <c r="M106" s="57">
        <v>6.039307991831401E-2</v>
      </c>
      <c r="N106" s="20"/>
    </row>
    <row r="107" spans="1:14" x14ac:dyDescent="0.35">
      <c r="A107" s="19" t="str">
        <f>B95&amp;C95&amp;D107</f>
        <v>CONSUMO PER CAPITA (kg ó litros por individuo).T.Alimentos TOTAL INGResto de canales</v>
      </c>
      <c r="B107" s="19">
        <v>0</v>
      </c>
      <c r="C107" s="19">
        <v>0</v>
      </c>
      <c r="D107" s="20" t="s">
        <v>33</v>
      </c>
      <c r="E107" s="20">
        <v>0.269636534519541</v>
      </c>
      <c r="F107" s="20">
        <v>0.83101921590941508</v>
      </c>
      <c r="G107" s="20">
        <v>0.24492616659935254</v>
      </c>
      <c r="H107" s="20">
        <v>0.22901677925289271</v>
      </c>
      <c r="I107" s="20">
        <v>0.48579633512253129</v>
      </c>
      <c r="J107" s="20">
        <v>0.95852520394595253</v>
      </c>
      <c r="K107" s="20">
        <v>0.29830157069337732</v>
      </c>
      <c r="L107" s="20">
        <v>0.26024841185036018</v>
      </c>
      <c r="M107" s="57">
        <v>0.45746749516640484</v>
      </c>
      <c r="N107" s="20"/>
    </row>
    <row r="108" spans="1:14" x14ac:dyDescent="0.35">
      <c r="A108" s="19" t="str">
        <f>B95&amp;C95&amp;D108</f>
        <v>CONSUMO PER CAPITA (kg ó litros por individuo).T.Alimentos TOTAL INGEN LA CALLE</v>
      </c>
      <c r="B108" s="19">
        <v>0</v>
      </c>
      <c r="C108" s="19">
        <v>0</v>
      </c>
      <c r="D108" s="20" t="s">
        <v>213</v>
      </c>
      <c r="E108" s="20">
        <v>0.4634761717064208</v>
      </c>
      <c r="F108" s="20">
        <v>0.58198898717237368</v>
      </c>
      <c r="G108" s="20">
        <v>0.28136198226443654</v>
      </c>
      <c r="H108" s="20">
        <v>0.21186233812318522</v>
      </c>
      <c r="I108" s="20">
        <v>0.31082164187979588</v>
      </c>
      <c r="J108" s="20">
        <v>0.56126305352906358</v>
      </c>
      <c r="K108" s="20">
        <v>0.23890861768312818</v>
      </c>
      <c r="L108" s="20">
        <v>0.21357097729199992</v>
      </c>
      <c r="M108" s="57">
        <v>0.27366990781216671</v>
      </c>
      <c r="N108" s="20"/>
    </row>
    <row r="109" spans="1:14" x14ac:dyDescent="0.35">
      <c r="A109" s="19" t="str">
        <f>B95&amp;C95&amp;D109</f>
        <v>CONSUMO PER CAPITA (kg ó litros por individuo).T.Alimentos TOTAL INGEN CASA DE OTROS</v>
      </c>
      <c r="B109" s="19">
        <v>0</v>
      </c>
      <c r="C109" s="19">
        <v>0</v>
      </c>
      <c r="D109" s="20" t="s">
        <v>214</v>
      </c>
      <c r="E109" s="20">
        <v>0.59765665684740199</v>
      </c>
      <c r="F109" s="20">
        <v>0.70090146276465515</v>
      </c>
      <c r="G109" s="20">
        <v>0.75830932419962072</v>
      </c>
      <c r="H109" s="20">
        <v>0.47852718485141255</v>
      </c>
      <c r="I109" s="20">
        <v>0.58201195662234873</v>
      </c>
      <c r="J109" s="20">
        <v>0.79249717848032208</v>
      </c>
      <c r="K109" s="20">
        <v>0.74632642881447808</v>
      </c>
      <c r="L109" s="20">
        <v>0.62859361101668709</v>
      </c>
      <c r="M109" s="57">
        <v>0.51409887227507534</v>
      </c>
      <c r="N109" s="20"/>
    </row>
    <row r="110" spans="1:14" x14ac:dyDescent="0.35">
      <c r="A110" s="19" t="str">
        <f>B95&amp;C95&amp;D110</f>
        <v>CONSUMO PER CAPITA (kg ó litros por individuo).T.Alimentos TOTAL INGEN EL ESTABLECIMIENTO</v>
      </c>
      <c r="B110" s="19">
        <v>0</v>
      </c>
      <c r="C110" s="19">
        <v>0</v>
      </c>
      <c r="D110" s="20" t="s">
        <v>215</v>
      </c>
      <c r="E110" s="20">
        <v>5.4286369218531885</v>
      </c>
      <c r="F110" s="20">
        <v>9.6578175386646468</v>
      </c>
      <c r="G110" s="20">
        <v>6.1338557638781115</v>
      </c>
      <c r="H110" s="20">
        <v>5.5388540500850034</v>
      </c>
      <c r="I110" s="20">
        <v>6.6671304090750745</v>
      </c>
      <c r="J110" s="20">
        <v>9.6229299910682737</v>
      </c>
      <c r="K110" s="20">
        <v>6.431816902598448</v>
      </c>
      <c r="L110" s="20">
        <v>6.152248281572767</v>
      </c>
      <c r="M110" s="57">
        <v>6.6360014070912783</v>
      </c>
      <c r="N110" s="20"/>
    </row>
    <row r="111" spans="1:14" x14ac:dyDescent="0.35">
      <c r="A111" s="19" t="str">
        <f>B95&amp;C95&amp;D111</f>
        <v>CONSUMO PER CAPITA (kg ó litros por individuo).T.Alimentos TOTAL INGEN EL TRABAJO</v>
      </c>
      <c r="B111" s="19">
        <v>0</v>
      </c>
      <c r="C111" s="19">
        <v>0</v>
      </c>
      <c r="D111" s="20" t="s">
        <v>216</v>
      </c>
      <c r="E111" s="20">
        <v>0.3750831177147958</v>
      </c>
      <c r="F111" s="20">
        <v>0.31762296968065556</v>
      </c>
      <c r="G111" s="20">
        <v>0.35549332765066988</v>
      </c>
      <c r="H111" s="20">
        <v>0.35606807266432383</v>
      </c>
      <c r="I111" s="20">
        <v>0.36433936796025512</v>
      </c>
      <c r="J111" s="20">
        <v>0.42193559596558744</v>
      </c>
      <c r="K111" s="20">
        <v>0.24157671089142396</v>
      </c>
      <c r="L111" s="20">
        <v>0.27070506351438489</v>
      </c>
      <c r="M111" s="57">
        <v>0.27725861786962802</v>
      </c>
      <c r="N111" s="20"/>
    </row>
    <row r="112" spans="1:14" x14ac:dyDescent="0.35">
      <c r="A112" s="19" t="str">
        <f>B95&amp;C95&amp;D112</f>
        <v>CONSUMO PER CAPITA (kg ó litros por individuo).T.Alimentos TOTAL INGEN COLEGIO/INSTITUTO/UNIV.</v>
      </c>
      <c r="B112" s="19">
        <v>0</v>
      </c>
      <c r="C112" s="19">
        <v>0</v>
      </c>
      <c r="D112" s="20" t="s">
        <v>217</v>
      </c>
      <c r="E112" s="20">
        <v>1.7856003875069817E-2</v>
      </c>
      <c r="F112" s="20">
        <v>1.3527811656838381E-2</v>
      </c>
      <c r="G112" s="20">
        <v>3.5670073500053377E-2</v>
      </c>
      <c r="H112" s="20">
        <v>5.4232069245886409E-2</v>
      </c>
      <c r="I112" s="20">
        <v>5.4814565424003647E-2</v>
      </c>
      <c r="J112" s="20">
        <v>1.7532792830589741E-2</v>
      </c>
      <c r="K112" s="20">
        <v>1.2606486242921048E-2</v>
      </c>
      <c r="L112" s="20">
        <v>2.0106996632385989E-2</v>
      </c>
      <c r="M112" s="57">
        <v>1.4342899134470531E-2</v>
      </c>
      <c r="N112" s="20"/>
    </row>
    <row r="113" spans="1:14" x14ac:dyDescent="0.35">
      <c r="A113" s="19" t="str">
        <f>B95&amp;C95&amp;D113</f>
        <v>CONSUMO PER CAPITA (kg ó litros por individuo).T.Alimentos TOTAL INGEN MI CASA</v>
      </c>
      <c r="B113" s="19">
        <v>0</v>
      </c>
      <c r="C113" s="19">
        <v>0</v>
      </c>
      <c r="D113" s="20" t="s">
        <v>218</v>
      </c>
      <c r="E113" s="20">
        <v>3.0782955402510135</v>
      </c>
      <c r="F113" s="20">
        <v>3.749981174336229</v>
      </c>
      <c r="G113" s="20">
        <v>2.7324922723620415</v>
      </c>
      <c r="H113" s="20">
        <v>2.9963140751865462</v>
      </c>
      <c r="I113" s="20">
        <v>2.790635883737246</v>
      </c>
      <c r="J113" s="20">
        <v>3.1536091557685046</v>
      </c>
      <c r="K113" s="20">
        <v>2.6409281101645536</v>
      </c>
      <c r="L113" s="20">
        <v>2.3801505055000849</v>
      </c>
      <c r="M113" s="57">
        <v>2.4411373810704413</v>
      </c>
      <c r="N113" s="20"/>
    </row>
    <row r="114" spans="1:14" x14ac:dyDescent="0.35">
      <c r="A114" s="19" t="str">
        <f>B95&amp;C95&amp;D114</f>
        <v>CONSUMO PER CAPITA (kg ó litros por individuo).T.Alimentos TOTAL INGEN M.TRANSP.(AVION,TREN,AUTOC,E</v>
      </c>
      <c r="B114" s="19">
        <v>0</v>
      </c>
      <c r="C114" s="19">
        <v>0</v>
      </c>
      <c r="D114" s="20" t="s">
        <v>219</v>
      </c>
      <c r="E114" s="20">
        <v>2.1880397342441137E-2</v>
      </c>
      <c r="F114" s="20">
        <v>4.3668518605463211E-2</v>
      </c>
      <c r="G114" s="20">
        <v>3.8715931626451011E-2</v>
      </c>
      <c r="H114" s="20">
        <v>2.2520129477444726E-2</v>
      </c>
      <c r="I114" s="20">
        <v>1.6404765105128005E-2</v>
      </c>
      <c r="J114" s="20">
        <v>2.7005685377122411E-2</v>
      </c>
      <c r="K114" s="20">
        <v>2.4815614463208964E-2</v>
      </c>
      <c r="L114" s="20">
        <v>1.6459867715819414E-2</v>
      </c>
      <c r="M114" s="57">
        <v>6.6394293327219998E-3</v>
      </c>
      <c r="N114" s="20"/>
    </row>
    <row r="115" spans="1:14" x14ac:dyDescent="0.35">
      <c r="A115" s="19" t="str">
        <f>B95&amp;C95&amp;D115</f>
        <v>CONSUMO PER CAPITA (kg ó litros por individuo).T.Alimentos TOTAL INGEN OTRO LUGAR</v>
      </c>
      <c r="B115" s="19">
        <v>0</v>
      </c>
      <c r="C115" s="19">
        <v>0</v>
      </c>
      <c r="D115" s="20" t="s">
        <v>220</v>
      </c>
      <c r="E115" s="20">
        <v>0.14396976758919888</v>
      </c>
      <c r="F115" s="20">
        <v>0.18272231574452658</v>
      </c>
      <c r="G115" s="20">
        <v>0.1571480603796872</v>
      </c>
      <c r="H115" s="20">
        <v>0.16857245622332029</v>
      </c>
      <c r="I115" s="20">
        <v>0.19753661873997869</v>
      </c>
      <c r="J115" s="20">
        <v>0.25852519670427598</v>
      </c>
      <c r="K115" s="20">
        <v>0.16414275432909758</v>
      </c>
      <c r="L115" s="20">
        <v>0.16827969267322757</v>
      </c>
      <c r="M115" s="57">
        <v>0.20781596806392716</v>
      </c>
      <c r="N115" s="20"/>
    </row>
    <row r="116" spans="1:14" x14ac:dyDescent="0.35">
      <c r="A116" s="19" t="str">
        <f>B95&amp;C95&amp;D116</f>
        <v>CONSUMO PER CAPITA (kg ó litros por individuo).T.Alimentos TOTAL INGDESAYUNO</v>
      </c>
      <c r="B116" s="19">
        <v>0</v>
      </c>
      <c r="C116" s="19">
        <v>0</v>
      </c>
      <c r="D116" s="20" t="s">
        <v>221</v>
      </c>
      <c r="E116" s="20">
        <v>0.92329082679811914</v>
      </c>
      <c r="F116" s="20">
        <v>1.2187857707171526</v>
      </c>
      <c r="G116" s="20">
        <v>0.92123529034047447</v>
      </c>
      <c r="H116" s="20">
        <v>0.87646499832618763</v>
      </c>
      <c r="I116" s="20">
        <v>0.84000464810653264</v>
      </c>
      <c r="J116" s="20">
        <v>1.1478691462590604</v>
      </c>
      <c r="K116" s="20">
        <v>0.86804581396967462</v>
      </c>
      <c r="L116" s="20">
        <v>0.87183172205889414</v>
      </c>
      <c r="M116" s="57">
        <v>0.89682353655654956</v>
      </c>
      <c r="N116" s="20"/>
    </row>
    <row r="117" spans="1:14" x14ac:dyDescent="0.35">
      <c r="A117" s="19" t="str">
        <f>B95&amp;C95&amp;D117</f>
        <v>CONSUMO PER CAPITA (kg ó litros por individuo).T.Alimentos TOTAL INGAPERITIVO/ANTES DE COMER</v>
      </c>
      <c r="B117" s="19">
        <v>0</v>
      </c>
      <c r="C117" s="19">
        <v>0</v>
      </c>
      <c r="D117" s="20" t="s">
        <v>222</v>
      </c>
      <c r="E117" s="20">
        <v>0.35872728628280415</v>
      </c>
      <c r="F117" s="20">
        <v>0.50018338504787974</v>
      </c>
      <c r="G117" s="20">
        <v>0.37665019796813887</v>
      </c>
      <c r="H117" s="20">
        <v>0.34051413162625027</v>
      </c>
      <c r="I117" s="20">
        <v>0.37221587724060839</v>
      </c>
      <c r="J117" s="20">
        <v>0.49169213403680639</v>
      </c>
      <c r="K117" s="20">
        <v>0.34563647011720616</v>
      </c>
      <c r="L117" s="20">
        <v>0.32272027039223616</v>
      </c>
      <c r="M117" s="57">
        <v>0.39705908249180982</v>
      </c>
      <c r="N117" s="20"/>
    </row>
    <row r="118" spans="1:14" x14ac:dyDescent="0.35">
      <c r="A118" s="19" t="str">
        <f>B95&amp;C95&amp;D118</f>
        <v>CONSUMO PER CAPITA (kg ó litros por individuo).T.Alimentos TOTAL INGCOMIDA</v>
      </c>
      <c r="B118" s="19">
        <v>0</v>
      </c>
      <c r="C118" s="19">
        <v>0</v>
      </c>
      <c r="D118" s="20" t="s">
        <v>223</v>
      </c>
      <c r="E118" s="20">
        <v>5.4440320680461545</v>
      </c>
      <c r="F118" s="20">
        <v>7.4885979529489246</v>
      </c>
      <c r="G118" s="20">
        <v>5.1900344772049927</v>
      </c>
      <c r="H118" s="20">
        <v>5.0807420869725739</v>
      </c>
      <c r="I118" s="20">
        <v>5.5787463433908391</v>
      </c>
      <c r="J118" s="20">
        <v>6.9420867618301436</v>
      </c>
      <c r="K118" s="20">
        <v>5.3230579344494204</v>
      </c>
      <c r="L118" s="20">
        <v>4.9713256331133326</v>
      </c>
      <c r="M118" s="57">
        <v>5.1990552864189024</v>
      </c>
      <c r="N118" s="20"/>
    </row>
    <row r="119" spans="1:14" x14ac:dyDescent="0.35">
      <c r="A119" s="19" t="str">
        <f>B95&amp;C95&amp;D119</f>
        <v>CONSUMO PER CAPITA (kg ó litros por individuo).T.Alimentos TOTAL INGTARDE/MERIENDA</v>
      </c>
      <c r="B119" s="19">
        <v>0</v>
      </c>
      <c r="C119" s="19">
        <v>0</v>
      </c>
      <c r="D119" s="20" t="s">
        <v>224</v>
      </c>
      <c r="E119" s="20">
        <v>0.58408960749245198</v>
      </c>
      <c r="F119" s="20">
        <v>0.70779429211688516</v>
      </c>
      <c r="G119" s="20">
        <v>0.46872860149431977</v>
      </c>
      <c r="H119" s="20">
        <v>0.39771948074594715</v>
      </c>
      <c r="I119" s="20">
        <v>0.54956961047435993</v>
      </c>
      <c r="J119" s="20">
        <v>0.72649322251317849</v>
      </c>
      <c r="K119" s="20">
        <v>0.45810409210753839</v>
      </c>
      <c r="L119" s="20">
        <v>0.50399905049108762</v>
      </c>
      <c r="M119" s="57">
        <v>0.48247705231530064</v>
      </c>
      <c r="N119" s="20"/>
    </row>
    <row r="120" spans="1:14" x14ac:dyDescent="0.35">
      <c r="A120" s="19" t="str">
        <f>B95&amp;C95&amp;D120</f>
        <v>CONSUMO PER CAPITA (kg ó litros por individuo).T.Alimentos TOTAL INGANTES DE CENAR</v>
      </c>
      <c r="B120" s="19">
        <v>0</v>
      </c>
      <c r="C120" s="19">
        <v>0</v>
      </c>
      <c r="D120" s="20" t="s">
        <v>225</v>
      </c>
      <c r="E120" s="20">
        <v>0.1861600555518427</v>
      </c>
      <c r="F120" s="20">
        <v>0.19581749948552837</v>
      </c>
      <c r="G120" s="20">
        <v>0.13214490858522771</v>
      </c>
      <c r="H120" s="20">
        <v>0.10183924602682826</v>
      </c>
      <c r="I120" s="20">
        <v>0.14090517331761615</v>
      </c>
      <c r="J120" s="20">
        <v>0.24610379799575491</v>
      </c>
      <c r="K120" s="20">
        <v>0.12687386332802558</v>
      </c>
      <c r="L120" s="20">
        <v>0.14659542458528338</v>
      </c>
      <c r="M120" s="57">
        <v>0.11685624192253191</v>
      </c>
      <c r="N120" s="20"/>
    </row>
    <row r="121" spans="1:14" x14ac:dyDescent="0.35">
      <c r="A121" s="19" t="str">
        <f>B95&amp;C95&amp;D121</f>
        <v>CONSUMO PER CAPITA (kg ó litros por individuo).T.Alimentos TOTAL INGCENA</v>
      </c>
      <c r="B121" s="19">
        <v>0</v>
      </c>
      <c r="C121" s="19">
        <v>0</v>
      </c>
      <c r="D121" s="20" t="s">
        <v>226</v>
      </c>
      <c r="E121" s="20">
        <v>2.4541201214131219</v>
      </c>
      <c r="F121" s="20">
        <v>4.8634176853990496</v>
      </c>
      <c r="G121" s="20">
        <v>3.2468168913351216</v>
      </c>
      <c r="H121" s="20">
        <v>2.8761267563685697</v>
      </c>
      <c r="I121" s="20">
        <v>3.2890848887488389</v>
      </c>
      <c r="J121" s="20">
        <v>4.9442578029039259</v>
      </c>
      <c r="K121" s="20">
        <v>3.177652520068853</v>
      </c>
      <c r="L121" s="20">
        <v>2.8875174530477086</v>
      </c>
      <c r="M121" s="57">
        <v>3.1042759223014889</v>
      </c>
      <c r="N121" s="20"/>
    </row>
    <row r="122" spans="1:14" x14ac:dyDescent="0.35">
      <c r="A122" s="19" t="str">
        <f>B95&amp;C95&amp;D122</f>
        <v>CONSUMO PER CAPITA (kg ó litros por individuo).T.Alimentos TOTAL INGDESPUES DE LA CENA</v>
      </c>
      <c r="B122" s="19">
        <v>0</v>
      </c>
      <c r="C122" s="19">
        <v>0</v>
      </c>
      <c r="D122" s="20" t="s">
        <v>227</v>
      </c>
      <c r="E122" s="20">
        <v>2.5324742899354255E-2</v>
      </c>
      <c r="F122" s="20">
        <v>0.10360042041973533</v>
      </c>
      <c r="G122" s="20">
        <v>4.1849087345114978E-2</v>
      </c>
      <c r="H122" s="20">
        <v>3.9384795680838067E-2</v>
      </c>
      <c r="I122" s="20">
        <v>3.7827974944296218E-2</v>
      </c>
      <c r="J122" s="20">
        <v>0.14519457134468752</v>
      </c>
      <c r="K122" s="20">
        <v>4.4806813068686502E-2</v>
      </c>
      <c r="L122" s="20">
        <v>3.9195533484640784E-2</v>
      </c>
      <c r="M122" s="57">
        <v>3.5443796923565862E-2</v>
      </c>
      <c r="N122" s="20"/>
    </row>
    <row r="123" spans="1:14" x14ac:dyDescent="0.35">
      <c r="A123" s="19" t="str">
        <f>B95&amp;C95&amp;D123</f>
        <v>CONSUMO PER CAPITA (kg ó litros por individuo).T.Alimentos TOTAL INGDURANTE EL DIA</v>
      </c>
      <c r="B123" s="19">
        <v>0</v>
      </c>
      <c r="C123" s="19">
        <v>0</v>
      </c>
      <c r="D123" s="20" t="s">
        <v>228</v>
      </c>
      <c r="E123" s="20">
        <v>0.15111013969888376</v>
      </c>
      <c r="F123" s="20">
        <v>0.17003405781882669</v>
      </c>
      <c r="G123" s="20">
        <v>0.11558723189628622</v>
      </c>
      <c r="H123" s="20">
        <v>0.11415983401880353</v>
      </c>
      <c r="I123" s="20">
        <v>0.17534026245866169</v>
      </c>
      <c r="J123" s="20">
        <v>0.21160196107964235</v>
      </c>
      <c r="K123" s="20">
        <v>0.15694186953576603</v>
      </c>
      <c r="L123" s="20">
        <v>0.10693216259211995</v>
      </c>
      <c r="M123" s="57">
        <v>0.13897181955097415</v>
      </c>
      <c r="N123" s="20"/>
    </row>
    <row r="124" spans="1:14" x14ac:dyDescent="0.35">
      <c r="A124" s="19" t="str">
        <f>B95&amp;C95&amp;D124</f>
        <v>CONSUMO PER CAPITA (kg ó litros por individuo).T.Alimentos TOTAL INGCON AMIGOS</v>
      </c>
      <c r="B124" s="19">
        <v>0</v>
      </c>
      <c r="C124" s="19">
        <v>0</v>
      </c>
      <c r="D124" s="20" t="s">
        <v>229</v>
      </c>
      <c r="E124" s="20">
        <v>1.7853178422711919</v>
      </c>
      <c r="F124" s="20">
        <v>2.7908418547884168</v>
      </c>
      <c r="G124" s="20">
        <v>1.9590761393690914</v>
      </c>
      <c r="H124" s="20">
        <v>1.5822990402483681</v>
      </c>
      <c r="I124" s="20">
        <v>2.0020812672231671</v>
      </c>
      <c r="J124" s="20">
        <v>2.7719395011649297</v>
      </c>
      <c r="K124" s="20">
        <v>2.1335971970329455</v>
      </c>
      <c r="L124" s="20">
        <v>2.0399377204100957</v>
      </c>
      <c r="M124" s="57">
        <v>1.9911395396008957</v>
      </c>
      <c r="N124" s="20"/>
    </row>
    <row r="125" spans="1:14" x14ac:dyDescent="0.35">
      <c r="A125" s="19" t="str">
        <f>B95&amp;C95&amp;D125</f>
        <v>CONSUMO PER CAPITA (kg ó litros por individuo).T.Alimentos TOTAL INGCON CLIENTES</v>
      </c>
      <c r="B125" s="19">
        <v>0</v>
      </c>
      <c r="C125" s="19">
        <v>0</v>
      </c>
      <c r="D125" s="20" t="s">
        <v>230</v>
      </c>
      <c r="E125" s="20">
        <v>5.6781887959200451E-2</v>
      </c>
      <c r="F125" s="20">
        <v>4.7533939712486081E-2</v>
      </c>
      <c r="G125" s="20">
        <v>2.7301200138979412E-2</v>
      </c>
      <c r="H125" s="20">
        <v>1.48317001910889E-2</v>
      </c>
      <c r="I125" s="20">
        <v>1.0241442769379584E-2</v>
      </c>
      <c r="J125" s="20">
        <v>4.0170544026971886E-2</v>
      </c>
      <c r="K125" s="20">
        <v>1.9906967367288714E-2</v>
      </c>
      <c r="L125" s="20">
        <v>1.562677440070611E-2</v>
      </c>
      <c r="M125" s="57">
        <v>2.138274801173657E-2</v>
      </c>
      <c r="N125" s="20"/>
    </row>
    <row r="126" spans="1:14" x14ac:dyDescent="0.35">
      <c r="A126" s="19" t="str">
        <f>B95&amp;C95&amp;D126</f>
        <v>CONSUMO PER CAPITA (kg ó litros por individuo).T.Alimentos TOTAL INGCON COMPAÑEROS DE TRABAJO</v>
      </c>
      <c r="B126" s="19">
        <v>0</v>
      </c>
      <c r="C126" s="19">
        <v>0</v>
      </c>
      <c r="D126" s="20" t="s">
        <v>231</v>
      </c>
      <c r="E126" s="20">
        <v>0.31933578459085638</v>
      </c>
      <c r="F126" s="20">
        <v>0.37016037936971957</v>
      </c>
      <c r="G126" s="20">
        <v>0.4626249862652736</v>
      </c>
      <c r="H126" s="20">
        <v>0.41582384538575701</v>
      </c>
      <c r="I126" s="20">
        <v>0.46405023509598459</v>
      </c>
      <c r="J126" s="20">
        <v>0.4782706561786878</v>
      </c>
      <c r="K126" s="20">
        <v>0.43863578001579551</v>
      </c>
      <c r="L126" s="20">
        <v>0.36451156682646868</v>
      </c>
      <c r="M126" s="57">
        <v>0.38723767593194802</v>
      </c>
      <c r="N126" s="20"/>
    </row>
    <row r="127" spans="1:14" x14ac:dyDescent="0.35">
      <c r="A127" s="19" t="str">
        <f>B95&amp;C95&amp;D127</f>
        <v>CONSUMO PER CAPITA (kg ó litros por individuo).T.Alimentos TOTAL INGCON COMPAÑEROS DE CLASE</v>
      </c>
      <c r="B127" s="19">
        <v>0</v>
      </c>
      <c r="C127" s="19">
        <v>0</v>
      </c>
      <c r="D127" s="20" t="s">
        <v>232</v>
      </c>
      <c r="E127" s="20">
        <v>1.8746437520125156E-2</v>
      </c>
      <c r="F127" s="20">
        <v>3.4509236724859407E-2</v>
      </c>
      <c r="G127" s="20">
        <v>2.7991288788546717E-2</v>
      </c>
      <c r="H127" s="20">
        <v>2.3171429855734532E-2</v>
      </c>
      <c r="I127" s="20">
        <v>2.7975815809759046E-2</v>
      </c>
      <c r="J127" s="20">
        <v>5.1577116862394058E-2</v>
      </c>
      <c r="K127" s="20">
        <v>4.0499971419008116E-2</v>
      </c>
      <c r="L127" s="20">
        <v>5.4947497218329117E-2</v>
      </c>
      <c r="M127" s="57">
        <v>2.9162733290793923E-2</v>
      </c>
      <c r="N127" s="20"/>
    </row>
    <row r="128" spans="1:14" x14ac:dyDescent="0.35">
      <c r="A128" s="19" t="str">
        <f>B95&amp;C95&amp;D128</f>
        <v>CONSUMO PER CAPITA (kg ó litros por individuo).T.Alimentos TOTAL INGCON FAMILIA</v>
      </c>
      <c r="B128" s="19">
        <v>0</v>
      </c>
      <c r="C128" s="19">
        <v>0</v>
      </c>
      <c r="D128" s="20" t="s">
        <v>233</v>
      </c>
      <c r="E128" s="20">
        <v>4.5899737162803449</v>
      </c>
      <c r="F128" s="20">
        <v>7.2878334294226459</v>
      </c>
      <c r="G128" s="20">
        <v>4.4952517302997821</v>
      </c>
      <c r="H128" s="20">
        <v>4.4901528551867038</v>
      </c>
      <c r="I128" s="20">
        <v>5.0516291396929835</v>
      </c>
      <c r="J128" s="20">
        <v>6.843803060352708</v>
      </c>
      <c r="K128" s="20">
        <v>4.6444704963568384</v>
      </c>
      <c r="L128" s="20">
        <v>4.0396805197605552</v>
      </c>
      <c r="M128" s="57">
        <v>4.3261102306174255</v>
      </c>
      <c r="N128" s="20"/>
    </row>
    <row r="129" spans="1:14" x14ac:dyDescent="0.35">
      <c r="A129" s="19" t="str">
        <f>B95&amp;C95&amp;D129</f>
        <v>CONSUMO PER CAPITA (kg ó litros por individuo).T.Alimentos TOTAL INGCON LA PAREJA</v>
      </c>
      <c r="B129" s="19">
        <v>0</v>
      </c>
      <c r="C129" s="19">
        <v>0</v>
      </c>
      <c r="D129" s="20" t="s">
        <v>234</v>
      </c>
      <c r="E129" s="20">
        <v>2.0744398585792316</v>
      </c>
      <c r="F129" s="20">
        <v>3.2498113966208471</v>
      </c>
      <c r="G129" s="20">
        <v>2.2897271067485883</v>
      </c>
      <c r="H129" s="20">
        <v>2.2063627754850499</v>
      </c>
      <c r="I129" s="20">
        <v>2.2495162827525221</v>
      </c>
      <c r="J129" s="20">
        <v>3.1098024605639898</v>
      </c>
      <c r="K129" s="20">
        <v>2.1339078887296132</v>
      </c>
      <c r="L129" s="20">
        <v>2.0432706706157959</v>
      </c>
      <c r="M129" s="57">
        <v>2.1456739505229767</v>
      </c>
      <c r="N129" s="20"/>
    </row>
    <row r="130" spans="1:14" x14ac:dyDescent="0.35">
      <c r="A130" s="19" t="str">
        <f>B95&amp;C95&amp;D130</f>
        <v>CONSUMO PER CAPITA (kg ó litros por individuo).T.Alimentos TOTAL INGESTABA SOLO/A</v>
      </c>
      <c r="B130" s="19">
        <v>0</v>
      </c>
      <c r="C130" s="19">
        <v>0</v>
      </c>
      <c r="D130" s="20" t="s">
        <v>235</v>
      </c>
      <c r="E130" s="20">
        <v>1.2369367063611922</v>
      </c>
      <c r="F130" s="20">
        <v>1.4095057023654038</v>
      </c>
      <c r="G130" s="20">
        <v>1.2014613909868972</v>
      </c>
      <c r="H130" s="20">
        <v>1.0735044993334826</v>
      </c>
      <c r="I130" s="20">
        <v>1.1094037149701506</v>
      </c>
      <c r="J130" s="20">
        <v>1.5053110566904646</v>
      </c>
      <c r="K130" s="20">
        <v>1.0109373725631896</v>
      </c>
      <c r="L130" s="20">
        <v>1.2153250442515473</v>
      </c>
      <c r="M130" s="57">
        <v>1.4043125775924352</v>
      </c>
      <c r="N130" s="20"/>
    </row>
    <row r="131" spans="1:14" x14ac:dyDescent="0.35">
      <c r="A131" s="19" t="str">
        <f>B95&amp;C95&amp;D131</f>
        <v>CONSUMO PER CAPITA (kg ó litros por individuo).T.Alimentos TOTAL INGOTROS</v>
      </c>
      <c r="B131" s="19">
        <v>0</v>
      </c>
      <c r="C131" s="19">
        <v>0</v>
      </c>
      <c r="D131" s="20" t="s">
        <v>236</v>
      </c>
      <c r="E131" s="20">
        <v>4.5322575544627867E-2</v>
      </c>
      <c r="F131" s="20">
        <v>5.8033928397059752E-2</v>
      </c>
      <c r="G131" s="20">
        <v>2.96132894182141E-2</v>
      </c>
      <c r="H131" s="20">
        <v>2.0805609161020266E-2</v>
      </c>
      <c r="I131" s="20">
        <v>6.8796030600051211E-2</v>
      </c>
      <c r="J131" s="20">
        <v>5.4423557788400682E-2</v>
      </c>
      <c r="K131" s="20">
        <v>7.9163591020752988E-2</v>
      </c>
      <c r="L131" s="20">
        <v>7.6814680985586428E-2</v>
      </c>
      <c r="M131" s="57">
        <v>6.5942806103886129E-2</v>
      </c>
      <c r="N131" s="20"/>
    </row>
    <row r="132" spans="1:14" x14ac:dyDescent="0.35">
      <c r="A132" s="19" t="str">
        <f>B95&amp;C95&amp;D132</f>
        <v>CONSUMO PER CAPITA (kg ó litros por individuo).T.Alimentos TOTAL INGESTAR TRABAJANDO</v>
      </c>
      <c r="B132" s="19">
        <v>0</v>
      </c>
      <c r="C132" s="19">
        <v>0</v>
      </c>
      <c r="D132" s="20" t="s">
        <v>237</v>
      </c>
      <c r="E132" s="20">
        <v>0.79382871462238369</v>
      </c>
      <c r="F132" s="20">
        <v>0.741658512048461</v>
      </c>
      <c r="G132" s="20">
        <v>0.71611407824357654</v>
      </c>
      <c r="H132" s="20">
        <v>0.71251971530675207</v>
      </c>
      <c r="I132" s="20">
        <v>0.80539962477161997</v>
      </c>
      <c r="J132" s="20">
        <v>0.82202394403747026</v>
      </c>
      <c r="K132" s="20">
        <v>0.65259668442058716</v>
      </c>
      <c r="L132" s="20">
        <v>0.6984587784001578</v>
      </c>
      <c r="M132" s="57">
        <v>0.68775928618702664</v>
      </c>
      <c r="N132" s="20"/>
    </row>
    <row r="133" spans="1:14" x14ac:dyDescent="0.35">
      <c r="A133" s="19" t="str">
        <f>B95&amp;C95&amp;D133</f>
        <v>CONSUMO PER CAPITA (kg ó litros por individuo).T.Alimentos TOTAL INGCOMIDA DE NEGOCIOS</v>
      </c>
      <c r="B133" s="19">
        <v>0</v>
      </c>
      <c r="C133" s="19">
        <v>0</v>
      </c>
      <c r="D133" s="20" t="s">
        <v>238</v>
      </c>
      <c r="E133" s="20">
        <v>4.2158104793305805E-2</v>
      </c>
      <c r="F133" s="20">
        <v>3.9449114651055606E-2</v>
      </c>
      <c r="G133" s="20">
        <v>3.6556214419994723E-2</v>
      </c>
      <c r="H133" s="20">
        <v>2.0300904143680923E-2</v>
      </c>
      <c r="I133" s="20">
        <v>2.8553577890533019E-2</v>
      </c>
      <c r="J133" s="20">
        <v>5.7996121339958531E-2</v>
      </c>
      <c r="K133" s="20">
        <v>4.8795286594106639E-2</v>
      </c>
      <c r="L133" s="20">
        <v>1.8766763392838906E-2</v>
      </c>
      <c r="M133" s="57">
        <v>2.5849091501630533E-2</v>
      </c>
      <c r="N133" s="20"/>
    </row>
    <row r="134" spans="1:14" x14ac:dyDescent="0.35">
      <c r="A134" s="19" t="str">
        <f>B95&amp;C95&amp;D134</f>
        <v>CONSUMO PER CAPITA (kg ó litros por individuo).T.Alimentos TOTAL INGPOR PLACER/RELAX</v>
      </c>
      <c r="B134" s="19">
        <v>0</v>
      </c>
      <c r="C134" s="19">
        <v>0</v>
      </c>
      <c r="D134" s="20" t="s">
        <v>239</v>
      </c>
      <c r="E134" s="20">
        <v>1.7255996374580864</v>
      </c>
      <c r="F134" s="20">
        <v>3.3126517178850898</v>
      </c>
      <c r="G134" s="20">
        <v>1.6373367603485052</v>
      </c>
      <c r="H134" s="20">
        <v>1.5349187077558895</v>
      </c>
      <c r="I134" s="20">
        <v>1.9201591581527024</v>
      </c>
      <c r="J134" s="20">
        <v>3.3190497857645811</v>
      </c>
      <c r="K134" s="20">
        <v>1.5769644836489114</v>
      </c>
      <c r="L134" s="20">
        <v>1.5223086586630326</v>
      </c>
      <c r="M134" s="57">
        <v>1.7652269050304534</v>
      </c>
      <c r="N134" s="20"/>
    </row>
    <row r="135" spans="1:14" x14ac:dyDescent="0.35">
      <c r="A135" s="19" t="str">
        <f>B95&amp;C95&amp;D135</f>
        <v>CONSUMO PER CAPITA (kg ó litros por individuo).T.Alimentos TOTAL INGTENER HAMBRE/SIN PLANIFICAR</v>
      </c>
      <c r="B135" s="19">
        <v>0</v>
      </c>
      <c r="C135" s="19">
        <v>0</v>
      </c>
      <c r="D135" s="19" t="s">
        <v>240</v>
      </c>
      <c r="E135" s="20">
        <v>3.0095539577784396</v>
      </c>
      <c r="F135" s="20">
        <v>4.4103500994541545</v>
      </c>
      <c r="G135" s="20">
        <v>3.2836455837740859</v>
      </c>
      <c r="H135" s="20">
        <v>3.1967627128771419</v>
      </c>
      <c r="I135" s="20">
        <v>3.1907193834350314</v>
      </c>
      <c r="J135" s="20">
        <v>4.1633415315501985</v>
      </c>
      <c r="K135" s="20">
        <v>3.1321268847139927</v>
      </c>
      <c r="L135" s="20">
        <v>2.7779802275260193</v>
      </c>
      <c r="M135" s="57">
        <v>3.0465853527941342</v>
      </c>
    </row>
    <row r="136" spans="1:14" x14ac:dyDescent="0.35">
      <c r="A136" s="19" t="str">
        <f>B95&amp;C95&amp;D136</f>
        <v>CONSUMO PER CAPITA (kg ó litros por individuo).T.Alimentos TOTAL INGESTAR DE COMPRAS</v>
      </c>
      <c r="B136" s="19">
        <v>0</v>
      </c>
      <c r="C136" s="19">
        <v>0</v>
      </c>
      <c r="D136" s="19" t="s">
        <v>241</v>
      </c>
      <c r="E136" s="20">
        <v>0.3227746204233371</v>
      </c>
      <c r="F136" s="20">
        <v>0.56189216634890204</v>
      </c>
      <c r="G136" s="20">
        <v>0.39312559412658554</v>
      </c>
      <c r="H136" s="20">
        <v>0.34380136262430266</v>
      </c>
      <c r="I136" s="20">
        <v>0.35595076632832184</v>
      </c>
      <c r="J136" s="20">
        <v>0.49858213174089311</v>
      </c>
      <c r="K136" s="20">
        <v>0.38302476604616753</v>
      </c>
      <c r="L136" s="20">
        <v>0.44889345369621181</v>
      </c>
      <c r="M136" s="57">
        <v>0.26600035034493291</v>
      </c>
    </row>
    <row r="137" spans="1:14" x14ac:dyDescent="0.35">
      <c r="A137" s="19" t="str">
        <f>B95&amp;C95&amp;D137</f>
        <v>CONSUMO PER CAPITA (kg ó litros por individuo).T.Alimentos TOTAL INGNO COCINAR EN CASA</v>
      </c>
      <c r="B137" s="19">
        <v>0</v>
      </c>
      <c r="C137" s="19">
        <v>0</v>
      </c>
      <c r="D137" s="19" t="s">
        <v>242</v>
      </c>
      <c r="E137" s="20">
        <v>1.3631305744281141</v>
      </c>
      <c r="F137" s="20">
        <v>1.8656088565565605</v>
      </c>
      <c r="G137" s="20">
        <v>1.3702323973037758</v>
      </c>
      <c r="H137" s="20">
        <v>1.2953975058248655</v>
      </c>
      <c r="I137" s="20">
        <v>1.2589250412335615</v>
      </c>
      <c r="J137" s="20">
        <v>1.4749895206216761</v>
      </c>
      <c r="K137" s="20">
        <v>1.1906836125962992</v>
      </c>
      <c r="L137" s="20">
        <v>1.0471364237152108</v>
      </c>
      <c r="M137" s="57">
        <v>1.2433541664649872</v>
      </c>
    </row>
    <row r="138" spans="1:14" x14ac:dyDescent="0.35">
      <c r="A138" s="19" t="str">
        <f>B95&amp;C95&amp;D138</f>
        <v>CONSUMO PER CAPITA (kg ó litros por individuo).T.Alimentos TOTAL INGCELEBRACION/FIESTA/SALIR TOMAR</v>
      </c>
      <c r="B138" s="19">
        <v>0</v>
      </c>
      <c r="C138" s="19">
        <v>0</v>
      </c>
      <c r="D138" s="19" t="s">
        <v>243</v>
      </c>
      <c r="E138" s="20">
        <v>2.3041481787726799</v>
      </c>
      <c r="F138" s="20">
        <v>3.4040319556988297</v>
      </c>
      <c r="G138" s="20">
        <v>2.4183948951140439</v>
      </c>
      <c r="H138" s="20">
        <v>2.1166235109231151</v>
      </c>
      <c r="I138" s="20">
        <v>2.6313353305669365</v>
      </c>
      <c r="J138" s="20">
        <v>3.544989742993399</v>
      </c>
      <c r="K138" s="20">
        <v>2.7441492314709155</v>
      </c>
      <c r="L138" s="20">
        <v>2.6179991647591474</v>
      </c>
      <c r="M138" s="57">
        <v>2.6728353332222814</v>
      </c>
    </row>
    <row r="139" spans="1:14" x14ac:dyDescent="0.35">
      <c r="A139" s="19" t="str">
        <f>B95&amp;C95&amp;D139</f>
        <v>CONSUMO PER CAPITA (kg ó litros por individuo).T.Alimentos TOTAL INGVIENDO DEPORTES</v>
      </c>
      <c r="B139" s="19">
        <v>0</v>
      </c>
      <c r="C139" s="19">
        <v>0</v>
      </c>
      <c r="D139" s="19" t="s">
        <v>244</v>
      </c>
      <c r="E139" s="20">
        <v>7.3649681895280858E-2</v>
      </c>
      <c r="F139" s="20">
        <v>9.8514889822551188E-2</v>
      </c>
      <c r="G139" s="20">
        <v>9.0790472231065927E-2</v>
      </c>
      <c r="H139" s="20">
        <v>0.11062455829120885</v>
      </c>
      <c r="I139" s="20">
        <v>0.13503924976085796</v>
      </c>
      <c r="J139" s="20">
        <v>0.11067740337473682</v>
      </c>
      <c r="K139" s="20">
        <v>0.17300365542936688</v>
      </c>
      <c r="L139" s="20">
        <v>0.11759356062820774</v>
      </c>
      <c r="M139" s="57">
        <v>7.8084427577748444E-2</v>
      </c>
    </row>
    <row r="140" spans="1:14" x14ac:dyDescent="0.35">
      <c r="A140" s="19" t="str">
        <f>B95&amp;C95&amp;D140</f>
        <v>CONSUMO PER CAPITA (kg ó litros por individuo).T.Alimentos TOTAL INGOTROS MOTIVOS</v>
      </c>
      <c r="B140" s="19">
        <v>0</v>
      </c>
      <c r="C140" s="19">
        <v>0</v>
      </c>
      <c r="D140" s="19" t="s">
        <v>245</v>
      </c>
      <c r="E140" s="20">
        <v>0.49201079408292986</v>
      </c>
      <c r="F140" s="20">
        <v>0.81407332374677066</v>
      </c>
      <c r="G140" s="20">
        <v>0.54685158936873368</v>
      </c>
      <c r="H140" s="20">
        <v>0.49600273302319475</v>
      </c>
      <c r="I140" s="20">
        <v>0.65761208670584892</v>
      </c>
      <c r="J140" s="20">
        <v>0.86364732644798969</v>
      </c>
      <c r="K140" s="20">
        <v>0.59977666860464396</v>
      </c>
      <c r="L140" s="20">
        <v>0.60097998891138005</v>
      </c>
      <c r="M140" s="57">
        <v>0.58526762397068988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81"/>
  <sheetViews>
    <sheetView showGridLines="0" showRowColHeaders="0" zoomScale="55" zoomScaleNormal="55" workbookViewId="0">
      <selection sqref="A1:N1"/>
    </sheetView>
  </sheetViews>
  <sheetFormatPr baseColWidth="10" defaultRowHeight="14.5" x14ac:dyDescent="0.35"/>
  <cols>
    <col min="1" max="1" width="54.81640625" style="38" customWidth="1"/>
    <col min="2" max="2" width="8.453125" style="38" customWidth="1"/>
    <col min="3" max="11" width="18.54296875" style="38" customWidth="1"/>
    <col min="12" max="12" width="3.453125" style="38" customWidth="1"/>
    <col min="13" max="13" width="18.54296875" style="38" customWidth="1"/>
    <col min="14" max="14" width="1.26953125" style="38" customWidth="1"/>
    <col min="15" max="15" width="53.81640625" style="3" customWidth="1"/>
    <col min="16" max="16" width="21.7265625" style="3" bestFit="1" customWidth="1"/>
    <col min="17" max="17" width="25.7265625" style="3" customWidth="1"/>
    <col min="18" max="18" width="19.54296875" style="3" customWidth="1"/>
    <col min="19" max="16384" width="10.90625" style="3"/>
  </cols>
  <sheetData>
    <row r="1" spans="1:15" ht="48.75" customHeight="1" x14ac:dyDescent="0.35">
      <c r="A1" s="103" t="s">
        <v>248</v>
      </c>
      <c r="B1" s="103"/>
      <c r="C1" s="104"/>
      <c r="D1" s="104"/>
      <c r="E1" s="104"/>
      <c r="F1" s="104"/>
      <c r="G1" s="104"/>
      <c r="H1" s="104"/>
      <c r="I1" s="104"/>
      <c r="J1" s="104"/>
      <c r="K1" s="104"/>
      <c r="L1" s="104"/>
      <c r="M1" s="104"/>
      <c r="N1" s="104"/>
    </row>
    <row r="2" spans="1:15" x14ac:dyDescent="0.35">
      <c r="A2" s="49">
        <v>2</v>
      </c>
      <c r="B2" s="49"/>
      <c r="C2" s="50"/>
      <c r="D2" s="50"/>
      <c r="E2" s="50"/>
      <c r="F2" s="50"/>
      <c r="G2" s="50"/>
      <c r="H2" s="50"/>
      <c r="I2" s="50"/>
      <c r="J2" s="50"/>
      <c r="K2" s="50"/>
      <c r="L2" s="50"/>
      <c r="M2" s="50"/>
      <c r="N2" s="50"/>
    </row>
    <row r="3" spans="1:15" ht="21" customHeight="1" x14ac:dyDescent="0.35">
      <c r="A3" s="50"/>
      <c r="C3" s="50"/>
      <c r="D3" s="50"/>
      <c r="E3" s="50"/>
      <c r="F3" s="50"/>
      <c r="G3" s="50"/>
      <c r="H3" s="50"/>
      <c r="I3" s="50"/>
      <c r="J3" s="50"/>
      <c r="K3" s="50"/>
      <c r="L3" s="50"/>
      <c r="M3" s="50"/>
      <c r="N3" s="50"/>
      <c r="O3" s="5"/>
    </row>
    <row r="4" spans="1:15" ht="19" thickBot="1" x14ac:dyDescent="0.4">
      <c r="A4" s="51" t="s">
        <v>35</v>
      </c>
      <c r="B4" s="52"/>
      <c r="C4" s="50"/>
      <c r="D4" s="50"/>
      <c r="E4" s="50"/>
      <c r="F4" s="50"/>
      <c r="G4" s="50"/>
      <c r="H4" s="50"/>
      <c r="I4" s="50"/>
      <c r="J4" s="50"/>
      <c r="K4" s="50"/>
      <c r="L4" s="50"/>
      <c r="M4" s="50"/>
      <c r="N4" s="50"/>
      <c r="O4" s="5"/>
    </row>
    <row r="5" spans="1:15" ht="15" thickTop="1" x14ac:dyDescent="0.35">
      <c r="A5" s="62"/>
      <c r="B5" s="62"/>
      <c r="C5" s="5"/>
      <c r="D5" s="5"/>
      <c r="E5" s="5"/>
      <c r="F5" s="5"/>
      <c r="G5" s="5"/>
      <c r="H5" s="5"/>
      <c r="I5" s="5"/>
      <c r="J5" s="5"/>
      <c r="K5" s="5"/>
      <c r="L5" s="5"/>
      <c r="M5" s="5"/>
      <c r="N5" s="5"/>
      <c r="O5" s="5"/>
    </row>
    <row r="6" spans="1:15" ht="32.25" customHeight="1" x14ac:dyDescent="0.35">
      <c r="A6" s="52">
        <v>2</v>
      </c>
      <c r="B6" s="52"/>
      <c r="C6" s="63">
        <v>4</v>
      </c>
      <c r="D6" s="63">
        <v>5</v>
      </c>
      <c r="E6" s="63">
        <v>6</v>
      </c>
      <c r="F6" s="63">
        <v>7</v>
      </c>
      <c r="G6" s="63">
        <v>8</v>
      </c>
      <c r="H6" s="63">
        <v>9</v>
      </c>
      <c r="I6" s="63">
        <v>10</v>
      </c>
      <c r="J6" s="63">
        <v>11</v>
      </c>
      <c r="K6" s="63">
        <v>12</v>
      </c>
      <c r="N6" s="5"/>
      <c r="O6" s="5"/>
    </row>
    <row r="7" spans="1:15" ht="25" customHeight="1" x14ac:dyDescent="0.35">
      <c r="A7" s="64" t="str">
        <f>VLOOKUP(A6,DESPLEGABLES!C3:E13,3,0)</f>
        <v>VOLUMEN (Miles kg ó litros)</v>
      </c>
      <c r="B7" s="65"/>
      <c r="C7" s="66" t="str">
        <f>KPI_DATOS!D2</f>
        <v>TRIM 2 21</v>
      </c>
      <c r="D7" s="66" t="str">
        <f>KPI_DATOS!E2</f>
        <v>TRIM 3 21</v>
      </c>
      <c r="E7" s="66" t="str">
        <f>KPI_DATOS!F2</f>
        <v>TRIM 4 21</v>
      </c>
      <c r="F7" s="66" t="str">
        <f>KPI_DATOS!G2</f>
        <v>TRIM 1 22</v>
      </c>
      <c r="G7" s="66" t="str">
        <f>KPI_DATOS!H2</f>
        <v>TRIM 2 22</v>
      </c>
      <c r="H7" s="66" t="str">
        <f>KPI_DATOS!I2</f>
        <v>TRIM 3 22</v>
      </c>
      <c r="I7" s="66" t="str">
        <f>KPI_DATOS!J2</f>
        <v>TRIM 4 22</v>
      </c>
      <c r="J7" s="66" t="str">
        <f>KPI_DATOS!K2</f>
        <v>TRIM 1 23</v>
      </c>
      <c r="K7" s="66" t="str">
        <f>KPI_DATOS!L2</f>
        <v>TRIM 2 23</v>
      </c>
      <c r="L7" s="3"/>
      <c r="M7" s="67" t="str">
        <f>"Evolucion "&amp;K7&amp;" vs "&amp;G7</f>
        <v>Evolucion TRIM 2 23 vs TRIM 2 22</v>
      </c>
      <c r="N7" s="50"/>
    </row>
    <row r="8" spans="1:15" ht="25" customHeight="1" x14ac:dyDescent="0.35">
      <c r="A8" s="68" t="s">
        <v>176</v>
      </c>
      <c r="C8" s="58">
        <f>IF($A$6&lt;4,VLOOKUP($A$7&amp;$A8,KPI_DATOS!$A:$L,C$6,0)/1000,VLOOKUP($A$7&amp;$A8,KPI_DATOS!$A:$L,C$6,0))</f>
        <v>348.03586831796002</v>
      </c>
      <c r="D8" s="58">
        <f>IF($A$6&lt;4,VLOOKUP($A$7&amp;$A8,KPI_DATOS!$A:$L,D$6,0)/1000,VLOOKUP($A$7&amp;$A8,KPI_DATOS!$A:$L,D$6,0))</f>
        <v>524.04589941086999</v>
      </c>
      <c r="E8" s="58">
        <f>IF($A$6&lt;4,VLOOKUP($A$7&amp;$A8,KPI_DATOS!$A:$L,E$6,0)/1000,VLOOKUP($A$7&amp;$A8,KPI_DATOS!$A:$L,E$6,0))</f>
        <v>360.62209106694002</v>
      </c>
      <c r="F8" s="58">
        <f>IF($A$6&lt;4,VLOOKUP($A$7&amp;$A8,KPI_DATOS!$A:$L,F$6,0)/1000,VLOOKUP($A$7&amp;$A8,KPI_DATOS!$A:$L,F$6,0))</f>
        <v>338.24765906132501</v>
      </c>
      <c r="G8" s="58">
        <f>IF($A$6&lt;4,VLOOKUP($A$7&amp;$A8,KPI_DATOS!$A:$L,G$6,0)/1000,VLOOKUP($A$7&amp;$A8,KPI_DATOS!$A:$L,G$6,0))</f>
        <v>378.06187424475502</v>
      </c>
      <c r="H8" s="58">
        <f>IF($A$6&lt;4,VLOOKUP($A$7&amp;$A8,KPI_DATOS!$A:$L,H$6,0)/1000,VLOOKUP($A$7&amp;$A8,KPI_DATOS!$A:$L,H$6,0))</f>
        <v>511.32313734305001</v>
      </c>
      <c r="I8" s="58">
        <f>IF($A$6&lt;4,VLOOKUP($A$7&amp;$A8,KPI_DATOS!$A:$L,I$6,0)/1000,VLOOKUP($A$7&amp;$A8,KPI_DATOS!$A:$L,I$6,0))</f>
        <v>361.45075551605998</v>
      </c>
      <c r="J8" s="58">
        <f>IF($A$6&lt;4,VLOOKUP($A$7&amp;$A8,KPI_DATOS!$A:$L,J$6,0)/1000,VLOOKUP($A$7&amp;$A8,KPI_DATOS!$A:$L,J$6,0))</f>
        <v>343.53856418877001</v>
      </c>
      <c r="K8" s="58">
        <f>IF($A$6&lt;4,VLOOKUP($A$7&amp;$A8,KPI_DATOS!$A:$L,K$6,0)/1000,VLOOKUP($A$7&amp;$A8,KPI_DATOS!$A:$L,K$6,0))</f>
        <v>361.70751214475001</v>
      </c>
      <c r="L8" s="9"/>
      <c r="M8" s="46">
        <f>IFERROR(IF(A6=4,(K8-G8),((K8/G8-1)*100)),"-")</f>
        <v>-4.3258427294938784</v>
      </c>
      <c r="N8" s="50"/>
      <c r="O8" s="69"/>
    </row>
    <row r="9" spans="1:15" ht="25" customHeight="1" x14ac:dyDescent="0.35">
      <c r="A9" s="70" t="s">
        <v>126</v>
      </c>
      <c r="C9" s="58">
        <f>IF($A$6&lt;4,VLOOKUP($A$7&amp;$A9,KPI_DATOS!$A:$L,C$6,0)/1000,VLOOKUP($A$7&amp;$A9,KPI_DATOS!$A:$L,C$6,0))</f>
        <v>56.631616747809993</v>
      </c>
      <c r="D9" s="58">
        <f>IF($A$6&lt;4,VLOOKUP($A$7&amp;$A9,KPI_DATOS!$A:$L,D$6,0)/1000,VLOOKUP($A$7&amp;$A9,KPI_DATOS!$A:$L,D$6,0))</f>
        <v>80.935649123419992</v>
      </c>
      <c r="E9" s="58">
        <f>IF($A$6&lt;4,VLOOKUP($A$7&amp;$A9,KPI_DATOS!$A:$L,E$6,0)/1000,VLOOKUP($A$7&amp;$A9,KPI_DATOS!$A:$L,E$6,0))</f>
        <v>61.368326382749999</v>
      </c>
      <c r="F9" s="58">
        <f>IF($A$6&lt;4,VLOOKUP($A$7&amp;$A9,KPI_DATOS!$A:$L,F$6,0)/1000,VLOOKUP($A$7&amp;$A9,KPI_DATOS!$A:$L,F$6,0))</f>
        <v>56.361477817249998</v>
      </c>
      <c r="G9" s="58">
        <f>IF($A$6&lt;4,VLOOKUP($A$7&amp;$A9,KPI_DATOS!$A:$L,G$6,0)/1000,VLOOKUP($A$7&amp;$A9,KPI_DATOS!$A:$L,G$6,0))</f>
        <v>62.221849539350004</v>
      </c>
      <c r="H9" s="58">
        <f>IF($A$6&lt;4,VLOOKUP($A$7&amp;$A9,KPI_DATOS!$A:$L,H$6,0)/1000,VLOOKUP($A$7&amp;$A9,KPI_DATOS!$A:$L,H$6,0))</f>
        <v>80.645076094570001</v>
      </c>
      <c r="I9" s="58">
        <f>IF($A$6&lt;4,VLOOKUP($A$7&amp;$A9,KPI_DATOS!$A:$L,I$6,0)/1000,VLOOKUP($A$7&amp;$A9,KPI_DATOS!$A:$L,I$6,0))</f>
        <v>59.950370685020005</v>
      </c>
      <c r="J9" s="58">
        <f>IF($A$6&lt;4,VLOOKUP($A$7&amp;$A9,KPI_DATOS!$A:$L,J$6,0)/1000,VLOOKUP($A$7&amp;$A9,KPI_DATOS!$A:$L,J$6,0))</f>
        <v>55.866101377610001</v>
      </c>
      <c r="K9" s="58">
        <f>IF($A$6&lt;4,VLOOKUP($A$7&amp;$A9,KPI_DATOS!$A:$L,K$6,0)/1000,VLOOKUP($A$7&amp;$A9,KPI_DATOS!$A:$L,K$6,0))</f>
        <v>58.283442399850003</v>
      </c>
      <c r="L9" s="9"/>
      <c r="M9" s="46">
        <f t="shared" ref="M9:M72" si="0">IFERROR(IF(A7=4,(K9-G9),((K9/G9-1)*100)),"-")</f>
        <v>-6.3296208143238992</v>
      </c>
      <c r="N9" s="50"/>
      <c r="O9" s="69"/>
    </row>
    <row r="10" spans="1:15" ht="25" customHeight="1" x14ac:dyDescent="0.35">
      <c r="A10" s="71" t="s">
        <v>127</v>
      </c>
      <c r="C10" s="58">
        <f>IF($A$6&lt;4,VLOOKUP($A$7&amp;$A10,KPI_DATOS!$A:$L,C$6,0)/1000,VLOOKUP($A$7&amp;$A10,KPI_DATOS!$A:$L,C$6,0))</f>
        <v>50.046671667450006</v>
      </c>
      <c r="D10" s="58">
        <f>IF($A$6&lt;4,VLOOKUP($A$7&amp;$A10,KPI_DATOS!$A:$L,D$6,0)/1000,VLOOKUP($A$7&amp;$A10,KPI_DATOS!$A:$L,D$6,0))</f>
        <v>71.380618322119986</v>
      </c>
      <c r="E10" s="58">
        <f>IF($A$6&lt;4,VLOOKUP($A$7&amp;$A10,KPI_DATOS!$A:$L,E$6,0)/1000,VLOOKUP($A$7&amp;$A10,KPI_DATOS!$A:$L,E$6,0))</f>
        <v>54.175991375149998</v>
      </c>
      <c r="F10" s="58">
        <f>IF($A$6&lt;4,VLOOKUP($A$7&amp;$A10,KPI_DATOS!$A:$L,F$6,0)/1000,VLOOKUP($A$7&amp;$A10,KPI_DATOS!$A:$L,F$6,0))</f>
        <v>49.297105854249999</v>
      </c>
      <c r="G10" s="58">
        <f>IF($A$6&lt;4,VLOOKUP($A$7&amp;$A10,KPI_DATOS!$A:$L,G$6,0)/1000,VLOOKUP($A$7&amp;$A10,KPI_DATOS!$A:$L,G$6,0))</f>
        <v>54.917739035599993</v>
      </c>
      <c r="H10" s="58">
        <f>IF($A$6&lt;4,VLOOKUP($A$7&amp;$A10,KPI_DATOS!$A:$L,H$6,0)/1000,VLOOKUP($A$7&amp;$A10,KPI_DATOS!$A:$L,H$6,0))</f>
        <v>71.390383288150005</v>
      </c>
      <c r="I10" s="58">
        <f>IF($A$6&lt;4,VLOOKUP($A$7&amp;$A10,KPI_DATOS!$A:$L,I$6,0)/1000,VLOOKUP($A$7&amp;$A10,KPI_DATOS!$A:$L,I$6,0))</f>
        <v>53.189554004749994</v>
      </c>
      <c r="J10" s="58">
        <f>IF($A$6&lt;4,VLOOKUP($A$7&amp;$A10,KPI_DATOS!$A:$L,J$6,0)/1000,VLOOKUP($A$7&amp;$A10,KPI_DATOS!$A:$L,J$6,0))</f>
        <v>49.642655108690001</v>
      </c>
      <c r="K10" s="58">
        <f>IF($A$6&lt;4,VLOOKUP($A$7&amp;$A10,KPI_DATOS!$A:$L,K$6,0)/1000,VLOOKUP($A$7&amp;$A10,KPI_DATOS!$A:$L,K$6,0))</f>
        <v>51.720183815350005</v>
      </c>
      <c r="L10" s="9"/>
      <c r="M10" s="46">
        <f t="shared" si="0"/>
        <v>-5.822445126841802</v>
      </c>
      <c r="N10" s="50"/>
      <c r="O10" s="69"/>
    </row>
    <row r="11" spans="1:15" ht="25" customHeight="1" x14ac:dyDescent="0.35">
      <c r="A11" s="72" t="s">
        <v>128</v>
      </c>
      <c r="C11" s="58">
        <f>IF($A$6&lt;4,VLOOKUP($A$7&amp;$A11,KPI_DATOS!$A:$L,C$6,0)/1000,VLOOKUP($A$7&amp;$A11,KPI_DATOS!$A:$L,C$6,0))</f>
        <v>16.867518907800001</v>
      </c>
      <c r="D11" s="58">
        <f>IF($A$6&lt;4,VLOOKUP($A$7&amp;$A11,KPI_DATOS!$A:$L,D$6,0)/1000,VLOOKUP($A$7&amp;$A11,KPI_DATOS!$A:$L,D$6,0))</f>
        <v>24.562786542500003</v>
      </c>
      <c r="E11" s="58">
        <f>IF($A$6&lt;4,VLOOKUP($A$7&amp;$A11,KPI_DATOS!$A:$L,E$6,0)/1000,VLOOKUP($A$7&amp;$A11,KPI_DATOS!$A:$L,E$6,0))</f>
        <v>18.205726365499999</v>
      </c>
      <c r="F11" s="58">
        <f>IF($A$6&lt;4,VLOOKUP($A$7&amp;$A11,KPI_DATOS!$A:$L,F$6,0)/1000,VLOOKUP($A$7&amp;$A11,KPI_DATOS!$A:$L,F$6,0))</f>
        <v>16.084088303999998</v>
      </c>
      <c r="G11" s="58">
        <f>IF($A$6&lt;4,VLOOKUP($A$7&amp;$A11,KPI_DATOS!$A:$L,G$6,0)/1000,VLOOKUP($A$7&amp;$A11,KPI_DATOS!$A:$L,G$6,0))</f>
        <v>18.922001617199999</v>
      </c>
      <c r="H11" s="58">
        <f>IF($A$6&lt;4,VLOOKUP($A$7&amp;$A11,KPI_DATOS!$A:$L,H$6,0)/1000,VLOOKUP($A$7&amp;$A11,KPI_DATOS!$A:$L,H$6,0))</f>
        <v>23.5913876995</v>
      </c>
      <c r="I11" s="58">
        <f>IF($A$6&lt;4,VLOOKUP($A$7&amp;$A11,KPI_DATOS!$A:$L,I$6,0)/1000,VLOOKUP($A$7&amp;$A11,KPI_DATOS!$A:$L,I$6,0))</f>
        <v>18.168271860500003</v>
      </c>
      <c r="J11" s="58">
        <f>IF($A$6&lt;4,VLOOKUP($A$7&amp;$A11,KPI_DATOS!$A:$L,J$6,0)/1000,VLOOKUP($A$7&amp;$A11,KPI_DATOS!$A:$L,J$6,0))</f>
        <v>16.934492806400002</v>
      </c>
      <c r="K11" s="58">
        <f>IF($A$6&lt;4,VLOOKUP($A$7&amp;$A11,KPI_DATOS!$A:$L,K$6,0)/1000,VLOOKUP($A$7&amp;$A11,KPI_DATOS!$A:$L,K$6,0))</f>
        <v>16.391491219500001</v>
      </c>
      <c r="L11" s="9"/>
      <c r="M11" s="46">
        <f t="shared" si="0"/>
        <v>-13.373375866323666</v>
      </c>
      <c r="N11" s="50"/>
      <c r="O11" s="69"/>
    </row>
    <row r="12" spans="1:15" ht="25" customHeight="1" x14ac:dyDescent="0.35">
      <c r="A12" s="72" t="s">
        <v>129</v>
      </c>
      <c r="C12" s="58">
        <f>IF($A$6&lt;4,VLOOKUP($A$7&amp;$A12,KPI_DATOS!$A:$L,C$6,0)/1000,VLOOKUP($A$7&amp;$A12,KPI_DATOS!$A:$L,C$6,0))</f>
        <v>19.138549430899999</v>
      </c>
      <c r="D12" s="58">
        <f>IF($A$6&lt;4,VLOOKUP($A$7&amp;$A12,KPI_DATOS!$A:$L,D$6,0)/1000,VLOOKUP($A$7&amp;$A12,KPI_DATOS!$A:$L,D$6,0))</f>
        <v>26.555650302669996</v>
      </c>
      <c r="E12" s="58">
        <f>IF($A$6&lt;4,VLOOKUP($A$7&amp;$A12,KPI_DATOS!$A:$L,E$6,0)/1000,VLOOKUP($A$7&amp;$A12,KPI_DATOS!$A:$L,E$6,0))</f>
        <v>19.961298637400002</v>
      </c>
      <c r="F12" s="58">
        <f>IF($A$6&lt;4,VLOOKUP($A$7&amp;$A12,KPI_DATOS!$A:$L,F$6,0)/1000,VLOOKUP($A$7&amp;$A12,KPI_DATOS!$A:$L,F$6,0))</f>
        <v>19.064118790199998</v>
      </c>
      <c r="G12" s="58">
        <f>IF($A$6&lt;4,VLOOKUP($A$7&amp;$A12,KPI_DATOS!$A:$L,G$6,0)/1000,VLOOKUP($A$7&amp;$A12,KPI_DATOS!$A:$L,G$6,0))</f>
        <v>22.09555059845</v>
      </c>
      <c r="H12" s="58">
        <f>IF($A$6&lt;4,VLOOKUP($A$7&amp;$A12,KPI_DATOS!$A:$L,H$6,0)/1000,VLOOKUP($A$7&amp;$A12,KPI_DATOS!$A:$L,H$6,0))</f>
        <v>28.802667903900002</v>
      </c>
      <c r="I12" s="58">
        <f>IF($A$6&lt;4,VLOOKUP($A$7&amp;$A12,KPI_DATOS!$A:$L,I$6,0)/1000,VLOOKUP($A$7&amp;$A12,KPI_DATOS!$A:$L,I$6,0))</f>
        <v>20.94315360045</v>
      </c>
      <c r="J12" s="58">
        <f>IF($A$6&lt;4,VLOOKUP($A$7&amp;$A12,KPI_DATOS!$A:$L,J$6,0)/1000,VLOOKUP($A$7&amp;$A12,KPI_DATOS!$A:$L,J$6,0))</f>
        <v>19.050120484049998</v>
      </c>
      <c r="K12" s="58">
        <f>IF($A$6&lt;4,VLOOKUP($A$7&amp;$A12,KPI_DATOS!$A:$L,K$6,0)/1000,VLOOKUP($A$7&amp;$A12,KPI_DATOS!$A:$L,K$6,0))</f>
        <v>20.525814663350001</v>
      </c>
      <c r="L12" s="9"/>
      <c r="M12" s="46">
        <f t="shared" si="0"/>
        <v>-7.104307847436564</v>
      </c>
      <c r="N12" s="50"/>
      <c r="O12" s="69"/>
    </row>
    <row r="13" spans="1:15" ht="25" customHeight="1" x14ac:dyDescent="0.35">
      <c r="A13" s="72" t="s">
        <v>130</v>
      </c>
      <c r="C13" s="58">
        <f>IF($A$6&lt;4,VLOOKUP($A$7&amp;$A13,KPI_DATOS!$A:$L,C$6,0)/1000,VLOOKUP($A$7&amp;$A13,KPI_DATOS!$A:$L,C$6,0))</f>
        <v>7.0241171097499997</v>
      </c>
      <c r="D13" s="58">
        <f>IF($A$6&lt;4,VLOOKUP($A$7&amp;$A13,KPI_DATOS!$A:$L,D$6,0)/1000,VLOOKUP($A$7&amp;$A13,KPI_DATOS!$A:$L,D$6,0))</f>
        <v>9.8234306797499986</v>
      </c>
      <c r="E13" s="58">
        <f>IF($A$6&lt;4,VLOOKUP($A$7&amp;$A13,KPI_DATOS!$A:$L,E$6,0)/1000,VLOOKUP($A$7&amp;$A13,KPI_DATOS!$A:$L,E$6,0))</f>
        <v>7.6866680242499994</v>
      </c>
      <c r="F13" s="58">
        <f>IF($A$6&lt;4,VLOOKUP($A$7&amp;$A13,KPI_DATOS!$A:$L,F$6,0)/1000,VLOOKUP($A$7&amp;$A13,KPI_DATOS!$A:$L,F$6,0))</f>
        <v>6.3800041370000002</v>
      </c>
      <c r="G13" s="58">
        <f>IF($A$6&lt;4,VLOOKUP($A$7&amp;$A13,KPI_DATOS!$A:$L,G$6,0)/1000,VLOOKUP($A$7&amp;$A13,KPI_DATOS!$A:$L,G$6,0))</f>
        <v>7.19644993025</v>
      </c>
      <c r="H13" s="58">
        <f>IF($A$6&lt;4,VLOOKUP($A$7&amp;$A13,KPI_DATOS!$A:$L,H$6,0)/1000,VLOOKUP($A$7&amp;$A13,KPI_DATOS!$A:$L,H$6,0))</f>
        <v>10.024247282000001</v>
      </c>
      <c r="I13" s="58">
        <f>IF($A$6&lt;4,VLOOKUP($A$7&amp;$A13,KPI_DATOS!$A:$L,I$6,0)/1000,VLOOKUP($A$7&amp;$A13,KPI_DATOS!$A:$L,I$6,0))</f>
        <v>6.7100926437999995</v>
      </c>
      <c r="J13" s="58">
        <f>IF($A$6&lt;4,VLOOKUP($A$7&amp;$A13,KPI_DATOS!$A:$L,J$6,0)/1000,VLOOKUP($A$7&amp;$A13,KPI_DATOS!$A:$L,J$6,0))</f>
        <v>6.7927014692399998</v>
      </c>
      <c r="K13" s="58">
        <f>IF($A$6&lt;4,VLOOKUP($A$7&amp;$A13,KPI_DATOS!$A:$L,K$6,0)/1000,VLOOKUP($A$7&amp;$A13,KPI_DATOS!$A:$L,K$6,0))</f>
        <v>7.1538917388999996</v>
      </c>
      <c r="L13" s="9"/>
      <c r="M13" s="46">
        <f t="shared" si="0"/>
        <v>-0.59137757870181273</v>
      </c>
      <c r="N13" s="50"/>
      <c r="O13" s="69"/>
    </row>
    <row r="14" spans="1:15" ht="25" customHeight="1" x14ac:dyDescent="0.35">
      <c r="A14" s="72" t="s">
        <v>131</v>
      </c>
      <c r="C14" s="58">
        <f>IF($A$6&lt;4,VLOOKUP($A$7&amp;$A14,KPI_DATOS!$A:$L,C$6,0)/1000,VLOOKUP($A$7&amp;$A14,KPI_DATOS!$A:$L,C$6,0))</f>
        <v>1.9369068024999998</v>
      </c>
      <c r="D14" s="58">
        <f>IF($A$6&lt;4,VLOOKUP($A$7&amp;$A14,KPI_DATOS!$A:$L,D$6,0)/1000,VLOOKUP($A$7&amp;$A14,KPI_DATOS!$A:$L,D$6,0))</f>
        <v>2.694994967</v>
      </c>
      <c r="E14" s="58">
        <f>IF($A$6&lt;4,VLOOKUP($A$7&amp;$A14,KPI_DATOS!$A:$L,E$6,0)/1000,VLOOKUP($A$7&amp;$A14,KPI_DATOS!$A:$L,E$6,0))</f>
        <v>2.4819806869999996</v>
      </c>
      <c r="F14" s="58">
        <f>IF($A$6&lt;4,VLOOKUP($A$7&amp;$A14,KPI_DATOS!$A:$L,F$6,0)/1000,VLOOKUP($A$7&amp;$A14,KPI_DATOS!$A:$L,F$6,0))</f>
        <v>1.7473979402499999</v>
      </c>
      <c r="G14" s="58">
        <f>IF($A$6&lt;4,VLOOKUP($A$7&amp;$A14,KPI_DATOS!$A:$L,G$6,0)/1000,VLOOKUP($A$7&amp;$A14,KPI_DATOS!$A:$L,G$6,0))</f>
        <v>1.5424284958999999</v>
      </c>
      <c r="H14" s="58">
        <f>IF($A$6&lt;4,VLOOKUP($A$7&amp;$A14,KPI_DATOS!$A:$L,H$6,0)/1000,VLOOKUP($A$7&amp;$A14,KPI_DATOS!$A:$L,H$6,0))</f>
        <v>2.04627657125</v>
      </c>
      <c r="I14" s="58">
        <f>IF($A$6&lt;4,VLOOKUP($A$7&amp;$A14,KPI_DATOS!$A:$L,I$6,0)/1000,VLOOKUP($A$7&amp;$A14,KPI_DATOS!$A:$L,I$6,0))</f>
        <v>1.8708790964999999</v>
      </c>
      <c r="J14" s="58">
        <f>IF($A$6&lt;4,VLOOKUP($A$7&amp;$A14,KPI_DATOS!$A:$L,J$6,0)/1000,VLOOKUP($A$7&amp;$A14,KPI_DATOS!$A:$L,J$6,0))</f>
        <v>1.4825895743999999</v>
      </c>
      <c r="K14" s="58">
        <f>IF($A$6&lt;4,VLOOKUP($A$7&amp;$A14,KPI_DATOS!$A:$L,K$6,0)/1000,VLOOKUP($A$7&amp;$A14,KPI_DATOS!$A:$L,K$6,0))</f>
        <v>2.1104013596</v>
      </c>
      <c r="L14" s="9"/>
      <c r="M14" s="46">
        <f t="shared" si="0"/>
        <v>36.823286473879001</v>
      </c>
      <c r="N14" s="50"/>
      <c r="O14" s="69"/>
    </row>
    <row r="15" spans="1:15" ht="25" customHeight="1" x14ac:dyDescent="0.35">
      <c r="A15" s="72" t="s">
        <v>132</v>
      </c>
      <c r="C15" s="58">
        <f>IF($A$6&lt;4,VLOOKUP($A$7&amp;$A15,KPI_DATOS!$A:$L,C$6,0)/1000,VLOOKUP($A$7&amp;$A15,KPI_DATOS!$A:$L,C$6,0))</f>
        <v>5.0795794165000006</v>
      </c>
      <c r="D15" s="58">
        <f>IF($A$6&lt;4,VLOOKUP($A$7&amp;$A15,KPI_DATOS!$A:$L,D$6,0)/1000,VLOOKUP($A$7&amp;$A15,KPI_DATOS!$A:$L,D$6,0))</f>
        <v>7.7437558301999996</v>
      </c>
      <c r="E15" s="58">
        <f>IF($A$6&lt;4,VLOOKUP($A$7&amp;$A15,KPI_DATOS!$A:$L,E$6,0)/1000,VLOOKUP($A$7&amp;$A15,KPI_DATOS!$A:$L,E$6,0))</f>
        <v>5.8403176610000003</v>
      </c>
      <c r="F15" s="58">
        <f>IF($A$6&lt;4,VLOOKUP($A$7&amp;$A15,KPI_DATOS!$A:$L,F$6,0)/1000,VLOOKUP($A$7&amp;$A15,KPI_DATOS!$A:$L,F$6,0))</f>
        <v>6.0214966827999996</v>
      </c>
      <c r="G15" s="58">
        <f>IF($A$6&lt;4,VLOOKUP($A$7&amp;$A15,KPI_DATOS!$A:$L,G$6,0)/1000,VLOOKUP($A$7&amp;$A15,KPI_DATOS!$A:$L,G$6,0))</f>
        <v>5.1613083937999997</v>
      </c>
      <c r="H15" s="58">
        <f>IF($A$6&lt;4,VLOOKUP($A$7&amp;$A15,KPI_DATOS!$A:$L,H$6,0)/1000,VLOOKUP($A$7&amp;$A15,KPI_DATOS!$A:$L,H$6,0))</f>
        <v>6.9258038315000006</v>
      </c>
      <c r="I15" s="58">
        <f>IF($A$6&lt;4,VLOOKUP($A$7&amp;$A15,KPI_DATOS!$A:$L,I$6,0)/1000,VLOOKUP($A$7&amp;$A15,KPI_DATOS!$A:$L,I$6,0))</f>
        <v>5.4971568035000002</v>
      </c>
      <c r="J15" s="58">
        <f>IF($A$6&lt;4,VLOOKUP($A$7&amp;$A15,KPI_DATOS!$A:$L,J$6,0)/1000,VLOOKUP($A$7&amp;$A15,KPI_DATOS!$A:$L,J$6,0))</f>
        <v>5.3827507745999998</v>
      </c>
      <c r="K15" s="58">
        <f>IF($A$6&lt;4,VLOOKUP($A$7&amp;$A15,KPI_DATOS!$A:$L,K$6,0)/1000,VLOOKUP($A$7&amp;$A15,KPI_DATOS!$A:$L,K$6,0))</f>
        <v>5.5385848339999999</v>
      </c>
      <c r="L15" s="9"/>
      <c r="M15" s="46">
        <f t="shared" si="0"/>
        <v>7.3097054354124946</v>
      </c>
      <c r="N15" s="50"/>
      <c r="O15" s="69"/>
    </row>
    <row r="16" spans="1:15" ht="25" customHeight="1" x14ac:dyDescent="0.35">
      <c r="A16" s="71" t="s">
        <v>177</v>
      </c>
      <c r="C16" s="58">
        <f>IF($A$6&lt;4,VLOOKUP($A$7&amp;$A16,KPI_DATOS!$A:$L,C$6,0)/1000,VLOOKUP($A$7&amp;$A16,KPI_DATOS!$A:$L,C$6,0))</f>
        <v>6.5849450803599998</v>
      </c>
      <c r="D16" s="58">
        <f>IF($A$6&lt;4,VLOOKUP($A$7&amp;$A16,KPI_DATOS!$A:$L,D$6,0)/1000,VLOOKUP($A$7&amp;$A16,KPI_DATOS!$A:$L,D$6,0))</f>
        <v>9.5550308013000009</v>
      </c>
      <c r="E16" s="58">
        <f>IF($A$6&lt;4,VLOOKUP($A$7&amp;$A16,KPI_DATOS!$A:$L,E$6,0)/1000,VLOOKUP($A$7&amp;$A16,KPI_DATOS!$A:$L,E$6,0))</f>
        <v>7.1923350075999997</v>
      </c>
      <c r="F16" s="58">
        <f>IF($A$6&lt;4,VLOOKUP($A$7&amp;$A16,KPI_DATOS!$A:$L,F$6,0)/1000,VLOOKUP($A$7&amp;$A16,KPI_DATOS!$A:$L,F$6,0))</f>
        <v>7.0643719630000001</v>
      </c>
      <c r="G16" s="58">
        <f>IF($A$6&lt;4,VLOOKUP($A$7&amp;$A16,KPI_DATOS!$A:$L,G$6,0)/1000,VLOOKUP($A$7&amp;$A16,KPI_DATOS!$A:$L,G$6,0))</f>
        <v>7.3041105037500005</v>
      </c>
      <c r="H16" s="58">
        <f>IF($A$6&lt;4,VLOOKUP($A$7&amp;$A16,KPI_DATOS!$A:$L,H$6,0)/1000,VLOOKUP($A$7&amp;$A16,KPI_DATOS!$A:$L,H$6,0))</f>
        <v>9.2546928064199996</v>
      </c>
      <c r="I16" s="58">
        <f>IF($A$6&lt;4,VLOOKUP($A$7&amp;$A16,KPI_DATOS!$A:$L,I$6,0)/1000,VLOOKUP($A$7&amp;$A16,KPI_DATOS!$A:$L,I$6,0))</f>
        <v>6.7608166802700005</v>
      </c>
      <c r="J16" s="58">
        <f>IF($A$6&lt;4,VLOOKUP($A$7&amp;$A16,KPI_DATOS!$A:$L,J$6,0)/1000,VLOOKUP($A$7&amp;$A16,KPI_DATOS!$A:$L,J$6,0))</f>
        <v>6.2234462689200001</v>
      </c>
      <c r="K16" s="58">
        <f>IF($A$6&lt;4,VLOOKUP($A$7&amp;$A16,KPI_DATOS!$A:$L,K$6,0)/1000,VLOOKUP($A$7&amp;$A16,KPI_DATOS!$A:$L,K$6,0))</f>
        <v>6.5632585845000007</v>
      </c>
      <c r="L16" s="9"/>
      <c r="M16" s="46">
        <f t="shared" si="0"/>
        <v>-10.142945111107494</v>
      </c>
      <c r="N16" s="50"/>
      <c r="O16" s="69"/>
    </row>
    <row r="17" spans="1:14" ht="25" customHeight="1" x14ac:dyDescent="0.35">
      <c r="A17" s="72" t="s">
        <v>133</v>
      </c>
      <c r="C17" s="58">
        <f>IF($A$6&lt;4,VLOOKUP($A$7&amp;$A17,KPI_DATOS!$A:$L,C$6,0)/1000,VLOOKUP($A$7&amp;$A17,KPI_DATOS!$A:$L,C$6,0))</f>
        <v>1.44604107064</v>
      </c>
      <c r="D17" s="58">
        <f>IF($A$6&lt;4,VLOOKUP($A$7&amp;$A17,KPI_DATOS!$A:$L,D$6,0)/1000,VLOOKUP($A$7&amp;$A17,KPI_DATOS!$A:$L,D$6,0))</f>
        <v>2.1657903360000001</v>
      </c>
      <c r="E17" s="58">
        <f>IF($A$6&lt;4,VLOOKUP($A$7&amp;$A17,KPI_DATOS!$A:$L,E$6,0)/1000,VLOOKUP($A$7&amp;$A17,KPI_DATOS!$A:$L,E$6,0))</f>
        <v>1.5792749306</v>
      </c>
      <c r="F17" s="58">
        <f>IF($A$6&lt;4,VLOOKUP($A$7&amp;$A17,KPI_DATOS!$A:$L,F$6,0)/1000,VLOOKUP($A$7&amp;$A17,KPI_DATOS!$A:$L,F$6,0))</f>
        <v>1.4632375681000001</v>
      </c>
      <c r="G17" s="58">
        <f>IF($A$6&lt;4,VLOOKUP($A$7&amp;$A17,KPI_DATOS!$A:$L,G$6,0)/1000,VLOOKUP($A$7&amp;$A17,KPI_DATOS!$A:$L,G$6,0))</f>
        <v>1.9005047349000002</v>
      </c>
      <c r="H17" s="58">
        <f>IF($A$6&lt;4,VLOOKUP($A$7&amp;$A17,KPI_DATOS!$A:$L,H$6,0)/1000,VLOOKUP($A$7&amp;$A17,KPI_DATOS!$A:$L,H$6,0))</f>
        <v>1.94962589145</v>
      </c>
      <c r="I17" s="58">
        <f>IF($A$6&lt;4,VLOOKUP($A$7&amp;$A17,KPI_DATOS!$A:$L,I$6,0)/1000,VLOOKUP($A$7&amp;$A17,KPI_DATOS!$A:$L,I$6,0))</f>
        <v>1.5431188125999999</v>
      </c>
      <c r="J17" s="58">
        <f>IF($A$6&lt;4,VLOOKUP($A$7&amp;$A17,KPI_DATOS!$A:$L,J$6,0)/1000,VLOOKUP($A$7&amp;$A17,KPI_DATOS!$A:$L,J$6,0))</f>
        <v>1.2635260669499999</v>
      </c>
      <c r="K17" s="58">
        <f>IF($A$6&lt;4,VLOOKUP($A$7&amp;$A17,KPI_DATOS!$A:$L,K$6,0)/1000,VLOOKUP($A$7&amp;$A17,KPI_DATOS!$A:$L,K$6,0))</f>
        <v>1.4135742807499998</v>
      </c>
      <c r="L17" s="9"/>
      <c r="M17" s="46">
        <f t="shared" si="0"/>
        <v>-25.621112392315158</v>
      </c>
      <c r="N17" s="50"/>
    </row>
    <row r="18" spans="1:14" ht="25" customHeight="1" x14ac:dyDescent="0.35">
      <c r="A18" s="73" t="s">
        <v>178</v>
      </c>
      <c r="C18" s="58">
        <f>IF($A$6&lt;4,VLOOKUP($A$7&amp;$A18,KPI_DATOS!$A:$L,C$6,0)/1000,VLOOKUP($A$7&amp;$A18,KPI_DATOS!$A:$L,C$6,0))</f>
        <v>1.1824168859000002</v>
      </c>
      <c r="D18" s="58">
        <f>IF($A$6&lt;4,VLOOKUP($A$7&amp;$A18,KPI_DATOS!$A:$L,D$6,0)/1000,VLOOKUP($A$7&amp;$A18,KPI_DATOS!$A:$L,D$6,0))</f>
        <v>1.6446256835999999</v>
      </c>
      <c r="E18" s="58">
        <f>IF($A$6&lt;4,VLOOKUP($A$7&amp;$A18,KPI_DATOS!$A:$L,E$6,0)/1000,VLOOKUP($A$7&amp;$A18,KPI_DATOS!$A:$L,E$6,0))</f>
        <v>1.1299561076</v>
      </c>
      <c r="F18" s="58">
        <f>IF($A$6&lt;4,VLOOKUP($A$7&amp;$A18,KPI_DATOS!$A:$L,F$6,0)/1000,VLOOKUP($A$7&amp;$A18,KPI_DATOS!$A:$L,F$6,0))</f>
        <v>1.1620249950000001</v>
      </c>
      <c r="G18" s="58">
        <f>IF($A$6&lt;4,VLOOKUP($A$7&amp;$A18,KPI_DATOS!$A:$L,G$6,0)/1000,VLOOKUP($A$7&amp;$A18,KPI_DATOS!$A:$L,G$6,0))</f>
        <v>1.5587220975</v>
      </c>
      <c r="H18" s="58">
        <f>IF($A$6&lt;4,VLOOKUP($A$7&amp;$A18,KPI_DATOS!$A:$L,H$6,0)/1000,VLOOKUP($A$7&amp;$A18,KPI_DATOS!$A:$L,H$6,0))</f>
        <v>1.4781507672999998</v>
      </c>
      <c r="I18" s="58">
        <f>IF($A$6&lt;4,VLOOKUP($A$7&amp;$A18,KPI_DATOS!$A:$L,I$6,0)/1000,VLOOKUP($A$7&amp;$A18,KPI_DATOS!$A:$L,I$6,0))</f>
        <v>1.1638653279</v>
      </c>
      <c r="J18" s="58">
        <f>IF($A$6&lt;4,VLOOKUP($A$7&amp;$A18,KPI_DATOS!$A:$L,J$6,0)/1000,VLOOKUP($A$7&amp;$A18,KPI_DATOS!$A:$L,J$6,0))</f>
        <v>1.0061107569000001</v>
      </c>
      <c r="K18" s="58">
        <f>IF($A$6&lt;4,VLOOKUP($A$7&amp;$A18,KPI_DATOS!$A:$L,K$6,0)/1000,VLOOKUP($A$7&amp;$A18,KPI_DATOS!$A:$L,K$6,0))</f>
        <v>1.0920978192499999</v>
      </c>
      <c r="L18" s="9"/>
      <c r="M18" s="46">
        <f t="shared" si="0"/>
        <v>-29.936335604557641</v>
      </c>
      <c r="N18" s="50"/>
    </row>
    <row r="19" spans="1:14" ht="25" customHeight="1" x14ac:dyDescent="0.35">
      <c r="A19" s="73" t="s">
        <v>134</v>
      </c>
      <c r="C19" s="58">
        <f>IF($A$6&lt;4,VLOOKUP($A$7&amp;$A19,KPI_DATOS!$A:$L,C$6,0)/1000,VLOOKUP($A$7&amp;$A19,KPI_DATOS!$A:$L,C$6,0))</f>
        <v>0.26362418473999999</v>
      </c>
      <c r="D19" s="58">
        <f>IF($A$6&lt;4,VLOOKUP($A$7&amp;$A19,KPI_DATOS!$A:$L,D$6,0)/1000,VLOOKUP($A$7&amp;$A19,KPI_DATOS!$A:$L,D$6,0))</f>
        <v>0.52116465239999998</v>
      </c>
      <c r="E19" s="58">
        <f>IF($A$6&lt;4,VLOOKUP($A$7&amp;$A19,KPI_DATOS!$A:$L,E$6,0)/1000,VLOOKUP($A$7&amp;$A19,KPI_DATOS!$A:$L,E$6,0))</f>
        <v>0.44931882299999998</v>
      </c>
      <c r="F19" s="58">
        <f>IF($A$6&lt;4,VLOOKUP($A$7&amp;$A19,KPI_DATOS!$A:$L,F$6,0)/1000,VLOOKUP($A$7&amp;$A19,KPI_DATOS!$A:$L,F$6,0))</f>
        <v>0.30121257309999999</v>
      </c>
      <c r="G19" s="58">
        <f>IF($A$6&lt;4,VLOOKUP($A$7&amp;$A19,KPI_DATOS!$A:$L,G$6,0)/1000,VLOOKUP($A$7&amp;$A19,KPI_DATOS!$A:$L,G$6,0))</f>
        <v>0.34178263739999998</v>
      </c>
      <c r="H19" s="58">
        <f>IF($A$6&lt;4,VLOOKUP($A$7&amp;$A19,KPI_DATOS!$A:$L,H$6,0)/1000,VLOOKUP($A$7&amp;$A19,KPI_DATOS!$A:$L,H$6,0))</f>
        <v>0.47147512414999998</v>
      </c>
      <c r="I19" s="58">
        <f>IF($A$6&lt;4,VLOOKUP($A$7&amp;$A19,KPI_DATOS!$A:$L,I$6,0)/1000,VLOOKUP($A$7&amp;$A19,KPI_DATOS!$A:$L,I$6,0))</f>
        <v>0.37925348469999992</v>
      </c>
      <c r="J19" s="58">
        <f>IF($A$6&lt;4,VLOOKUP($A$7&amp;$A19,KPI_DATOS!$A:$L,J$6,0)/1000,VLOOKUP($A$7&amp;$A19,KPI_DATOS!$A:$L,J$6,0))</f>
        <v>0.25741531005000001</v>
      </c>
      <c r="K19" s="58">
        <f>IF($A$6&lt;4,VLOOKUP($A$7&amp;$A19,KPI_DATOS!$A:$L,K$6,0)/1000,VLOOKUP($A$7&amp;$A19,KPI_DATOS!$A:$L,K$6,0))</f>
        <v>0.32147646149999998</v>
      </c>
      <c r="L19" s="9"/>
      <c r="M19" s="46">
        <f t="shared" si="0"/>
        <v>-5.9412543757262242</v>
      </c>
      <c r="N19" s="50"/>
    </row>
    <row r="20" spans="1:14" ht="25" customHeight="1" x14ac:dyDescent="0.35">
      <c r="A20" s="72" t="s">
        <v>135</v>
      </c>
      <c r="C20" s="58">
        <f>IF($A$6&lt;4,VLOOKUP($A$7&amp;$A20,KPI_DATOS!$A:$L,C$6,0)/1000,VLOOKUP($A$7&amp;$A20,KPI_DATOS!$A:$L,C$6,0))</f>
        <v>1.9933655800000002E-2</v>
      </c>
      <c r="D20" s="58">
        <f>IF($A$6&lt;4,VLOOKUP($A$7&amp;$A20,KPI_DATOS!$A:$L,D$6,0)/1000,VLOOKUP($A$7&amp;$A20,KPI_DATOS!$A:$L,D$6,0))</f>
        <v>5.3994324900000001E-2</v>
      </c>
      <c r="E20" s="58">
        <f>IF($A$6&lt;4,VLOOKUP($A$7&amp;$A20,KPI_DATOS!$A:$L,E$6,0)/1000,VLOOKUP($A$7&amp;$A20,KPI_DATOS!$A:$L,E$6,0))</f>
        <v>8.2003065449999996E-2</v>
      </c>
      <c r="F20" s="58">
        <f>IF($A$6&lt;4,VLOOKUP($A$7&amp;$A20,KPI_DATOS!$A:$L,F$6,0)/1000,VLOOKUP($A$7&amp;$A20,KPI_DATOS!$A:$L,F$6,0))</f>
        <v>5.5510280400000007E-2</v>
      </c>
      <c r="G20" s="58">
        <f>IF($A$6&lt;4,VLOOKUP($A$7&amp;$A20,KPI_DATOS!$A:$L,G$6,0)/1000,VLOOKUP($A$7&amp;$A20,KPI_DATOS!$A:$L,G$6,0))</f>
        <v>3.8820504749999998E-2</v>
      </c>
      <c r="H20" s="58">
        <f>IF($A$6&lt;4,VLOOKUP($A$7&amp;$A20,KPI_DATOS!$A:$L,H$6,0)/1000,VLOOKUP($A$7&amp;$A20,KPI_DATOS!$A:$L,H$6,0))</f>
        <v>9.299042565E-2</v>
      </c>
      <c r="I20" s="58">
        <f>IF($A$6&lt;4,VLOOKUP($A$7&amp;$A20,KPI_DATOS!$A:$L,I$6,0)/1000,VLOOKUP($A$7&amp;$A20,KPI_DATOS!$A:$L,I$6,0))</f>
        <v>5.7962648800000002E-2</v>
      </c>
      <c r="J20" s="58">
        <f>IF($A$6&lt;4,VLOOKUP($A$7&amp;$A20,KPI_DATOS!$A:$L,J$6,0)/1000,VLOOKUP($A$7&amp;$A20,KPI_DATOS!$A:$L,J$6,0))</f>
        <v>1.710436865E-2</v>
      </c>
      <c r="K20" s="58">
        <f>IF($A$6&lt;4,VLOOKUP($A$7&amp;$A20,KPI_DATOS!$A:$L,K$6,0)/1000,VLOOKUP($A$7&amp;$A20,KPI_DATOS!$A:$L,K$6,0))</f>
        <v>8.0215982050000009E-2</v>
      </c>
      <c r="L20" s="9"/>
      <c r="M20" s="46">
        <f t="shared" si="0"/>
        <v>106.63302181819265</v>
      </c>
      <c r="N20" s="50"/>
    </row>
    <row r="21" spans="1:14" ht="25" customHeight="1" x14ac:dyDescent="0.35">
      <c r="A21" s="72" t="s">
        <v>136</v>
      </c>
      <c r="C21" s="58">
        <f>IF($A$6&lt;4,VLOOKUP($A$7&amp;$A21,KPI_DATOS!$A:$L,C$6,0)/1000,VLOOKUP($A$7&amp;$A21,KPI_DATOS!$A:$L,C$6,0))</f>
        <v>0.21738890410000003</v>
      </c>
      <c r="D21" s="58">
        <f>IF($A$6&lt;4,VLOOKUP($A$7&amp;$A21,KPI_DATOS!$A:$L,D$6,0)/1000,VLOOKUP($A$7&amp;$A21,KPI_DATOS!$A:$L,D$6,0))</f>
        <v>0.26341827659999995</v>
      </c>
      <c r="E21" s="58">
        <f>IF($A$6&lt;4,VLOOKUP($A$7&amp;$A21,KPI_DATOS!$A:$L,E$6,0)/1000,VLOOKUP($A$7&amp;$A21,KPI_DATOS!$A:$L,E$6,0))</f>
        <v>0.20094571635</v>
      </c>
      <c r="F21" s="58">
        <f>IF($A$6&lt;4,VLOOKUP($A$7&amp;$A21,KPI_DATOS!$A:$L,F$6,0)/1000,VLOOKUP($A$7&amp;$A21,KPI_DATOS!$A:$L,F$6,0))</f>
        <v>0.188476429</v>
      </c>
      <c r="G21" s="58">
        <f>IF($A$6&lt;4,VLOOKUP($A$7&amp;$A21,KPI_DATOS!$A:$L,G$6,0)/1000,VLOOKUP($A$7&amp;$A21,KPI_DATOS!$A:$L,G$6,0))</f>
        <v>0.1515059943</v>
      </c>
      <c r="H21" s="58">
        <f>IF($A$6&lt;4,VLOOKUP($A$7&amp;$A21,KPI_DATOS!$A:$L,H$6,0)/1000,VLOOKUP($A$7&amp;$A21,KPI_DATOS!$A:$L,H$6,0))</f>
        <v>0.28635531185000002</v>
      </c>
      <c r="I21" s="58">
        <f>IF($A$6&lt;4,VLOOKUP($A$7&amp;$A21,KPI_DATOS!$A:$L,I$6,0)/1000,VLOOKUP($A$7&amp;$A21,KPI_DATOS!$A:$L,I$6,0))</f>
        <v>0.15521149165000001</v>
      </c>
      <c r="J21" s="58">
        <f>IF($A$6&lt;4,VLOOKUP($A$7&amp;$A21,KPI_DATOS!$A:$L,J$6,0)/1000,VLOOKUP($A$7&amp;$A21,KPI_DATOS!$A:$L,J$6,0))</f>
        <v>0.186424214</v>
      </c>
      <c r="K21" s="58">
        <f>IF($A$6&lt;4,VLOOKUP($A$7&amp;$A21,KPI_DATOS!$A:$L,K$6,0)/1000,VLOOKUP($A$7&amp;$A21,KPI_DATOS!$A:$L,K$6,0))</f>
        <v>0.28831194579999997</v>
      </c>
      <c r="L21" s="9"/>
      <c r="M21" s="46">
        <f t="shared" si="0"/>
        <v>90.297385349062694</v>
      </c>
      <c r="N21" s="50"/>
    </row>
    <row r="22" spans="1:14" ht="25" customHeight="1" x14ac:dyDescent="0.35">
      <c r="A22" s="72" t="s">
        <v>179</v>
      </c>
      <c r="C22" s="58">
        <f>IF($A$6&lt;4,VLOOKUP($A$7&amp;$A22,KPI_DATOS!$A:$L,C$6,0)/1000,VLOOKUP($A$7&amp;$A22,KPI_DATOS!$A:$L,C$6,0))</f>
        <v>1.52707929E-2</v>
      </c>
      <c r="D22" s="58">
        <f>IF($A$6&lt;4,VLOOKUP($A$7&amp;$A22,KPI_DATOS!$A:$L,D$6,0)/1000,VLOOKUP($A$7&amp;$A22,KPI_DATOS!$A:$L,D$6,0))</f>
        <v>3.3739925799999994E-2</v>
      </c>
      <c r="E22" s="58">
        <f>IF($A$6&lt;4,VLOOKUP($A$7&amp;$A22,KPI_DATOS!$A:$L,E$6,0)/1000,VLOOKUP($A$7&amp;$A22,KPI_DATOS!$A:$L,E$6,0))</f>
        <v>3.2947325700000002E-2</v>
      </c>
      <c r="F22" s="58">
        <f>IF($A$6&lt;4,VLOOKUP($A$7&amp;$A22,KPI_DATOS!$A:$L,F$6,0)/1000,VLOOKUP($A$7&amp;$A22,KPI_DATOS!$A:$L,F$6,0))</f>
        <v>2.7588970799999998E-2</v>
      </c>
      <c r="G22" s="58">
        <f>IF($A$6&lt;4,VLOOKUP($A$7&amp;$A22,KPI_DATOS!$A:$L,G$6,0)/1000,VLOOKUP($A$7&amp;$A22,KPI_DATOS!$A:$L,G$6,0))</f>
        <v>4.5913389399999997E-2</v>
      </c>
      <c r="H22" s="58">
        <f>IF($A$6&lt;4,VLOOKUP($A$7&amp;$A22,KPI_DATOS!$A:$L,H$6,0)/1000,VLOOKUP($A$7&amp;$A22,KPI_DATOS!$A:$L,H$6,0))</f>
        <v>2.9753648470000001E-2</v>
      </c>
      <c r="I22" s="58">
        <f>IF($A$6&lt;4,VLOOKUP($A$7&amp;$A22,KPI_DATOS!$A:$L,I$6,0)/1000,VLOOKUP($A$7&amp;$A22,KPI_DATOS!$A:$L,I$6,0))</f>
        <v>2.8877960800000001E-2</v>
      </c>
      <c r="J22" s="58">
        <f>IF($A$6&lt;4,VLOOKUP($A$7&amp;$A22,KPI_DATOS!$A:$L,J$6,0)/1000,VLOOKUP($A$7&amp;$A22,KPI_DATOS!$A:$L,J$6,0))</f>
        <v>2.3140757120000001E-2</v>
      </c>
      <c r="K22" s="58">
        <f>IF($A$6&lt;4,VLOOKUP($A$7&amp;$A22,KPI_DATOS!$A:$L,K$6,0)/1000,VLOOKUP($A$7&amp;$A22,KPI_DATOS!$A:$L,K$6,0))</f>
        <v>3.8305007799999999E-2</v>
      </c>
      <c r="L22" s="9"/>
      <c r="M22" s="46">
        <f t="shared" si="0"/>
        <v>-16.571160830047539</v>
      </c>
      <c r="N22" s="50"/>
    </row>
    <row r="23" spans="1:14" ht="25" customHeight="1" x14ac:dyDescent="0.35">
      <c r="A23" s="72" t="s">
        <v>180</v>
      </c>
      <c r="C23" s="58">
        <f>IF($A$6&lt;4,VLOOKUP($A$7&amp;$A23,KPI_DATOS!$A:$L,C$6,0)/1000,VLOOKUP($A$7&amp;$A23,KPI_DATOS!$A:$L,C$6,0))</f>
        <v>4.8863106569200001</v>
      </c>
      <c r="D23" s="58">
        <f>IF($A$6&lt;4,VLOOKUP($A$7&amp;$A23,KPI_DATOS!$A:$L,D$6,0)/1000,VLOOKUP($A$7&amp;$A23,KPI_DATOS!$A:$L,D$6,0))</f>
        <v>7.0380879379999994</v>
      </c>
      <c r="E23" s="58">
        <f>IF($A$6&lt;4,VLOOKUP($A$7&amp;$A23,KPI_DATOS!$A:$L,E$6,0)/1000,VLOOKUP($A$7&amp;$A23,KPI_DATOS!$A:$L,E$6,0))</f>
        <v>5.2971639694999997</v>
      </c>
      <c r="F23" s="58">
        <f>IF($A$6&lt;4,VLOOKUP($A$7&amp;$A23,KPI_DATOS!$A:$L,F$6,0)/1000,VLOOKUP($A$7&amp;$A23,KPI_DATOS!$A:$L,F$6,0))</f>
        <v>5.329558714700001</v>
      </c>
      <c r="G23" s="58">
        <f>IF($A$6&lt;4,VLOOKUP($A$7&amp;$A23,KPI_DATOS!$A:$L,G$6,0)/1000,VLOOKUP($A$7&amp;$A23,KPI_DATOS!$A:$L,G$6,0))</f>
        <v>5.1673658803999993</v>
      </c>
      <c r="H23" s="58">
        <f>IF($A$6&lt;4,VLOOKUP($A$7&amp;$A23,KPI_DATOS!$A:$L,H$6,0)/1000,VLOOKUP($A$7&amp;$A23,KPI_DATOS!$A:$L,H$6,0))</f>
        <v>6.8959675290000009</v>
      </c>
      <c r="I23" s="58">
        <f>IF($A$6&lt;4,VLOOKUP($A$7&amp;$A23,KPI_DATOS!$A:$L,I$6,0)/1000,VLOOKUP($A$7&amp;$A23,KPI_DATOS!$A:$L,I$6,0))</f>
        <v>4.9756457664200004</v>
      </c>
      <c r="J23" s="58">
        <f>IF($A$6&lt;4,VLOOKUP($A$7&amp;$A23,KPI_DATOS!$A:$L,J$6,0)/1000,VLOOKUP($A$7&amp;$A23,KPI_DATOS!$A:$L,J$6,0))</f>
        <v>4.7332508622000002</v>
      </c>
      <c r="K23" s="58">
        <f>IF($A$6&lt;4,VLOOKUP($A$7&amp;$A23,KPI_DATOS!$A:$L,K$6,0)/1000,VLOOKUP($A$7&amp;$A23,KPI_DATOS!$A:$L,K$6,0))</f>
        <v>4.7428513680999993</v>
      </c>
      <c r="L23" s="9"/>
      <c r="M23" s="46">
        <f t="shared" si="0"/>
        <v>-8.2152981253020734</v>
      </c>
      <c r="N23" s="50"/>
    </row>
    <row r="24" spans="1:14" ht="25" customHeight="1" x14ac:dyDescent="0.35">
      <c r="A24" s="70" t="s">
        <v>181</v>
      </c>
      <c r="C24" s="58">
        <f>IF($A$6&lt;4,VLOOKUP($A$7&amp;$A24,KPI_DATOS!$A:$L,C$6,0)/1000,VLOOKUP($A$7&amp;$A24,KPI_DATOS!$A:$L,C$6,0))</f>
        <v>35.734878346150005</v>
      </c>
      <c r="D24" s="58">
        <f>IF($A$6&lt;4,VLOOKUP($A$7&amp;$A24,KPI_DATOS!$A:$L,D$6,0)/1000,VLOOKUP($A$7&amp;$A24,KPI_DATOS!$A:$L,D$6,0))</f>
        <v>58.914348969700001</v>
      </c>
      <c r="E24" s="58">
        <f>IF($A$6&lt;4,VLOOKUP($A$7&amp;$A24,KPI_DATOS!$A:$L,E$6,0)/1000,VLOOKUP($A$7&amp;$A24,KPI_DATOS!$A:$L,E$6,0))</f>
        <v>31.5609622566</v>
      </c>
      <c r="F24" s="58">
        <f>IF($A$6&lt;4,VLOOKUP($A$7&amp;$A24,KPI_DATOS!$A:$L,F$6,0)/1000,VLOOKUP($A$7&amp;$A24,KPI_DATOS!$A:$L,F$6,0))</f>
        <v>29.283074823549999</v>
      </c>
      <c r="G24" s="58">
        <f>IF($A$6&lt;4,VLOOKUP($A$7&amp;$A24,KPI_DATOS!$A:$L,G$6,0)/1000,VLOOKUP($A$7&amp;$A24,KPI_DATOS!$A:$L,G$6,0))</f>
        <v>37.100897890900001</v>
      </c>
      <c r="H24" s="58">
        <f>IF($A$6&lt;4,VLOOKUP($A$7&amp;$A24,KPI_DATOS!$A:$L,H$6,0)/1000,VLOOKUP($A$7&amp;$A24,KPI_DATOS!$A:$L,H$6,0))</f>
        <v>50.145838399250003</v>
      </c>
      <c r="I24" s="58">
        <f>IF($A$6&lt;4,VLOOKUP($A$7&amp;$A24,KPI_DATOS!$A:$L,I$6,0)/1000,VLOOKUP($A$7&amp;$A24,KPI_DATOS!$A:$L,I$6,0))</f>
        <v>29.455936016300001</v>
      </c>
      <c r="J24" s="58">
        <f>IF($A$6&lt;4,VLOOKUP($A$7&amp;$A24,KPI_DATOS!$A:$L,J$6,0)/1000,VLOOKUP($A$7&amp;$A24,KPI_DATOS!$A:$L,J$6,0))</f>
        <v>30.654890624899998</v>
      </c>
      <c r="K24" s="58">
        <f>IF($A$6&lt;4,VLOOKUP($A$7&amp;$A24,KPI_DATOS!$A:$L,K$6,0)/1000,VLOOKUP($A$7&amp;$A24,KPI_DATOS!$A:$L,K$6,0))</f>
        <v>35.208240870200001</v>
      </c>
      <c r="L24" s="9"/>
      <c r="M24" s="46">
        <f t="shared" si="0"/>
        <v>-5.1013779404088915</v>
      </c>
      <c r="N24" s="50"/>
    </row>
    <row r="25" spans="1:14" ht="25" customHeight="1" x14ac:dyDescent="0.35">
      <c r="A25" s="71" t="s">
        <v>137</v>
      </c>
      <c r="C25" s="58">
        <f>IF($A$6&lt;4,VLOOKUP($A$7&amp;$A25,KPI_DATOS!$A:$L,C$6,0)/1000,VLOOKUP($A$7&amp;$A25,KPI_DATOS!$A:$L,C$6,0))</f>
        <v>14.324195152950001</v>
      </c>
      <c r="D25" s="58">
        <f>IF($A$6&lt;4,VLOOKUP($A$7&amp;$A25,KPI_DATOS!$A:$L,D$6,0)/1000,VLOOKUP($A$7&amp;$A25,KPI_DATOS!$A:$L,D$6,0))</f>
        <v>21.550330148699999</v>
      </c>
      <c r="E25" s="58">
        <f>IF($A$6&lt;4,VLOOKUP($A$7&amp;$A25,KPI_DATOS!$A:$L,E$6,0)/1000,VLOOKUP($A$7&amp;$A25,KPI_DATOS!$A:$L,E$6,0))</f>
        <v>13.456718971599999</v>
      </c>
      <c r="F25" s="58">
        <f>IF($A$6&lt;4,VLOOKUP($A$7&amp;$A25,KPI_DATOS!$A:$L,F$6,0)/1000,VLOOKUP($A$7&amp;$A25,KPI_DATOS!$A:$L,F$6,0))</f>
        <v>12.39110443915</v>
      </c>
      <c r="G25" s="58">
        <f>IF($A$6&lt;4,VLOOKUP($A$7&amp;$A25,KPI_DATOS!$A:$L,G$6,0)/1000,VLOOKUP($A$7&amp;$A25,KPI_DATOS!$A:$L,G$6,0))</f>
        <v>14.92655088565</v>
      </c>
      <c r="H25" s="58">
        <f>IF($A$6&lt;4,VLOOKUP($A$7&amp;$A25,KPI_DATOS!$A:$L,H$6,0)/1000,VLOOKUP($A$7&amp;$A25,KPI_DATOS!$A:$L,H$6,0))</f>
        <v>19.562962333749997</v>
      </c>
      <c r="I25" s="58">
        <f>IF($A$6&lt;4,VLOOKUP($A$7&amp;$A25,KPI_DATOS!$A:$L,I$6,0)/1000,VLOOKUP($A$7&amp;$A25,KPI_DATOS!$A:$L,I$6,0))</f>
        <v>12.3966175633</v>
      </c>
      <c r="J25" s="58">
        <f>IF($A$6&lt;4,VLOOKUP($A$7&amp;$A25,KPI_DATOS!$A:$L,J$6,0)/1000,VLOOKUP($A$7&amp;$A25,KPI_DATOS!$A:$L,J$6,0))</f>
        <v>10.835887300500001</v>
      </c>
      <c r="K25" s="58">
        <f>IF($A$6&lt;4,VLOOKUP($A$7&amp;$A25,KPI_DATOS!$A:$L,K$6,0)/1000,VLOOKUP($A$7&amp;$A25,KPI_DATOS!$A:$L,K$6,0))</f>
        <v>13.876294311200001</v>
      </c>
      <c r="L25" s="9"/>
      <c r="M25" s="46">
        <f t="shared" si="0"/>
        <v>-7.0361638297812608</v>
      </c>
      <c r="N25" s="50"/>
    </row>
    <row r="26" spans="1:14" ht="25" customHeight="1" x14ac:dyDescent="0.35">
      <c r="A26" s="72" t="s">
        <v>182</v>
      </c>
      <c r="C26" s="58">
        <f>IF($A$6&lt;4,VLOOKUP($A$7&amp;$A26,KPI_DATOS!$A:$L,C$6,0)/1000,VLOOKUP($A$7&amp;$A26,KPI_DATOS!$A:$L,C$6,0))</f>
        <v>0.48159838650000003</v>
      </c>
      <c r="D26" s="58">
        <f>IF($A$6&lt;4,VLOOKUP($A$7&amp;$A26,KPI_DATOS!$A:$L,D$6,0)/1000,VLOOKUP($A$7&amp;$A26,KPI_DATOS!$A:$L,D$6,0))</f>
        <v>0.52490250249999992</v>
      </c>
      <c r="E26" s="58">
        <f>IF($A$6&lt;4,VLOOKUP($A$7&amp;$A26,KPI_DATOS!$A:$L,E$6,0)/1000,VLOOKUP($A$7&amp;$A26,KPI_DATOS!$A:$L,E$6,0))</f>
        <v>0.59979787499999992</v>
      </c>
      <c r="F26" s="58">
        <f>IF($A$6&lt;4,VLOOKUP($A$7&amp;$A26,KPI_DATOS!$A:$L,F$6,0)/1000,VLOOKUP($A$7&amp;$A26,KPI_DATOS!$A:$L,F$6,0))</f>
        <v>0.51176978680000007</v>
      </c>
      <c r="G26" s="58">
        <f>IF($A$6&lt;4,VLOOKUP($A$7&amp;$A26,KPI_DATOS!$A:$L,G$6,0)/1000,VLOOKUP($A$7&amp;$A26,KPI_DATOS!$A:$L,G$6,0))</f>
        <v>0.60371396050000015</v>
      </c>
      <c r="H26" s="58">
        <f>IF($A$6&lt;4,VLOOKUP($A$7&amp;$A26,KPI_DATOS!$A:$L,H$6,0)/1000,VLOOKUP($A$7&amp;$A26,KPI_DATOS!$A:$L,H$6,0))</f>
        <v>0.66943075225000004</v>
      </c>
      <c r="I26" s="58">
        <f>IF($A$6&lt;4,VLOOKUP($A$7&amp;$A26,KPI_DATOS!$A:$L,I$6,0)/1000,VLOOKUP($A$7&amp;$A26,KPI_DATOS!$A:$L,I$6,0))</f>
        <v>0.54388139999999996</v>
      </c>
      <c r="J26" s="58">
        <f>IF($A$6&lt;4,VLOOKUP($A$7&amp;$A26,KPI_DATOS!$A:$L,J$6,0)/1000,VLOOKUP($A$7&amp;$A26,KPI_DATOS!$A:$L,J$6,0))</f>
        <v>0.50339394650000002</v>
      </c>
      <c r="K26" s="58">
        <f>IF($A$6&lt;4,VLOOKUP($A$7&amp;$A26,KPI_DATOS!$A:$L,K$6,0)/1000,VLOOKUP($A$7&amp;$A26,KPI_DATOS!$A:$L,K$6,0))</f>
        <v>0.53380447230000005</v>
      </c>
      <c r="L26" s="9"/>
      <c r="M26" s="46">
        <f t="shared" si="0"/>
        <v>-11.579902532335106</v>
      </c>
      <c r="N26" s="50"/>
    </row>
    <row r="27" spans="1:14" ht="25" customHeight="1" x14ac:dyDescent="0.35">
      <c r="A27" s="72" t="s">
        <v>138</v>
      </c>
      <c r="C27" s="58">
        <f>IF($A$6&lt;4,VLOOKUP($A$7&amp;$A27,KPI_DATOS!$A:$L,C$6,0)/1000,VLOOKUP($A$7&amp;$A27,KPI_DATOS!$A:$L,C$6,0))</f>
        <v>0.47508024200000004</v>
      </c>
      <c r="D27" s="58">
        <f>IF($A$6&lt;4,VLOOKUP($A$7&amp;$A27,KPI_DATOS!$A:$L,D$6,0)/1000,VLOOKUP($A$7&amp;$A27,KPI_DATOS!$A:$L,D$6,0))</f>
        <v>0.64416230799999996</v>
      </c>
      <c r="E27" s="58">
        <f>IF($A$6&lt;4,VLOOKUP($A$7&amp;$A27,KPI_DATOS!$A:$L,E$6,0)/1000,VLOOKUP($A$7&amp;$A27,KPI_DATOS!$A:$L,E$6,0))</f>
        <v>0.47317857319999995</v>
      </c>
      <c r="F27" s="58">
        <f>IF($A$6&lt;4,VLOOKUP($A$7&amp;$A27,KPI_DATOS!$A:$L,F$6,0)/1000,VLOOKUP($A$7&amp;$A27,KPI_DATOS!$A:$L,F$6,0))</f>
        <v>0.34020063449999999</v>
      </c>
      <c r="G27" s="58">
        <f>IF($A$6&lt;4,VLOOKUP($A$7&amp;$A27,KPI_DATOS!$A:$L,G$6,0)/1000,VLOOKUP($A$7&amp;$A27,KPI_DATOS!$A:$L,G$6,0))</f>
        <v>0.56790417199999998</v>
      </c>
      <c r="H27" s="58">
        <f>IF($A$6&lt;4,VLOOKUP($A$7&amp;$A27,KPI_DATOS!$A:$L,H$6,0)/1000,VLOOKUP($A$7&amp;$A27,KPI_DATOS!$A:$L,H$6,0))</f>
        <v>0.75198692550000001</v>
      </c>
      <c r="I27" s="58">
        <f>IF($A$6&lt;4,VLOOKUP($A$7&amp;$A27,KPI_DATOS!$A:$L,I$6,0)/1000,VLOOKUP($A$7&amp;$A27,KPI_DATOS!$A:$L,I$6,0))</f>
        <v>0.39048726349999996</v>
      </c>
      <c r="J27" s="58">
        <f>IF($A$6&lt;4,VLOOKUP($A$7&amp;$A27,KPI_DATOS!$A:$L,J$6,0)/1000,VLOOKUP($A$7&amp;$A27,KPI_DATOS!$A:$L,J$6,0))</f>
        <v>0.37491678899999997</v>
      </c>
      <c r="K27" s="58">
        <f>IF($A$6&lt;4,VLOOKUP($A$7&amp;$A27,KPI_DATOS!$A:$L,K$6,0)/1000,VLOOKUP($A$7&amp;$A27,KPI_DATOS!$A:$L,K$6,0))</f>
        <v>0.54439866524999991</v>
      </c>
      <c r="L27" s="9"/>
      <c r="M27" s="46">
        <f t="shared" si="0"/>
        <v>-4.1389917364438862</v>
      </c>
      <c r="N27" s="50"/>
    </row>
    <row r="28" spans="1:14" ht="25" customHeight="1" x14ac:dyDescent="0.35">
      <c r="A28" s="72" t="s">
        <v>139</v>
      </c>
      <c r="C28" s="58">
        <f>IF($A$6&lt;4,VLOOKUP($A$7&amp;$A28,KPI_DATOS!$A:$L,C$6,0)/1000,VLOOKUP($A$7&amp;$A28,KPI_DATOS!$A:$L,C$6,0))</f>
        <v>0.40108276399999998</v>
      </c>
      <c r="D28" s="58">
        <f>IF($A$6&lt;4,VLOOKUP($A$7&amp;$A28,KPI_DATOS!$A:$L,D$6,0)/1000,VLOOKUP($A$7&amp;$A28,KPI_DATOS!$A:$L,D$6,0))</f>
        <v>1.1435791690999999</v>
      </c>
      <c r="E28" s="58">
        <f>IF($A$6&lt;4,VLOOKUP($A$7&amp;$A28,KPI_DATOS!$A:$L,E$6,0)/1000,VLOOKUP($A$7&amp;$A28,KPI_DATOS!$A:$L,E$6,0))</f>
        <v>0.25404229</v>
      </c>
      <c r="F28" s="58">
        <f>IF($A$6&lt;4,VLOOKUP($A$7&amp;$A28,KPI_DATOS!$A:$L,F$6,0)/1000,VLOOKUP($A$7&amp;$A28,KPI_DATOS!$A:$L,F$6,0))</f>
        <v>0.11092722000000001</v>
      </c>
      <c r="G28" s="58">
        <f>IF($A$6&lt;4,VLOOKUP($A$7&amp;$A28,KPI_DATOS!$A:$L,G$6,0)/1000,VLOOKUP($A$7&amp;$A28,KPI_DATOS!$A:$L,G$6,0))</f>
        <v>0.30320049399999999</v>
      </c>
      <c r="H28" s="58">
        <f>IF($A$6&lt;4,VLOOKUP($A$7&amp;$A28,KPI_DATOS!$A:$L,H$6,0)/1000,VLOOKUP($A$7&amp;$A28,KPI_DATOS!$A:$L,H$6,0))</f>
        <v>1.0433819085999998</v>
      </c>
      <c r="I28" s="58">
        <f>IF($A$6&lt;4,VLOOKUP($A$7&amp;$A28,KPI_DATOS!$A:$L,I$6,0)/1000,VLOOKUP($A$7&amp;$A28,KPI_DATOS!$A:$L,I$6,0))</f>
        <v>0.13683031599999998</v>
      </c>
      <c r="J28" s="58">
        <f>IF($A$6&lt;4,VLOOKUP($A$7&amp;$A28,KPI_DATOS!$A:$L,J$6,0)/1000,VLOOKUP($A$7&amp;$A28,KPI_DATOS!$A:$L,J$6,0))</f>
        <v>0.20819557900000002</v>
      </c>
      <c r="K28" s="58">
        <f>IF($A$6&lt;4,VLOOKUP($A$7&amp;$A28,KPI_DATOS!$A:$L,K$6,0)/1000,VLOOKUP($A$7&amp;$A28,KPI_DATOS!$A:$L,K$6,0))</f>
        <v>0.50377505060000005</v>
      </c>
      <c r="L28" s="9"/>
      <c r="M28" s="46">
        <f t="shared" si="0"/>
        <v>66.15245046401543</v>
      </c>
      <c r="N28" s="50"/>
    </row>
    <row r="29" spans="1:14" ht="25" customHeight="1" x14ac:dyDescent="0.35">
      <c r="A29" s="72" t="s">
        <v>140</v>
      </c>
      <c r="C29" s="58">
        <f>IF($A$6&lt;4,VLOOKUP($A$7&amp;$A29,KPI_DATOS!$A:$L,C$6,0)/1000,VLOOKUP($A$7&amp;$A29,KPI_DATOS!$A:$L,C$6,0))</f>
        <v>0.13101084755</v>
      </c>
      <c r="D29" s="58">
        <f>IF($A$6&lt;4,VLOOKUP($A$7&amp;$A29,KPI_DATOS!$A:$L,D$6,0)/1000,VLOOKUP($A$7&amp;$A29,KPI_DATOS!$A:$L,D$6,0))</f>
        <v>0.12278727400000002</v>
      </c>
      <c r="E29" s="58">
        <f>IF($A$6&lt;4,VLOOKUP($A$7&amp;$A29,KPI_DATOS!$A:$L,E$6,0)/1000,VLOOKUP($A$7&amp;$A29,KPI_DATOS!$A:$L,E$6,0))</f>
        <v>0.10110292200000001</v>
      </c>
      <c r="F29" s="58">
        <f>IF($A$6&lt;4,VLOOKUP($A$7&amp;$A29,KPI_DATOS!$A:$L,F$6,0)/1000,VLOOKUP($A$7&amp;$A29,KPI_DATOS!$A:$L,F$6,0))</f>
        <v>0.12129896700000001</v>
      </c>
      <c r="G29" s="58">
        <f>IF($A$6&lt;4,VLOOKUP($A$7&amp;$A29,KPI_DATOS!$A:$L,G$6,0)/1000,VLOOKUP($A$7&amp;$A29,KPI_DATOS!$A:$L,G$6,0))</f>
        <v>0.1184977499</v>
      </c>
      <c r="H29" s="58">
        <f>IF($A$6&lt;4,VLOOKUP($A$7&amp;$A29,KPI_DATOS!$A:$L,H$6,0)/1000,VLOOKUP($A$7&amp;$A29,KPI_DATOS!$A:$L,H$6,0))</f>
        <v>0.166659848</v>
      </c>
      <c r="I29" s="58">
        <f>IF($A$6&lt;4,VLOOKUP($A$7&amp;$A29,KPI_DATOS!$A:$L,I$6,0)/1000,VLOOKUP($A$7&amp;$A29,KPI_DATOS!$A:$L,I$6,0))</f>
        <v>0.12969256200000001</v>
      </c>
      <c r="J29" s="58">
        <f>IF($A$6&lt;4,VLOOKUP($A$7&amp;$A29,KPI_DATOS!$A:$L,J$6,0)/1000,VLOOKUP($A$7&amp;$A29,KPI_DATOS!$A:$L,J$6,0))</f>
        <v>0.179749456</v>
      </c>
      <c r="K29" s="58">
        <f>IF($A$6&lt;4,VLOOKUP($A$7&amp;$A29,KPI_DATOS!$A:$L,K$6,0)/1000,VLOOKUP($A$7&amp;$A29,KPI_DATOS!$A:$L,K$6,0))</f>
        <v>0.1730154545</v>
      </c>
      <c r="L29" s="9"/>
      <c r="M29" s="46">
        <f t="shared" si="0"/>
        <v>46.007375368736845</v>
      </c>
      <c r="N29" s="50"/>
    </row>
    <row r="30" spans="1:14" ht="25" customHeight="1" x14ac:dyDescent="0.35">
      <c r="A30" s="72" t="s">
        <v>141</v>
      </c>
      <c r="C30" s="58">
        <f>IF($A$6&lt;4,VLOOKUP($A$7&amp;$A30,KPI_DATOS!$A:$L,C$6,0)/1000,VLOOKUP($A$7&amp;$A30,KPI_DATOS!$A:$L,C$6,0))</f>
        <v>0.46637544000000003</v>
      </c>
      <c r="D30" s="58">
        <f>IF($A$6&lt;4,VLOOKUP($A$7&amp;$A30,KPI_DATOS!$A:$L,D$6,0)/1000,VLOOKUP($A$7&amp;$A30,KPI_DATOS!$A:$L,D$6,0))</f>
        <v>0.51706213999999995</v>
      </c>
      <c r="E30" s="58">
        <f>IF($A$6&lt;4,VLOOKUP($A$7&amp;$A30,KPI_DATOS!$A:$L,E$6,0)/1000,VLOOKUP($A$7&amp;$A30,KPI_DATOS!$A:$L,E$6,0))</f>
        <v>0.40297759100000002</v>
      </c>
      <c r="F30" s="58">
        <f>IF($A$6&lt;4,VLOOKUP($A$7&amp;$A30,KPI_DATOS!$A:$L,F$6,0)/1000,VLOOKUP($A$7&amp;$A30,KPI_DATOS!$A:$L,F$6,0))</f>
        <v>0.29679768274999996</v>
      </c>
      <c r="G30" s="58">
        <f>IF($A$6&lt;4,VLOOKUP($A$7&amp;$A30,KPI_DATOS!$A:$L,G$6,0)/1000,VLOOKUP($A$7&amp;$A30,KPI_DATOS!$A:$L,G$6,0))</f>
        <v>0.23702566000000003</v>
      </c>
      <c r="H30" s="58">
        <f>IF($A$6&lt;4,VLOOKUP($A$7&amp;$A30,KPI_DATOS!$A:$L,H$6,0)/1000,VLOOKUP($A$7&amp;$A30,KPI_DATOS!$A:$L,H$6,0))</f>
        <v>0.54632250770000002</v>
      </c>
      <c r="I30" s="58">
        <f>IF($A$6&lt;4,VLOOKUP($A$7&amp;$A30,KPI_DATOS!$A:$L,I$6,0)/1000,VLOOKUP($A$7&amp;$A30,KPI_DATOS!$A:$L,I$6,0))</f>
        <v>0.44681869600000002</v>
      </c>
      <c r="J30" s="58">
        <f>IF($A$6&lt;4,VLOOKUP($A$7&amp;$A30,KPI_DATOS!$A:$L,J$6,0)/1000,VLOOKUP($A$7&amp;$A30,KPI_DATOS!$A:$L,J$6,0))</f>
        <v>0.39150465700000003</v>
      </c>
      <c r="K30" s="58">
        <f>IF($A$6&lt;4,VLOOKUP($A$7&amp;$A30,KPI_DATOS!$A:$L,K$6,0)/1000,VLOOKUP($A$7&amp;$A30,KPI_DATOS!$A:$L,K$6,0))</f>
        <v>0.27872524579999997</v>
      </c>
      <c r="L30" s="9"/>
      <c r="M30" s="46">
        <f t="shared" si="0"/>
        <v>17.592857161541041</v>
      </c>
      <c r="N30" s="50"/>
    </row>
    <row r="31" spans="1:14" ht="25" customHeight="1" x14ac:dyDescent="0.35">
      <c r="A31" s="72" t="s">
        <v>142</v>
      </c>
      <c r="C31" s="58">
        <f>IF($A$6&lt;4,VLOOKUP($A$7&amp;$A31,KPI_DATOS!$A:$L,C$6,0)/1000,VLOOKUP($A$7&amp;$A31,KPI_DATOS!$A:$L,C$6,0))</f>
        <v>1.0739598433000002</v>
      </c>
      <c r="D31" s="58">
        <f>IF($A$6&lt;4,VLOOKUP($A$7&amp;$A31,KPI_DATOS!$A:$L,D$6,0)/1000,VLOOKUP($A$7&amp;$A31,KPI_DATOS!$A:$L,D$6,0))</f>
        <v>1.60574729</v>
      </c>
      <c r="E31" s="58">
        <f>IF($A$6&lt;4,VLOOKUP($A$7&amp;$A31,KPI_DATOS!$A:$L,E$6,0)/1000,VLOOKUP($A$7&amp;$A31,KPI_DATOS!$A:$L,E$6,0))</f>
        <v>1.6246165434000002</v>
      </c>
      <c r="F31" s="58">
        <f>IF($A$6&lt;4,VLOOKUP($A$7&amp;$A31,KPI_DATOS!$A:$L,F$6,0)/1000,VLOOKUP($A$7&amp;$A31,KPI_DATOS!$A:$L,F$6,0))</f>
        <v>1.4915231360000001</v>
      </c>
      <c r="G31" s="58">
        <f>IF($A$6&lt;4,VLOOKUP($A$7&amp;$A31,KPI_DATOS!$A:$L,G$6,0)/1000,VLOOKUP($A$7&amp;$A31,KPI_DATOS!$A:$L,G$6,0))</f>
        <v>1.723273091</v>
      </c>
      <c r="H31" s="58">
        <f>IF($A$6&lt;4,VLOOKUP($A$7&amp;$A31,KPI_DATOS!$A:$L,H$6,0)/1000,VLOOKUP($A$7&amp;$A31,KPI_DATOS!$A:$L,H$6,0))</f>
        <v>1.6139855295000001</v>
      </c>
      <c r="I31" s="58">
        <f>IF($A$6&lt;4,VLOOKUP($A$7&amp;$A31,KPI_DATOS!$A:$L,I$6,0)/1000,VLOOKUP($A$7&amp;$A31,KPI_DATOS!$A:$L,I$6,0))</f>
        <v>1.2752696219999999</v>
      </c>
      <c r="J31" s="58">
        <f>IF($A$6&lt;4,VLOOKUP($A$7&amp;$A31,KPI_DATOS!$A:$L,J$6,0)/1000,VLOOKUP($A$7&amp;$A31,KPI_DATOS!$A:$L,J$6,0))</f>
        <v>1.3078099964999998</v>
      </c>
      <c r="K31" s="58">
        <f>IF($A$6&lt;4,VLOOKUP($A$7&amp;$A31,KPI_DATOS!$A:$L,K$6,0)/1000,VLOOKUP($A$7&amp;$A31,KPI_DATOS!$A:$L,K$6,0))</f>
        <v>1.5701273904999999</v>
      </c>
      <c r="L31" s="9"/>
      <c r="M31" s="46">
        <f t="shared" si="0"/>
        <v>-8.8869083664000712</v>
      </c>
      <c r="N31" s="50"/>
    </row>
    <row r="32" spans="1:14" ht="25" customHeight="1" x14ac:dyDescent="0.35">
      <c r="A32" s="72" t="s">
        <v>143</v>
      </c>
      <c r="C32" s="58">
        <f>IF($A$6&lt;4,VLOOKUP($A$7&amp;$A32,KPI_DATOS!$A:$L,C$6,0)/1000,VLOOKUP($A$7&amp;$A32,KPI_DATOS!$A:$L,C$6,0))</f>
        <v>0.97914366000000008</v>
      </c>
      <c r="D32" s="58">
        <f>IF($A$6&lt;4,VLOOKUP($A$7&amp;$A32,KPI_DATOS!$A:$L,D$6,0)/1000,VLOOKUP($A$7&amp;$A32,KPI_DATOS!$A:$L,D$6,0))</f>
        <v>1.1596845323</v>
      </c>
      <c r="E32" s="58">
        <f>IF($A$6&lt;4,VLOOKUP($A$7&amp;$A32,KPI_DATOS!$A:$L,E$6,0)/1000,VLOOKUP($A$7&amp;$A32,KPI_DATOS!$A:$L,E$6,0))</f>
        <v>0.97511222650000007</v>
      </c>
      <c r="F32" s="58">
        <f>IF($A$6&lt;4,VLOOKUP($A$7&amp;$A32,KPI_DATOS!$A:$L,F$6,0)/1000,VLOOKUP($A$7&amp;$A32,KPI_DATOS!$A:$L,F$6,0))</f>
        <v>1.0537433589000003</v>
      </c>
      <c r="G32" s="58">
        <f>IF($A$6&lt;4,VLOOKUP($A$7&amp;$A32,KPI_DATOS!$A:$L,G$6,0)/1000,VLOOKUP($A$7&amp;$A32,KPI_DATOS!$A:$L,G$6,0))</f>
        <v>0.7831557362499999</v>
      </c>
      <c r="H32" s="58">
        <f>IF($A$6&lt;4,VLOOKUP($A$7&amp;$A32,KPI_DATOS!$A:$L,H$6,0)/1000,VLOOKUP($A$7&amp;$A32,KPI_DATOS!$A:$L,H$6,0))</f>
        <v>1.1138338836000001</v>
      </c>
      <c r="I32" s="58">
        <f>IF($A$6&lt;4,VLOOKUP($A$7&amp;$A32,KPI_DATOS!$A:$L,I$6,0)/1000,VLOOKUP($A$7&amp;$A32,KPI_DATOS!$A:$L,I$6,0))</f>
        <v>0.78983065780000006</v>
      </c>
      <c r="J32" s="58">
        <f>IF($A$6&lt;4,VLOOKUP($A$7&amp;$A32,KPI_DATOS!$A:$L,J$6,0)/1000,VLOOKUP($A$7&amp;$A32,KPI_DATOS!$A:$L,J$6,0))</f>
        <v>0.58345284089999994</v>
      </c>
      <c r="K32" s="58">
        <f>IF($A$6&lt;4,VLOOKUP($A$7&amp;$A32,KPI_DATOS!$A:$L,K$6,0)/1000,VLOOKUP($A$7&amp;$A32,KPI_DATOS!$A:$L,K$6,0))</f>
        <v>1.04919713525</v>
      </c>
      <c r="L32" s="9"/>
      <c r="M32" s="46">
        <f t="shared" si="0"/>
        <v>33.970433553087595</v>
      </c>
      <c r="N32" s="50"/>
    </row>
    <row r="33" spans="1:14" ht="25" customHeight="1" x14ac:dyDescent="0.35">
      <c r="A33" s="72" t="s">
        <v>144</v>
      </c>
      <c r="C33" s="58">
        <f>IF($A$6&lt;4,VLOOKUP($A$7&amp;$A33,KPI_DATOS!$A:$L,C$6,0)/1000,VLOOKUP($A$7&amp;$A33,KPI_DATOS!$A:$L,C$6,0))</f>
        <v>10.315943969599999</v>
      </c>
      <c r="D33" s="58">
        <f>IF($A$6&lt;4,VLOOKUP($A$7&amp;$A33,KPI_DATOS!$A:$L,D$6,0)/1000,VLOOKUP($A$7&amp;$A33,KPI_DATOS!$A:$L,D$6,0))</f>
        <v>15.832404932799999</v>
      </c>
      <c r="E33" s="58">
        <f>IF($A$6&lt;4,VLOOKUP($A$7&amp;$A33,KPI_DATOS!$A:$L,E$6,0)/1000,VLOOKUP($A$7&amp;$A33,KPI_DATOS!$A:$L,E$6,0))</f>
        <v>9.0258909505000009</v>
      </c>
      <c r="F33" s="58">
        <f>IF($A$6&lt;4,VLOOKUP($A$7&amp;$A33,KPI_DATOS!$A:$L,F$6,0)/1000,VLOOKUP($A$7&amp;$A33,KPI_DATOS!$A:$L,F$6,0))</f>
        <v>8.4648436532000009</v>
      </c>
      <c r="G33" s="58">
        <f>IF($A$6&lt;4,VLOOKUP($A$7&amp;$A33,KPI_DATOS!$A:$L,G$6,0)/1000,VLOOKUP($A$7&amp;$A33,KPI_DATOS!$A:$L,G$6,0))</f>
        <v>10.589780021999999</v>
      </c>
      <c r="H33" s="58">
        <f>IF($A$6&lt;4,VLOOKUP($A$7&amp;$A33,KPI_DATOS!$A:$L,H$6,0)/1000,VLOOKUP($A$7&amp;$A33,KPI_DATOS!$A:$L,H$6,0))</f>
        <v>13.6573609786</v>
      </c>
      <c r="I33" s="58">
        <f>IF($A$6&lt;4,VLOOKUP($A$7&amp;$A33,KPI_DATOS!$A:$L,I$6,0)/1000,VLOOKUP($A$7&amp;$A33,KPI_DATOS!$A:$L,I$6,0))</f>
        <v>8.6838070460000001</v>
      </c>
      <c r="J33" s="58">
        <f>IF($A$6&lt;4,VLOOKUP($A$7&amp;$A33,KPI_DATOS!$A:$L,J$6,0)/1000,VLOOKUP($A$7&amp;$A33,KPI_DATOS!$A:$L,J$6,0))</f>
        <v>7.2868640355999998</v>
      </c>
      <c r="K33" s="58">
        <f>IF($A$6&lt;4,VLOOKUP($A$7&amp;$A33,KPI_DATOS!$A:$L,K$6,0)/1000,VLOOKUP($A$7&amp;$A33,KPI_DATOS!$A:$L,K$6,0))</f>
        <v>9.2232508969999998</v>
      </c>
      <c r="L33" s="9"/>
      <c r="M33" s="46">
        <f t="shared" si="0"/>
        <v>-12.904225792802782</v>
      </c>
      <c r="N33" s="50"/>
    </row>
    <row r="34" spans="1:14" ht="25" customHeight="1" x14ac:dyDescent="0.35">
      <c r="A34" s="71" t="s">
        <v>145</v>
      </c>
      <c r="C34" s="58">
        <f>IF($A$6&lt;4,VLOOKUP($A$7&amp;$A34,KPI_DATOS!$A:$L,C$6,0)/1000,VLOOKUP($A$7&amp;$A34,KPI_DATOS!$A:$L,C$6,0))</f>
        <v>21.410683193199997</v>
      </c>
      <c r="D34" s="58">
        <f>IF($A$6&lt;4,VLOOKUP($A$7&amp;$A34,KPI_DATOS!$A:$L,D$6,0)/1000,VLOOKUP($A$7&amp;$A34,KPI_DATOS!$A:$L,D$6,0))</f>
        <v>37.364018821000002</v>
      </c>
      <c r="E34" s="58">
        <f>IF($A$6&lt;4,VLOOKUP($A$7&amp;$A34,KPI_DATOS!$A:$L,E$6,0)/1000,VLOOKUP($A$7&amp;$A34,KPI_DATOS!$A:$L,E$6,0))</f>
        <v>18.104243284999999</v>
      </c>
      <c r="F34" s="58">
        <f>IF($A$6&lt;4,VLOOKUP($A$7&amp;$A34,KPI_DATOS!$A:$L,F$6,0)/1000,VLOOKUP($A$7&amp;$A34,KPI_DATOS!$A:$L,F$6,0))</f>
        <v>16.8919703844</v>
      </c>
      <c r="G34" s="58">
        <f>IF($A$6&lt;4,VLOOKUP($A$7&amp;$A34,KPI_DATOS!$A:$L,G$6,0)/1000,VLOOKUP($A$7&amp;$A34,KPI_DATOS!$A:$L,G$6,0))</f>
        <v>22.174347005249999</v>
      </c>
      <c r="H34" s="58">
        <f>IF($A$6&lt;4,VLOOKUP($A$7&amp;$A34,KPI_DATOS!$A:$L,H$6,0)/1000,VLOOKUP($A$7&amp;$A34,KPI_DATOS!$A:$L,H$6,0))</f>
        <v>30.582876065499995</v>
      </c>
      <c r="I34" s="58">
        <f>IF($A$6&lt;4,VLOOKUP($A$7&amp;$A34,KPI_DATOS!$A:$L,I$6,0)/1000,VLOOKUP($A$7&amp;$A34,KPI_DATOS!$A:$L,I$6,0))</f>
        <v>17.059318452999999</v>
      </c>
      <c r="J34" s="58">
        <f>IF($A$6&lt;4,VLOOKUP($A$7&amp;$A34,KPI_DATOS!$A:$L,J$6,0)/1000,VLOOKUP($A$7&amp;$A34,KPI_DATOS!$A:$L,J$6,0))</f>
        <v>19.819003324400001</v>
      </c>
      <c r="K34" s="58">
        <f>IF($A$6&lt;4,VLOOKUP($A$7&amp;$A34,KPI_DATOS!$A:$L,K$6,0)/1000,VLOOKUP($A$7&amp;$A34,KPI_DATOS!$A:$L,K$6,0))</f>
        <v>21.331946558999999</v>
      </c>
      <c r="L34" s="9"/>
      <c r="M34" s="46">
        <f t="shared" si="0"/>
        <v>-3.7989864867297052</v>
      </c>
      <c r="N34" s="50"/>
    </row>
    <row r="35" spans="1:14" ht="25" customHeight="1" x14ac:dyDescent="0.35">
      <c r="A35" s="72" t="s">
        <v>146</v>
      </c>
      <c r="C35" s="58">
        <f>IF($A$6&lt;4,VLOOKUP($A$7&amp;$A35,KPI_DATOS!$A:$L,C$6,0)/1000,VLOOKUP($A$7&amp;$A35,KPI_DATOS!$A:$L,C$6,0))</f>
        <v>4.8062034822000008</v>
      </c>
      <c r="D35" s="58">
        <f>IF($A$6&lt;4,VLOOKUP($A$7&amp;$A35,KPI_DATOS!$A:$L,D$6,0)/1000,VLOOKUP($A$7&amp;$A35,KPI_DATOS!$A:$L,D$6,0))</f>
        <v>8.1482354329</v>
      </c>
      <c r="E35" s="58">
        <f>IF($A$6&lt;4,VLOOKUP($A$7&amp;$A35,KPI_DATOS!$A:$L,E$6,0)/1000,VLOOKUP($A$7&amp;$A35,KPI_DATOS!$A:$L,E$6,0))</f>
        <v>3.8780919859999998</v>
      </c>
      <c r="F35" s="58">
        <f>IF($A$6&lt;4,VLOOKUP($A$7&amp;$A35,KPI_DATOS!$A:$L,F$6,0)/1000,VLOOKUP($A$7&amp;$A35,KPI_DATOS!$A:$L,F$6,0))</f>
        <v>3.6372272143999997</v>
      </c>
      <c r="G35" s="58">
        <f>IF($A$6&lt;4,VLOOKUP($A$7&amp;$A35,KPI_DATOS!$A:$L,G$6,0)/1000,VLOOKUP($A$7&amp;$A35,KPI_DATOS!$A:$L,G$6,0))</f>
        <v>4.5247195144999992</v>
      </c>
      <c r="H35" s="58">
        <f>IF($A$6&lt;4,VLOOKUP($A$7&amp;$A35,KPI_DATOS!$A:$L,H$6,0)/1000,VLOOKUP($A$7&amp;$A35,KPI_DATOS!$A:$L,H$6,0))</f>
        <v>6.7450476335000005</v>
      </c>
      <c r="I35" s="58">
        <f>IF($A$6&lt;4,VLOOKUP($A$7&amp;$A35,KPI_DATOS!$A:$L,I$6,0)/1000,VLOOKUP($A$7&amp;$A35,KPI_DATOS!$A:$L,I$6,0))</f>
        <v>3.7257385825</v>
      </c>
      <c r="J35" s="58">
        <f>IF($A$6&lt;4,VLOOKUP($A$7&amp;$A35,KPI_DATOS!$A:$L,J$6,0)/1000,VLOOKUP($A$7&amp;$A35,KPI_DATOS!$A:$L,J$6,0))</f>
        <v>4.1788483876000004</v>
      </c>
      <c r="K35" s="58">
        <f>IF($A$6&lt;4,VLOOKUP($A$7&amp;$A35,KPI_DATOS!$A:$L,K$6,0)/1000,VLOOKUP($A$7&amp;$A35,KPI_DATOS!$A:$L,K$6,0))</f>
        <v>4.6074233454999991</v>
      </c>
      <c r="L35" s="9"/>
      <c r="M35" s="46">
        <f t="shared" si="0"/>
        <v>1.8278222713024705</v>
      </c>
      <c r="N35" s="50"/>
    </row>
    <row r="36" spans="1:14" ht="25" customHeight="1" x14ac:dyDescent="0.35">
      <c r="A36" s="72" t="s">
        <v>147</v>
      </c>
      <c r="C36" s="58">
        <f>IF($A$6&lt;4,VLOOKUP($A$7&amp;$A36,KPI_DATOS!$A:$L,C$6,0)/1000,VLOOKUP($A$7&amp;$A36,KPI_DATOS!$A:$L,C$6,0))</f>
        <v>4.7530652709999996</v>
      </c>
      <c r="D36" s="58">
        <f>IF($A$6&lt;4,VLOOKUP($A$7&amp;$A36,KPI_DATOS!$A:$L,D$6,0)/1000,VLOOKUP($A$7&amp;$A36,KPI_DATOS!$A:$L,D$6,0))</f>
        <v>8.0154279206000005</v>
      </c>
      <c r="E36" s="58">
        <f>IF($A$6&lt;4,VLOOKUP($A$7&amp;$A36,KPI_DATOS!$A:$L,E$6,0)/1000,VLOOKUP($A$7&amp;$A36,KPI_DATOS!$A:$L,E$6,0))</f>
        <v>3.5915082174999999</v>
      </c>
      <c r="F36" s="58">
        <f>IF($A$6&lt;4,VLOOKUP($A$7&amp;$A36,KPI_DATOS!$A:$L,F$6,0)/1000,VLOOKUP($A$7&amp;$A36,KPI_DATOS!$A:$L,F$6,0))</f>
        <v>3.7263724974999999</v>
      </c>
      <c r="G36" s="58">
        <f>IF($A$6&lt;4,VLOOKUP($A$7&amp;$A36,KPI_DATOS!$A:$L,G$6,0)/1000,VLOOKUP($A$7&amp;$A36,KPI_DATOS!$A:$L,G$6,0))</f>
        <v>4.5505042739999997</v>
      </c>
      <c r="H36" s="58">
        <f>IF($A$6&lt;4,VLOOKUP($A$7&amp;$A36,KPI_DATOS!$A:$L,H$6,0)/1000,VLOOKUP($A$7&amp;$A36,KPI_DATOS!$A:$L,H$6,0))</f>
        <v>6.0851595774999998</v>
      </c>
      <c r="I36" s="58">
        <f>IF($A$6&lt;4,VLOOKUP($A$7&amp;$A36,KPI_DATOS!$A:$L,I$6,0)/1000,VLOOKUP($A$7&amp;$A36,KPI_DATOS!$A:$L,I$6,0))</f>
        <v>3.2092566210000002</v>
      </c>
      <c r="J36" s="58">
        <f>IF($A$6&lt;4,VLOOKUP($A$7&amp;$A36,KPI_DATOS!$A:$L,J$6,0)/1000,VLOOKUP($A$7&amp;$A36,KPI_DATOS!$A:$L,J$6,0))</f>
        <v>4.4154656975000002</v>
      </c>
      <c r="K36" s="58">
        <f>IF($A$6&lt;4,VLOOKUP($A$7&amp;$A36,KPI_DATOS!$A:$L,K$6,0)/1000,VLOOKUP($A$7&amp;$A36,KPI_DATOS!$A:$L,K$6,0))</f>
        <v>4.9649450774999995</v>
      </c>
      <c r="L36" s="9"/>
      <c r="M36" s="46">
        <f t="shared" si="0"/>
        <v>9.107579699858114</v>
      </c>
      <c r="N36" s="50"/>
    </row>
    <row r="37" spans="1:14" ht="25" customHeight="1" x14ac:dyDescent="0.35">
      <c r="A37" s="72" t="s">
        <v>183</v>
      </c>
      <c r="C37" s="58">
        <f>IF($A$6&lt;4,VLOOKUP($A$7&amp;$A37,KPI_DATOS!$A:$L,C$6,0)/1000,VLOOKUP($A$7&amp;$A37,KPI_DATOS!$A:$L,C$6,0))</f>
        <v>5.8356823099999993</v>
      </c>
      <c r="D37" s="58">
        <f>IF($A$6&lt;4,VLOOKUP($A$7&amp;$A37,KPI_DATOS!$A:$L,D$6,0)/1000,VLOOKUP($A$7&amp;$A37,KPI_DATOS!$A:$L,D$6,0))</f>
        <v>10.18782199</v>
      </c>
      <c r="E37" s="58">
        <f>IF($A$6&lt;4,VLOOKUP($A$7&amp;$A37,KPI_DATOS!$A:$L,E$6,0)/1000,VLOOKUP($A$7&amp;$A37,KPI_DATOS!$A:$L,E$6,0))</f>
        <v>5.2524152664999999</v>
      </c>
      <c r="F37" s="58">
        <f>IF($A$6&lt;4,VLOOKUP($A$7&amp;$A37,KPI_DATOS!$A:$L,F$6,0)/1000,VLOOKUP($A$7&amp;$A37,KPI_DATOS!$A:$L,F$6,0))</f>
        <v>4.6812529775000007</v>
      </c>
      <c r="G37" s="58">
        <f>IF($A$6&lt;4,VLOOKUP($A$7&amp;$A37,KPI_DATOS!$A:$L,G$6,0)/1000,VLOOKUP($A$7&amp;$A37,KPI_DATOS!$A:$L,G$6,0))</f>
        <v>6.4451334625000003</v>
      </c>
      <c r="H37" s="58">
        <f>IF($A$6&lt;4,VLOOKUP($A$7&amp;$A37,KPI_DATOS!$A:$L,H$6,0)/1000,VLOOKUP($A$7&amp;$A37,KPI_DATOS!$A:$L,H$6,0))</f>
        <v>8.3860488725</v>
      </c>
      <c r="I37" s="58">
        <f>IF($A$6&lt;4,VLOOKUP($A$7&amp;$A37,KPI_DATOS!$A:$L,I$6,0)/1000,VLOOKUP($A$7&amp;$A37,KPI_DATOS!$A:$L,I$6,0))</f>
        <v>5.0454016724999997</v>
      </c>
      <c r="J37" s="58">
        <f>IF($A$6&lt;4,VLOOKUP($A$7&amp;$A37,KPI_DATOS!$A:$L,J$6,0)/1000,VLOOKUP($A$7&amp;$A37,KPI_DATOS!$A:$L,J$6,0))</f>
        <v>5.0628341015</v>
      </c>
      <c r="K37" s="58">
        <f>IF($A$6&lt;4,VLOOKUP($A$7&amp;$A37,KPI_DATOS!$A:$L,K$6,0)/1000,VLOOKUP($A$7&amp;$A37,KPI_DATOS!$A:$L,K$6,0))</f>
        <v>5.5794876144999996</v>
      </c>
      <c r="L37" s="9"/>
      <c r="M37" s="46">
        <f t="shared" si="0"/>
        <v>-13.43099957567404</v>
      </c>
      <c r="N37" s="50"/>
    </row>
    <row r="38" spans="1:14" ht="25" customHeight="1" x14ac:dyDescent="0.35">
      <c r="A38" s="72" t="s">
        <v>148</v>
      </c>
      <c r="C38" s="58">
        <f>IF($A$6&lt;4,VLOOKUP($A$7&amp;$A38,KPI_DATOS!$A:$L,C$6,0)/1000,VLOOKUP($A$7&amp;$A38,KPI_DATOS!$A:$L,C$6,0))</f>
        <v>6.01573213</v>
      </c>
      <c r="D38" s="58">
        <f>IF($A$6&lt;4,VLOOKUP($A$7&amp;$A38,KPI_DATOS!$A:$L,D$6,0)/1000,VLOOKUP($A$7&amp;$A38,KPI_DATOS!$A:$L,D$6,0))</f>
        <v>11.0125334775</v>
      </c>
      <c r="E38" s="58">
        <f>IF($A$6&lt;4,VLOOKUP($A$7&amp;$A38,KPI_DATOS!$A:$L,E$6,0)/1000,VLOOKUP($A$7&amp;$A38,KPI_DATOS!$A:$L,E$6,0))</f>
        <v>5.3822278150000002</v>
      </c>
      <c r="F38" s="58">
        <f>IF($A$6&lt;4,VLOOKUP($A$7&amp;$A38,KPI_DATOS!$A:$L,F$6,0)/1000,VLOOKUP($A$7&amp;$A38,KPI_DATOS!$A:$L,F$6,0))</f>
        <v>4.8471176949999997</v>
      </c>
      <c r="G38" s="58">
        <f>IF($A$6&lt;4,VLOOKUP($A$7&amp;$A38,KPI_DATOS!$A:$L,G$6,0)/1000,VLOOKUP($A$7&amp;$A38,KPI_DATOS!$A:$L,G$6,0))</f>
        <v>6.6539897542500004</v>
      </c>
      <c r="H38" s="58">
        <f>IF($A$6&lt;4,VLOOKUP($A$7&amp;$A38,KPI_DATOS!$A:$L,H$6,0)/1000,VLOOKUP($A$7&amp;$A38,KPI_DATOS!$A:$L,H$6,0))</f>
        <v>9.3666199819999996</v>
      </c>
      <c r="I38" s="58">
        <f>IF($A$6&lt;4,VLOOKUP($A$7&amp;$A38,KPI_DATOS!$A:$L,I$6,0)/1000,VLOOKUP($A$7&amp;$A38,KPI_DATOS!$A:$L,I$6,0))</f>
        <v>5.0789215769999991</v>
      </c>
      <c r="J38" s="58">
        <f>IF($A$6&lt;4,VLOOKUP($A$7&amp;$A38,KPI_DATOS!$A:$L,J$6,0)/1000,VLOOKUP($A$7&amp;$A38,KPI_DATOS!$A:$L,J$6,0))</f>
        <v>6.161855137799999</v>
      </c>
      <c r="K38" s="58">
        <f>IF($A$6&lt;4,VLOOKUP($A$7&amp;$A38,KPI_DATOS!$A:$L,K$6,0)/1000,VLOOKUP($A$7&amp;$A38,KPI_DATOS!$A:$L,K$6,0))</f>
        <v>6.1800905215000004</v>
      </c>
      <c r="L38" s="9"/>
      <c r="M38" s="46">
        <f t="shared" si="0"/>
        <v>-7.1220312962957832</v>
      </c>
      <c r="N38" s="50"/>
    </row>
    <row r="39" spans="1:14" ht="25" customHeight="1" x14ac:dyDescent="0.35">
      <c r="A39" s="70" t="s">
        <v>184</v>
      </c>
      <c r="C39" s="58">
        <f>IF($A$6&lt;4,VLOOKUP($A$7&amp;$A39,KPI_DATOS!$A:$L,C$6,0)/1000,VLOOKUP($A$7&amp;$A39,KPI_DATOS!$A:$L,C$6,0))</f>
        <v>18.045642657150001</v>
      </c>
      <c r="D39" s="58">
        <f>IF($A$6&lt;4,VLOOKUP($A$7&amp;$A39,KPI_DATOS!$A:$L,D$6,0)/1000,VLOOKUP($A$7&amp;$A39,KPI_DATOS!$A:$L,D$6,0))</f>
        <v>26.619246224490002</v>
      </c>
      <c r="E39" s="58">
        <f>IF($A$6&lt;4,VLOOKUP($A$7&amp;$A39,KPI_DATOS!$A:$L,E$6,0)/1000,VLOOKUP($A$7&amp;$A39,KPI_DATOS!$A:$L,E$6,0))</f>
        <v>20.59158487793</v>
      </c>
      <c r="F39" s="58">
        <f>IF($A$6&lt;4,VLOOKUP($A$7&amp;$A39,KPI_DATOS!$A:$L,F$6,0)/1000,VLOOKUP($A$7&amp;$A39,KPI_DATOS!$A:$L,F$6,0))</f>
        <v>19.148203658799996</v>
      </c>
      <c r="G39" s="58">
        <f>IF($A$6&lt;4,VLOOKUP($A$7&amp;$A39,KPI_DATOS!$A:$L,G$6,0)/1000,VLOOKUP($A$7&amp;$A39,KPI_DATOS!$A:$L,G$6,0))</f>
        <v>18.824560175400002</v>
      </c>
      <c r="H39" s="58">
        <f>IF($A$6&lt;4,VLOOKUP($A$7&amp;$A39,KPI_DATOS!$A:$L,H$6,0)/1000,VLOOKUP($A$7&amp;$A39,KPI_DATOS!$A:$L,H$6,0))</f>
        <v>26.422785900600001</v>
      </c>
      <c r="I39" s="58">
        <f>IF($A$6&lt;4,VLOOKUP($A$7&amp;$A39,KPI_DATOS!$A:$L,I$6,0)/1000,VLOOKUP($A$7&amp;$A39,KPI_DATOS!$A:$L,I$6,0))</f>
        <v>20.504332789500001</v>
      </c>
      <c r="J39" s="58">
        <f>IF($A$6&lt;4,VLOOKUP($A$7&amp;$A39,KPI_DATOS!$A:$L,J$6,0)/1000,VLOOKUP($A$7&amp;$A39,KPI_DATOS!$A:$L,J$6,0))</f>
        <v>18.832623535549999</v>
      </c>
      <c r="K39" s="58">
        <f>IF($A$6&lt;4,VLOOKUP($A$7&amp;$A39,KPI_DATOS!$A:$L,K$6,0)/1000,VLOOKUP($A$7&amp;$A39,KPI_DATOS!$A:$L,K$6,0))</f>
        <v>18.19472080485</v>
      </c>
      <c r="L39" s="9"/>
      <c r="M39" s="46">
        <f t="shared" si="0"/>
        <v>-3.3458384402153429</v>
      </c>
      <c r="N39" s="50"/>
    </row>
    <row r="40" spans="1:14" ht="25" customHeight="1" x14ac:dyDescent="0.35">
      <c r="A40" s="74" t="s">
        <v>149</v>
      </c>
      <c r="C40" s="58">
        <f>IF($A$6&lt;4,VLOOKUP($A$7&amp;$A40,KPI_DATOS!$A:$L,C$6,0)/1000,VLOOKUP($A$7&amp;$A40,KPI_DATOS!$A:$L,C$6,0))</f>
        <v>0.14600081335000001</v>
      </c>
      <c r="D40" s="58">
        <f>IF($A$6&lt;4,VLOOKUP($A$7&amp;$A40,KPI_DATOS!$A:$L,D$6,0)/1000,VLOOKUP($A$7&amp;$A40,KPI_DATOS!$A:$L,D$6,0))</f>
        <v>0.22449535148999999</v>
      </c>
      <c r="E40" s="58">
        <f>IF($A$6&lt;4,VLOOKUP($A$7&amp;$A40,KPI_DATOS!$A:$L,E$6,0)/1000,VLOOKUP($A$7&amp;$A40,KPI_DATOS!$A:$L,E$6,0))</f>
        <v>0.15499317475000002</v>
      </c>
      <c r="F40" s="58">
        <f>IF($A$6&lt;4,VLOOKUP($A$7&amp;$A40,KPI_DATOS!$A:$L,F$6,0)/1000,VLOOKUP($A$7&amp;$A40,KPI_DATOS!$A:$L,F$6,0))</f>
        <v>0.16706116200000001</v>
      </c>
      <c r="G40" s="58">
        <f>IF($A$6&lt;4,VLOOKUP($A$7&amp;$A40,KPI_DATOS!$A:$L,G$6,0)/1000,VLOOKUP($A$7&amp;$A40,KPI_DATOS!$A:$L,G$6,0))</f>
        <v>0.18797326079999999</v>
      </c>
      <c r="H40" s="58">
        <f>IF($A$6&lt;4,VLOOKUP($A$7&amp;$A40,KPI_DATOS!$A:$L,H$6,0)/1000,VLOOKUP($A$7&amp;$A40,KPI_DATOS!$A:$L,H$6,0))</f>
        <v>0.29192716115</v>
      </c>
      <c r="I40" s="58">
        <f>IF($A$6&lt;4,VLOOKUP($A$7&amp;$A40,KPI_DATOS!$A:$L,I$6,0)/1000,VLOOKUP($A$7&amp;$A40,KPI_DATOS!$A:$L,I$6,0))</f>
        <v>0.17979520300000001</v>
      </c>
      <c r="J40" s="58">
        <f>IF($A$6&lt;4,VLOOKUP($A$7&amp;$A40,KPI_DATOS!$A:$L,J$6,0)/1000,VLOOKUP($A$7&amp;$A40,KPI_DATOS!$A:$L,J$6,0))</f>
        <v>0.17960936595000002</v>
      </c>
      <c r="K40" s="58">
        <f>IF($A$6&lt;4,VLOOKUP($A$7&amp;$A40,KPI_DATOS!$A:$L,K$6,0)/1000,VLOOKUP($A$7&amp;$A40,KPI_DATOS!$A:$L,K$6,0))</f>
        <v>0.14863939815000002</v>
      </c>
      <c r="L40" s="9"/>
      <c r="M40" s="46">
        <f t="shared" si="0"/>
        <v>-20.925243559960617</v>
      </c>
      <c r="N40" s="50"/>
    </row>
    <row r="41" spans="1:14" ht="25" customHeight="1" x14ac:dyDescent="0.35">
      <c r="A41" s="74" t="s">
        <v>150</v>
      </c>
      <c r="C41" s="58">
        <f>IF($A$6&lt;4,VLOOKUP($A$7&amp;$A41,KPI_DATOS!$A:$L,C$6,0)/1000,VLOOKUP($A$7&amp;$A41,KPI_DATOS!$A:$L,C$6,0))</f>
        <v>6.6542629000000009</v>
      </c>
      <c r="D41" s="58">
        <f>IF($A$6&lt;4,VLOOKUP($A$7&amp;$A41,KPI_DATOS!$A:$L,D$6,0)/1000,VLOOKUP($A$7&amp;$A41,KPI_DATOS!$A:$L,D$6,0))</f>
        <v>9.5099353249999989</v>
      </c>
      <c r="E41" s="58">
        <f>IF($A$6&lt;4,VLOOKUP($A$7&amp;$A41,KPI_DATOS!$A:$L,E$6,0)/1000,VLOOKUP($A$7&amp;$A41,KPI_DATOS!$A:$L,E$6,0))</f>
        <v>8.1635271500000002</v>
      </c>
      <c r="F41" s="58">
        <f>IF($A$6&lt;4,VLOOKUP($A$7&amp;$A41,KPI_DATOS!$A:$L,F$6,0)/1000,VLOOKUP($A$7&amp;$A41,KPI_DATOS!$A:$L,F$6,0))</f>
        <v>7.2233506250000001</v>
      </c>
      <c r="G41" s="58">
        <f>IF($A$6&lt;4,VLOOKUP($A$7&amp;$A41,KPI_DATOS!$A:$L,G$6,0)/1000,VLOOKUP($A$7&amp;$A41,KPI_DATOS!$A:$L,G$6,0))</f>
        <v>6.1697511249999994</v>
      </c>
      <c r="H41" s="58">
        <f>IF($A$6&lt;4,VLOOKUP($A$7&amp;$A41,KPI_DATOS!$A:$L,H$6,0)/1000,VLOOKUP($A$7&amp;$A41,KPI_DATOS!$A:$L,H$6,0))</f>
        <v>8.8313462749999996</v>
      </c>
      <c r="I41" s="58">
        <f>IF($A$6&lt;4,VLOOKUP($A$7&amp;$A41,KPI_DATOS!$A:$L,I$6,0)/1000,VLOOKUP($A$7&amp;$A41,KPI_DATOS!$A:$L,I$6,0))</f>
        <v>7.8188001250000001</v>
      </c>
      <c r="J41" s="58">
        <f>IF($A$6&lt;4,VLOOKUP($A$7&amp;$A41,KPI_DATOS!$A:$L,J$6,0)/1000,VLOOKUP($A$7&amp;$A41,KPI_DATOS!$A:$L,J$6,0))</f>
        <v>7.170107325</v>
      </c>
      <c r="K41" s="58">
        <f>IF($A$6&lt;4,VLOOKUP($A$7&amp;$A41,KPI_DATOS!$A:$L,K$6,0)/1000,VLOOKUP($A$7&amp;$A41,KPI_DATOS!$A:$L,K$6,0))</f>
        <v>6.1306550750000008</v>
      </c>
      <c r="L41" s="9"/>
      <c r="M41" s="46">
        <f t="shared" si="0"/>
        <v>-0.63367304787352863</v>
      </c>
      <c r="N41" s="50"/>
    </row>
    <row r="42" spans="1:14" ht="25" customHeight="1" x14ac:dyDescent="0.35">
      <c r="A42" s="74" t="s">
        <v>185</v>
      </c>
      <c r="C42" s="58">
        <f>IF($A$6&lt;4,VLOOKUP($A$7&amp;$A42,KPI_DATOS!$A:$L,C$6,0)/1000,VLOOKUP($A$7&amp;$A42,KPI_DATOS!$A:$L,C$6,0))</f>
        <v>1.1642506100000001</v>
      </c>
      <c r="D42" s="58">
        <f>IF($A$6&lt;4,VLOOKUP($A$7&amp;$A42,KPI_DATOS!$A:$L,D$6,0)/1000,VLOOKUP($A$7&amp;$A42,KPI_DATOS!$A:$L,D$6,0))</f>
        <v>1.2578157649999999</v>
      </c>
      <c r="E42" s="58">
        <f>IF($A$6&lt;4,VLOOKUP($A$7&amp;$A42,KPI_DATOS!$A:$L,E$6,0)/1000,VLOOKUP($A$7&amp;$A42,KPI_DATOS!$A:$L,E$6,0))</f>
        <v>0.96950767500000001</v>
      </c>
      <c r="F42" s="58">
        <f>IF($A$6&lt;4,VLOOKUP($A$7&amp;$A42,KPI_DATOS!$A:$L,F$6,0)/1000,VLOOKUP($A$7&amp;$A42,KPI_DATOS!$A:$L,F$6,0))</f>
        <v>0.76146234499999998</v>
      </c>
      <c r="G42" s="58">
        <f>IF($A$6&lt;4,VLOOKUP($A$7&amp;$A42,KPI_DATOS!$A:$L,G$6,0)/1000,VLOOKUP($A$7&amp;$A42,KPI_DATOS!$A:$L,G$6,0))</f>
        <v>1.5193108</v>
      </c>
      <c r="H42" s="58">
        <f>IF($A$6&lt;4,VLOOKUP($A$7&amp;$A42,KPI_DATOS!$A:$L,H$6,0)/1000,VLOOKUP($A$7&amp;$A42,KPI_DATOS!$A:$L,H$6,0))</f>
        <v>2.0230884912500002</v>
      </c>
      <c r="I42" s="58">
        <f>IF($A$6&lt;4,VLOOKUP($A$7&amp;$A42,KPI_DATOS!$A:$L,I$6,0)/1000,VLOOKUP($A$7&amp;$A42,KPI_DATOS!$A:$L,I$6,0))</f>
        <v>1.2830805925</v>
      </c>
      <c r="J42" s="58">
        <f>IF($A$6&lt;4,VLOOKUP($A$7&amp;$A42,KPI_DATOS!$A:$L,J$6,0)/1000,VLOOKUP($A$7&amp;$A42,KPI_DATOS!$A:$L,J$6,0))</f>
        <v>0.93130782499999998</v>
      </c>
      <c r="K42" s="58">
        <f>IF($A$6&lt;4,VLOOKUP($A$7&amp;$A42,KPI_DATOS!$A:$L,K$6,0)/1000,VLOOKUP($A$7&amp;$A42,KPI_DATOS!$A:$L,K$6,0))</f>
        <v>1.304785235</v>
      </c>
      <c r="L42" s="9"/>
      <c r="M42" s="46">
        <f t="shared" si="0"/>
        <v>-14.119926284997121</v>
      </c>
      <c r="N42" s="50"/>
    </row>
    <row r="43" spans="1:14" ht="25" customHeight="1" x14ac:dyDescent="0.35">
      <c r="A43" s="74" t="s">
        <v>151</v>
      </c>
      <c r="C43" s="58">
        <f>IF($A$6&lt;4,VLOOKUP($A$7&amp;$A43,KPI_DATOS!$A:$L,C$6,0)/1000,VLOOKUP($A$7&amp;$A43,KPI_DATOS!$A:$L,C$6,0))</f>
        <v>10.081128333799999</v>
      </c>
      <c r="D43" s="58">
        <f>IF($A$6&lt;4,VLOOKUP($A$7&amp;$A43,KPI_DATOS!$A:$L,D$6,0)/1000,VLOOKUP($A$7&amp;$A43,KPI_DATOS!$A:$L,D$6,0))</f>
        <v>15.626999782999999</v>
      </c>
      <c r="E43" s="58">
        <f>IF($A$6&lt;4,VLOOKUP($A$7&amp;$A43,KPI_DATOS!$A:$L,E$6,0)/1000,VLOOKUP($A$7&amp;$A43,KPI_DATOS!$A:$L,E$6,0))</f>
        <v>11.303556878180002</v>
      </c>
      <c r="F43" s="58">
        <f>IF($A$6&lt;4,VLOOKUP($A$7&amp;$A43,KPI_DATOS!$A:$L,F$6,0)/1000,VLOOKUP($A$7&amp;$A43,KPI_DATOS!$A:$L,F$6,0))</f>
        <v>10.996329526799999</v>
      </c>
      <c r="G43" s="58">
        <f>IF($A$6&lt;4,VLOOKUP($A$7&amp;$A43,KPI_DATOS!$A:$L,G$6,0)/1000,VLOOKUP($A$7&amp;$A43,KPI_DATOS!$A:$L,G$6,0))</f>
        <v>10.9475249896</v>
      </c>
      <c r="H43" s="58">
        <f>IF($A$6&lt;4,VLOOKUP($A$7&amp;$A43,KPI_DATOS!$A:$L,H$6,0)/1000,VLOOKUP($A$7&amp;$A43,KPI_DATOS!$A:$L,H$6,0))</f>
        <v>15.2764239732</v>
      </c>
      <c r="I43" s="58">
        <f>IF($A$6&lt;4,VLOOKUP($A$7&amp;$A43,KPI_DATOS!$A:$L,I$6,0)/1000,VLOOKUP($A$7&amp;$A43,KPI_DATOS!$A:$L,I$6,0))</f>
        <v>11.222656869</v>
      </c>
      <c r="J43" s="58">
        <f>IF($A$6&lt;4,VLOOKUP($A$7&amp;$A43,KPI_DATOS!$A:$L,J$6,0)/1000,VLOOKUP($A$7&amp;$A43,KPI_DATOS!$A:$L,J$6,0))</f>
        <v>10.551599019600001</v>
      </c>
      <c r="K43" s="58">
        <f>IF($A$6&lt;4,VLOOKUP($A$7&amp;$A43,KPI_DATOS!$A:$L,K$6,0)/1000,VLOOKUP($A$7&amp;$A43,KPI_DATOS!$A:$L,K$6,0))</f>
        <v>10.610641096699998</v>
      </c>
      <c r="L43" s="9"/>
      <c r="M43" s="46">
        <f t="shared" si="0"/>
        <v>-3.077260780130997</v>
      </c>
      <c r="N43" s="50"/>
    </row>
    <row r="44" spans="1:14" ht="25" customHeight="1" x14ac:dyDescent="0.35">
      <c r="A44" s="70" t="s">
        <v>152</v>
      </c>
      <c r="C44" s="58">
        <f>IF($A$6&lt;4,VLOOKUP($A$7&amp;$A44,KPI_DATOS!$A:$L,C$6,0)/1000,VLOOKUP($A$7&amp;$A44,KPI_DATOS!$A:$L,C$6,0))</f>
        <v>4.2100490349999999</v>
      </c>
      <c r="D44" s="58">
        <f>IF($A$6&lt;4,VLOOKUP($A$7&amp;$A44,KPI_DATOS!$A:$L,D$6,0)/1000,VLOOKUP($A$7&amp;$A44,KPI_DATOS!$A:$L,D$6,0))</f>
        <v>5.8303910973600006</v>
      </c>
      <c r="E44" s="58">
        <f>IF($A$6&lt;4,VLOOKUP($A$7&amp;$A44,KPI_DATOS!$A:$L,E$6,0)/1000,VLOOKUP($A$7&amp;$A44,KPI_DATOS!$A:$L,E$6,0))</f>
        <v>4.1453774619999999</v>
      </c>
      <c r="F44" s="58">
        <f>IF($A$6&lt;4,VLOOKUP($A$7&amp;$A44,KPI_DATOS!$A:$L,F$6,0)/1000,VLOOKUP($A$7&amp;$A44,KPI_DATOS!$A:$L,F$6,0))</f>
        <v>3.1372239579999999</v>
      </c>
      <c r="G44" s="58">
        <f>IF($A$6&lt;4,VLOOKUP($A$7&amp;$A44,KPI_DATOS!$A:$L,G$6,0)/1000,VLOOKUP($A$7&amp;$A44,KPI_DATOS!$A:$L,G$6,0))</f>
        <v>4.8244174935000004</v>
      </c>
      <c r="H44" s="58">
        <f>IF($A$6&lt;4,VLOOKUP($A$7&amp;$A44,KPI_DATOS!$A:$L,H$6,0)/1000,VLOOKUP($A$7&amp;$A44,KPI_DATOS!$A:$L,H$6,0))</f>
        <v>6.4855889103499997</v>
      </c>
      <c r="I44" s="58">
        <f>IF($A$6&lt;4,VLOOKUP($A$7&amp;$A44,KPI_DATOS!$A:$L,I$6,0)/1000,VLOOKUP($A$7&amp;$A44,KPI_DATOS!$A:$L,I$6,0))</f>
        <v>2.7837478149999999</v>
      </c>
      <c r="J44" s="58">
        <f>IF($A$6&lt;4,VLOOKUP($A$7&amp;$A44,KPI_DATOS!$A:$L,J$6,0)/1000,VLOOKUP($A$7&amp;$A44,KPI_DATOS!$A:$L,J$6,0))</f>
        <v>3.5218356399500004</v>
      </c>
      <c r="K44" s="58">
        <f>IF($A$6&lt;4,VLOOKUP($A$7&amp;$A44,KPI_DATOS!$A:$L,K$6,0)/1000,VLOOKUP($A$7&amp;$A44,KPI_DATOS!$A:$L,K$6,0))</f>
        <v>3.7064007943499999</v>
      </c>
      <c r="L44" s="9"/>
      <c r="M44" s="46">
        <f t="shared" si="0"/>
        <v>-23.174128289193852</v>
      </c>
      <c r="N44" s="50"/>
    </row>
    <row r="45" spans="1:14" ht="25" customHeight="1" x14ac:dyDescent="0.35">
      <c r="A45" s="71" t="s">
        <v>153</v>
      </c>
      <c r="C45" s="58">
        <f>IF($A$6&lt;4,VLOOKUP($A$7&amp;$A45,KPI_DATOS!$A:$L,C$6,0)/1000,VLOOKUP($A$7&amp;$A45,KPI_DATOS!$A:$L,C$6,0))</f>
        <v>4.058430575</v>
      </c>
      <c r="D45" s="58">
        <f>IF($A$6&lt;4,VLOOKUP($A$7&amp;$A45,KPI_DATOS!$A:$L,D$6,0)/1000,VLOOKUP($A$7&amp;$A45,KPI_DATOS!$A:$L,D$6,0))</f>
        <v>5.5472524759999997</v>
      </c>
      <c r="E45" s="58">
        <f>IF($A$6&lt;4,VLOOKUP($A$7&amp;$A45,KPI_DATOS!$A:$L,E$6,0)/1000,VLOOKUP($A$7&amp;$A45,KPI_DATOS!$A:$L,E$6,0))</f>
        <v>3.8950395420000001</v>
      </c>
      <c r="F45" s="58">
        <f>IF($A$6&lt;4,VLOOKUP($A$7&amp;$A45,KPI_DATOS!$A:$L,F$6,0)/1000,VLOOKUP($A$7&amp;$A45,KPI_DATOS!$A:$L,F$6,0))</f>
        <v>2.8938999399999998</v>
      </c>
      <c r="G45" s="58">
        <f>IF($A$6&lt;4,VLOOKUP($A$7&amp;$A45,KPI_DATOS!$A:$L,G$6,0)/1000,VLOOKUP($A$7&amp;$A45,KPI_DATOS!$A:$L,G$6,0))</f>
        <v>4.5950801335000007</v>
      </c>
      <c r="H45" s="58">
        <f>IF($A$6&lt;4,VLOOKUP($A$7&amp;$A45,KPI_DATOS!$A:$L,H$6,0)/1000,VLOOKUP($A$7&amp;$A45,KPI_DATOS!$A:$L,H$6,0))</f>
        <v>6.1562942695</v>
      </c>
      <c r="I45" s="58">
        <f>IF($A$6&lt;4,VLOOKUP($A$7&amp;$A45,KPI_DATOS!$A:$L,I$6,0)/1000,VLOOKUP($A$7&amp;$A45,KPI_DATOS!$A:$L,I$6,0))</f>
        <v>2.5685683399999997</v>
      </c>
      <c r="J45" s="58">
        <f>IF($A$6&lt;4,VLOOKUP($A$7&amp;$A45,KPI_DATOS!$A:$L,J$6,0)/1000,VLOOKUP($A$7&amp;$A45,KPI_DATOS!$A:$L,J$6,0))</f>
        <v>3.2993087944999999</v>
      </c>
      <c r="K45" s="58">
        <f>IF($A$6&lt;4,VLOOKUP($A$7&amp;$A45,KPI_DATOS!$A:$L,K$6,0)/1000,VLOOKUP($A$7&amp;$A45,KPI_DATOS!$A:$L,K$6,0))</f>
        <v>3.534182097</v>
      </c>
      <c r="L45" s="59"/>
      <c r="M45" s="46">
        <f t="shared" si="0"/>
        <v>-23.087693917797491</v>
      </c>
      <c r="N45" s="50"/>
    </row>
    <row r="46" spans="1:14" ht="25" customHeight="1" x14ac:dyDescent="0.35">
      <c r="A46" s="72" t="s">
        <v>154</v>
      </c>
      <c r="C46" s="58">
        <f>IF($A$6&lt;4,VLOOKUP($A$7&amp;$A46,KPI_DATOS!$A:$L,C$6,0)/1000,VLOOKUP($A$7&amp;$A46,KPI_DATOS!$A:$L,C$6,0))</f>
        <v>0.44896940000000002</v>
      </c>
      <c r="D46" s="58">
        <f>IF($A$6&lt;4,VLOOKUP($A$7&amp;$A46,KPI_DATOS!$A:$L,D$6,0)/1000,VLOOKUP($A$7&amp;$A46,KPI_DATOS!$A:$L,D$6,0))</f>
        <v>0.87463059999999992</v>
      </c>
      <c r="E46" s="58">
        <f>IF($A$6&lt;4,VLOOKUP($A$7&amp;$A46,KPI_DATOS!$A:$L,E$6,0)/1000,VLOOKUP($A$7&amp;$A46,KPI_DATOS!$A:$L,E$6,0))</f>
        <v>0.64451019999999992</v>
      </c>
      <c r="F46" s="58">
        <f>IF($A$6&lt;4,VLOOKUP($A$7&amp;$A46,KPI_DATOS!$A:$L,F$6,0)/1000,VLOOKUP($A$7&amp;$A46,KPI_DATOS!$A:$L,F$6,0))</f>
        <v>0.51938159999999989</v>
      </c>
      <c r="G46" s="58">
        <f>IF($A$6&lt;4,VLOOKUP($A$7&amp;$A46,KPI_DATOS!$A:$L,G$6,0)/1000,VLOOKUP($A$7&amp;$A46,KPI_DATOS!$A:$L,G$6,0))</f>
        <v>0.84962539999999998</v>
      </c>
      <c r="H46" s="58">
        <f>IF($A$6&lt;4,VLOOKUP($A$7&amp;$A46,KPI_DATOS!$A:$L,H$6,0)/1000,VLOOKUP($A$7&amp;$A46,KPI_DATOS!$A:$L,H$6,0))</f>
        <v>0.53605199999999997</v>
      </c>
      <c r="I46" s="58">
        <f>IF($A$6&lt;4,VLOOKUP($A$7&amp;$A46,KPI_DATOS!$A:$L,I$6,0)/1000,VLOOKUP($A$7&amp;$A46,KPI_DATOS!$A:$L,I$6,0))</f>
        <v>0.44069840000000005</v>
      </c>
      <c r="J46" s="58">
        <f>IF($A$6&lt;4,VLOOKUP($A$7&amp;$A46,KPI_DATOS!$A:$L,J$6,0)/1000,VLOOKUP($A$7&amp;$A46,KPI_DATOS!$A:$L,J$6,0))</f>
        <v>0.21657099999999999</v>
      </c>
      <c r="K46" s="58">
        <f>IF($A$6&lt;4,VLOOKUP($A$7&amp;$A46,KPI_DATOS!$A:$L,K$6,0)/1000,VLOOKUP($A$7&amp;$A46,KPI_DATOS!$A:$L,K$6,0))</f>
        <v>0.41534559999999998</v>
      </c>
      <c r="L46" s="59"/>
      <c r="M46" s="46">
        <f t="shared" si="0"/>
        <v>-51.114267534845361</v>
      </c>
      <c r="N46" s="50"/>
    </row>
    <row r="47" spans="1:14" ht="25" customHeight="1" x14ac:dyDescent="0.35">
      <c r="A47" s="72" t="s">
        <v>155</v>
      </c>
      <c r="C47" s="58">
        <f>IF($A$6&lt;4,VLOOKUP($A$7&amp;$A47,KPI_DATOS!$A:$L,C$6,0)/1000,VLOOKUP($A$7&amp;$A47,KPI_DATOS!$A:$L,C$6,0))</f>
        <v>0.31010220000000005</v>
      </c>
      <c r="D47" s="58">
        <f>IF($A$6&lt;4,VLOOKUP($A$7&amp;$A47,KPI_DATOS!$A:$L,D$6,0)/1000,VLOOKUP($A$7&amp;$A47,KPI_DATOS!$A:$L,D$6,0))</f>
        <v>0.43044690000000002</v>
      </c>
      <c r="E47" s="58">
        <f>IF($A$6&lt;4,VLOOKUP($A$7&amp;$A47,KPI_DATOS!$A:$L,E$6,0)/1000,VLOOKUP($A$7&amp;$A47,KPI_DATOS!$A:$L,E$6,0))</f>
        <v>0.31507724999999998</v>
      </c>
      <c r="F47" s="58">
        <f>IF($A$6&lt;4,VLOOKUP($A$7&amp;$A47,KPI_DATOS!$A:$L,F$6,0)/1000,VLOOKUP($A$7&amp;$A47,KPI_DATOS!$A:$L,F$6,0))</f>
        <v>0.13584758999999999</v>
      </c>
      <c r="G47" s="58">
        <f>IF($A$6&lt;4,VLOOKUP($A$7&amp;$A47,KPI_DATOS!$A:$L,G$6,0)/1000,VLOOKUP($A$7&amp;$A47,KPI_DATOS!$A:$L,G$6,0))</f>
        <v>0.40156020000000003</v>
      </c>
      <c r="H47" s="58">
        <f>IF($A$6&lt;4,VLOOKUP($A$7&amp;$A47,KPI_DATOS!$A:$L,H$6,0)/1000,VLOOKUP($A$7&amp;$A47,KPI_DATOS!$A:$L,H$6,0))</f>
        <v>0.47118749999999998</v>
      </c>
      <c r="I47" s="58">
        <f>IF($A$6&lt;4,VLOOKUP($A$7&amp;$A47,KPI_DATOS!$A:$L,I$6,0)/1000,VLOOKUP($A$7&amp;$A47,KPI_DATOS!$A:$L,I$6,0))</f>
        <v>0.29668559999999994</v>
      </c>
      <c r="J47" s="58">
        <f>IF($A$6&lt;4,VLOOKUP($A$7&amp;$A47,KPI_DATOS!$A:$L,J$6,0)/1000,VLOOKUP($A$7&amp;$A47,KPI_DATOS!$A:$L,J$6,0))</f>
        <v>0.40268309999999996</v>
      </c>
      <c r="K47" s="58">
        <f>IF($A$6&lt;4,VLOOKUP($A$7&amp;$A47,KPI_DATOS!$A:$L,K$6,0)/1000,VLOOKUP($A$7&amp;$A47,KPI_DATOS!$A:$L,K$6,0))</f>
        <v>0.35526659999999999</v>
      </c>
      <c r="L47" s="59"/>
      <c r="M47" s="46">
        <f t="shared" si="0"/>
        <v>-11.528433345734967</v>
      </c>
      <c r="N47" s="50"/>
    </row>
    <row r="48" spans="1:14" ht="25" customHeight="1" x14ac:dyDescent="0.35">
      <c r="A48" s="72" t="s">
        <v>186</v>
      </c>
      <c r="C48" s="58">
        <f>IF($A$6&lt;4,VLOOKUP($A$7&amp;$A48,KPI_DATOS!$A:$L,C$6,0)/1000,VLOOKUP($A$7&amp;$A48,KPI_DATOS!$A:$L,C$6,0))</f>
        <v>0.39849619999999997</v>
      </c>
      <c r="D48" s="58">
        <f>IF($A$6&lt;4,VLOOKUP($A$7&amp;$A48,KPI_DATOS!$A:$L,D$6,0)/1000,VLOOKUP($A$7&amp;$A48,KPI_DATOS!$A:$L,D$6,0))</f>
        <v>0.31408039999999998</v>
      </c>
      <c r="E48" s="58">
        <f>IF($A$6&lt;4,VLOOKUP($A$7&amp;$A48,KPI_DATOS!$A:$L,E$6,0)/1000,VLOOKUP($A$7&amp;$A48,KPI_DATOS!$A:$L,E$6,0))</f>
        <v>0.53198140000000005</v>
      </c>
      <c r="F48" s="58">
        <f>IF($A$6&lt;4,VLOOKUP($A$7&amp;$A48,KPI_DATOS!$A:$L,F$6,0)/1000,VLOOKUP($A$7&amp;$A48,KPI_DATOS!$A:$L,F$6,0))</f>
        <v>0.6365094</v>
      </c>
      <c r="G48" s="58">
        <f>IF($A$6&lt;4,VLOOKUP($A$7&amp;$A48,KPI_DATOS!$A:$L,G$6,0)/1000,VLOOKUP($A$7&amp;$A48,KPI_DATOS!$A:$L,G$6,0))</f>
        <v>0.83794159999999995</v>
      </c>
      <c r="H48" s="58">
        <f>IF($A$6&lt;4,VLOOKUP($A$7&amp;$A48,KPI_DATOS!$A:$L,H$6,0)/1000,VLOOKUP($A$7&amp;$A48,KPI_DATOS!$A:$L,H$6,0))</f>
        <v>0.42746439000000003</v>
      </c>
      <c r="I48" s="58">
        <f>IF($A$6&lt;4,VLOOKUP($A$7&amp;$A48,KPI_DATOS!$A:$L,I$6,0)/1000,VLOOKUP($A$7&amp;$A48,KPI_DATOS!$A:$L,I$6,0))</f>
        <v>0.37388047999999996</v>
      </c>
      <c r="J48" s="58">
        <f>IF($A$6&lt;4,VLOOKUP($A$7&amp;$A48,KPI_DATOS!$A:$L,J$6,0)/1000,VLOOKUP($A$7&amp;$A48,KPI_DATOS!$A:$L,J$6,0))</f>
        <v>0.85826802000000002</v>
      </c>
      <c r="K48" s="58">
        <f>IF($A$6&lt;4,VLOOKUP($A$7&amp;$A48,KPI_DATOS!$A:$L,K$6,0)/1000,VLOOKUP($A$7&amp;$A48,KPI_DATOS!$A:$L,K$6,0))</f>
        <v>0.45737771999999993</v>
      </c>
      <c r="L48" s="59"/>
      <c r="M48" s="46">
        <f t="shared" si="0"/>
        <v>-45.416515900392106</v>
      </c>
      <c r="N48" s="50"/>
    </row>
    <row r="49" spans="1:14" ht="25" customHeight="1" x14ac:dyDescent="0.35">
      <c r="A49" s="72" t="s">
        <v>156</v>
      </c>
      <c r="C49" s="58">
        <f>IF($A$6&lt;4,VLOOKUP($A$7&amp;$A49,KPI_DATOS!$A:$L,C$6,0)/1000,VLOOKUP($A$7&amp;$A49,KPI_DATOS!$A:$L,C$6,0))</f>
        <v>0.25681675000000004</v>
      </c>
      <c r="D49" s="58">
        <f>IF($A$6&lt;4,VLOOKUP($A$7&amp;$A49,KPI_DATOS!$A:$L,D$6,0)/1000,VLOOKUP($A$7&amp;$A49,KPI_DATOS!$A:$L,D$6,0))</f>
        <v>1.6089730849999999</v>
      </c>
      <c r="E49" s="58">
        <f>IF($A$6&lt;4,VLOOKUP($A$7&amp;$A49,KPI_DATOS!$A:$L,E$6,0)/1000,VLOOKUP($A$7&amp;$A49,KPI_DATOS!$A:$L,E$6,0))</f>
        <v>0.38066449999999996</v>
      </c>
      <c r="F49" s="58">
        <f>IF($A$6&lt;4,VLOOKUP($A$7&amp;$A49,KPI_DATOS!$A:$L,F$6,0)/1000,VLOOKUP($A$7&amp;$A49,KPI_DATOS!$A:$L,F$6,0))</f>
        <v>8.6240975000000011E-2</v>
      </c>
      <c r="G49" s="58">
        <f>IF($A$6&lt;4,VLOOKUP($A$7&amp;$A49,KPI_DATOS!$A:$L,G$6,0)/1000,VLOOKUP($A$7&amp;$A49,KPI_DATOS!$A:$L,G$6,0))</f>
        <v>0.45895160499999998</v>
      </c>
      <c r="H49" s="58">
        <f>IF($A$6&lt;4,VLOOKUP($A$7&amp;$A49,KPI_DATOS!$A:$L,H$6,0)/1000,VLOOKUP($A$7&amp;$A49,KPI_DATOS!$A:$L,H$6,0))</f>
        <v>1.8481505749999998</v>
      </c>
      <c r="I49" s="58">
        <f>IF($A$6&lt;4,VLOOKUP($A$7&amp;$A49,KPI_DATOS!$A:$L,I$6,0)/1000,VLOOKUP($A$7&amp;$A49,KPI_DATOS!$A:$L,I$6,0))</f>
        <v>0.129536125</v>
      </c>
      <c r="J49" s="58">
        <f>IF($A$6&lt;4,VLOOKUP($A$7&amp;$A49,KPI_DATOS!$A:$L,J$6,0)/1000,VLOOKUP($A$7&amp;$A49,KPI_DATOS!$A:$L,J$6,0))</f>
        <v>0.13490054999999998</v>
      </c>
      <c r="K49" s="58">
        <f>IF($A$6&lt;4,VLOOKUP($A$7&amp;$A49,KPI_DATOS!$A:$L,K$6,0)/1000,VLOOKUP($A$7&amp;$A49,KPI_DATOS!$A:$L,K$6,0))</f>
        <v>0.50222774999999997</v>
      </c>
      <c r="L49" s="59"/>
      <c r="M49" s="46">
        <f t="shared" si="0"/>
        <v>9.429348220712729</v>
      </c>
      <c r="N49" s="50"/>
    </row>
    <row r="50" spans="1:14" ht="25" customHeight="1" x14ac:dyDescent="0.35">
      <c r="A50" s="72" t="s">
        <v>157</v>
      </c>
      <c r="C50" s="58">
        <f>IF($A$6&lt;4,VLOOKUP($A$7&amp;$A50,KPI_DATOS!$A:$L,C$6,0)/1000,VLOOKUP($A$7&amp;$A50,KPI_DATOS!$A:$L,C$6,0))</f>
        <v>0.56096615300000008</v>
      </c>
      <c r="D50" s="58">
        <f>IF($A$6&lt;4,VLOOKUP($A$7&amp;$A50,KPI_DATOS!$A:$L,D$6,0)/1000,VLOOKUP($A$7&amp;$A50,KPI_DATOS!$A:$L,D$6,0))</f>
        <v>0.19428738800000001</v>
      </c>
      <c r="E50" s="58">
        <f>IF($A$6&lt;4,VLOOKUP($A$7&amp;$A50,KPI_DATOS!$A:$L,E$6,0)/1000,VLOOKUP($A$7&amp;$A50,KPI_DATOS!$A:$L,E$6,0))</f>
        <v>7.0514732000000011E-2</v>
      </c>
      <c r="F50" s="58">
        <f>IF($A$6&lt;4,VLOOKUP($A$7&amp;$A50,KPI_DATOS!$A:$L,F$6,0)/1000,VLOOKUP($A$7&amp;$A50,KPI_DATOS!$A:$L,F$6,0))</f>
        <v>0.293397625</v>
      </c>
      <c r="G50" s="58">
        <f>IF($A$6&lt;4,VLOOKUP($A$7&amp;$A50,KPI_DATOS!$A:$L,G$6,0)/1000,VLOOKUP($A$7&amp;$A50,KPI_DATOS!$A:$L,G$6,0))</f>
        <v>0.51957404100000004</v>
      </c>
      <c r="H50" s="58">
        <f>IF($A$6&lt;4,VLOOKUP($A$7&amp;$A50,KPI_DATOS!$A:$L,H$6,0)/1000,VLOOKUP($A$7&amp;$A50,KPI_DATOS!$A:$L,H$6,0))</f>
        <v>0.17074086499999999</v>
      </c>
      <c r="I50" s="58">
        <f>IF($A$6&lt;4,VLOOKUP($A$7&amp;$A50,KPI_DATOS!$A:$L,I$6,0)/1000,VLOOKUP($A$7&amp;$A50,KPI_DATOS!$A:$L,I$6,0))</f>
        <v>4.5222298000000001E-2</v>
      </c>
      <c r="J50" s="58">
        <f>IF($A$6&lt;4,VLOOKUP($A$7&amp;$A50,KPI_DATOS!$A:$L,J$6,0)/1000,VLOOKUP($A$7&amp;$A50,KPI_DATOS!$A:$L,J$6,0))</f>
        <v>0.32985654999999997</v>
      </c>
      <c r="K50" s="58">
        <f>IF($A$6&lt;4,VLOOKUP($A$7&amp;$A50,KPI_DATOS!$A:$L,K$6,0)/1000,VLOOKUP($A$7&amp;$A50,KPI_DATOS!$A:$L,K$6,0))</f>
        <v>0.48472879700000004</v>
      </c>
      <c r="L50" s="59"/>
      <c r="M50" s="46">
        <f t="shared" si="0"/>
        <v>-6.7065021056354146</v>
      </c>
      <c r="N50" s="50"/>
    </row>
    <row r="51" spans="1:14" ht="25" customHeight="1" x14ac:dyDescent="0.35">
      <c r="A51" s="72" t="s">
        <v>187</v>
      </c>
      <c r="C51" s="58">
        <f>IF($A$6&lt;4,VLOOKUP($A$7&amp;$A51,KPI_DATOS!$A:$L,C$6,0)/1000,VLOOKUP($A$7&amp;$A51,KPI_DATOS!$A:$L,C$6,0))</f>
        <v>0.55277787199999995</v>
      </c>
      <c r="D51" s="58">
        <f>IF($A$6&lt;4,VLOOKUP($A$7&amp;$A51,KPI_DATOS!$A:$L,D$6,0)/1000,VLOOKUP($A$7&amp;$A51,KPI_DATOS!$A:$L,D$6,0))</f>
        <v>0.71264070300000004</v>
      </c>
      <c r="E51" s="58">
        <f>IF($A$6&lt;4,VLOOKUP($A$7&amp;$A51,KPI_DATOS!$A:$L,E$6,0)/1000,VLOOKUP($A$7&amp;$A51,KPI_DATOS!$A:$L,E$6,0))</f>
        <v>0.52859445999999988</v>
      </c>
      <c r="F51" s="58">
        <f>IF($A$6&lt;4,VLOOKUP($A$7&amp;$A51,KPI_DATOS!$A:$L,F$6,0)/1000,VLOOKUP($A$7&amp;$A51,KPI_DATOS!$A:$L,F$6,0))</f>
        <v>0.48052634999999999</v>
      </c>
      <c r="G51" s="58">
        <f>IF($A$6&lt;4,VLOOKUP($A$7&amp;$A51,KPI_DATOS!$A:$L,G$6,0)/1000,VLOOKUP($A$7&amp;$A51,KPI_DATOS!$A:$L,G$6,0))</f>
        <v>0.43043248749999996</v>
      </c>
      <c r="H51" s="58">
        <f>IF($A$6&lt;4,VLOOKUP($A$7&amp;$A51,KPI_DATOS!$A:$L,H$6,0)/1000,VLOOKUP($A$7&amp;$A51,KPI_DATOS!$A:$L,H$6,0))</f>
        <v>0.53885293949999991</v>
      </c>
      <c r="I51" s="58">
        <f>IF($A$6&lt;4,VLOOKUP($A$7&amp;$A51,KPI_DATOS!$A:$L,I$6,0)/1000,VLOOKUP($A$7&amp;$A51,KPI_DATOS!$A:$L,I$6,0))</f>
        <v>0.44243023700000006</v>
      </c>
      <c r="J51" s="58">
        <f>IF($A$6&lt;4,VLOOKUP($A$7&amp;$A51,KPI_DATOS!$A:$L,J$6,0)/1000,VLOOKUP($A$7&amp;$A51,KPI_DATOS!$A:$L,J$6,0))</f>
        <v>0.35947977450000002</v>
      </c>
      <c r="K51" s="58">
        <f>IF($A$6&lt;4,VLOOKUP($A$7&amp;$A51,KPI_DATOS!$A:$L,K$6,0)/1000,VLOOKUP($A$7&amp;$A51,KPI_DATOS!$A:$L,K$6,0))</f>
        <v>0.41902223</v>
      </c>
      <c r="L51" s="59"/>
      <c r="M51" s="46">
        <f t="shared" si="0"/>
        <v>-2.6508820387308618</v>
      </c>
      <c r="N51" s="50"/>
    </row>
    <row r="52" spans="1:14" ht="25" customHeight="1" x14ac:dyDescent="0.35">
      <c r="A52" s="72" t="s">
        <v>158</v>
      </c>
      <c r="C52" s="58">
        <f>IF($A$6&lt;4,VLOOKUP($A$7&amp;$A52,KPI_DATOS!$A:$L,C$6,0)/1000,VLOOKUP($A$7&amp;$A52,KPI_DATOS!$A:$L,C$6,0))</f>
        <v>1.5303019999999998</v>
      </c>
      <c r="D52" s="58">
        <f>IF($A$6&lt;4,VLOOKUP($A$7&amp;$A52,KPI_DATOS!$A:$L,D$6,0)/1000,VLOOKUP($A$7&amp;$A52,KPI_DATOS!$A:$L,D$6,0))</f>
        <v>1.4121933999999998</v>
      </c>
      <c r="E52" s="58">
        <f>IF($A$6&lt;4,VLOOKUP($A$7&amp;$A52,KPI_DATOS!$A:$L,E$6,0)/1000,VLOOKUP($A$7&amp;$A52,KPI_DATOS!$A:$L,E$6,0))</f>
        <v>1.423697</v>
      </c>
      <c r="F52" s="58">
        <f>IF($A$6&lt;4,VLOOKUP($A$7&amp;$A52,KPI_DATOS!$A:$L,F$6,0)/1000,VLOOKUP($A$7&amp;$A52,KPI_DATOS!$A:$L,F$6,0))</f>
        <v>0.7419964</v>
      </c>
      <c r="G52" s="58">
        <f>IF($A$6&lt;4,VLOOKUP($A$7&amp;$A52,KPI_DATOS!$A:$L,G$6,0)/1000,VLOOKUP($A$7&amp;$A52,KPI_DATOS!$A:$L,G$6,0))</f>
        <v>1.0969948</v>
      </c>
      <c r="H52" s="58">
        <f>IF($A$6&lt;4,VLOOKUP($A$7&amp;$A52,KPI_DATOS!$A:$L,H$6,0)/1000,VLOOKUP($A$7&amp;$A52,KPI_DATOS!$A:$L,H$6,0))</f>
        <v>2.1638459999999999</v>
      </c>
      <c r="I52" s="58">
        <f>IF($A$6&lt;4,VLOOKUP($A$7&amp;$A52,KPI_DATOS!$A:$L,I$6,0)/1000,VLOOKUP($A$7&amp;$A52,KPI_DATOS!$A:$L,I$6,0))</f>
        <v>0.84011519999999995</v>
      </c>
      <c r="J52" s="58">
        <f>IF($A$6&lt;4,VLOOKUP($A$7&amp;$A52,KPI_DATOS!$A:$L,J$6,0)/1000,VLOOKUP($A$7&amp;$A52,KPI_DATOS!$A:$L,J$6,0))</f>
        <v>0.99754980000000004</v>
      </c>
      <c r="K52" s="58">
        <f>IF($A$6&lt;4,VLOOKUP($A$7&amp;$A52,KPI_DATOS!$A:$L,K$6,0)/1000,VLOOKUP($A$7&amp;$A52,KPI_DATOS!$A:$L,K$6,0))</f>
        <v>0.90021339999999994</v>
      </c>
      <c r="L52" s="59"/>
      <c r="M52" s="46">
        <f t="shared" si="0"/>
        <v>-17.938225413648279</v>
      </c>
      <c r="N52" s="50"/>
    </row>
    <row r="53" spans="1:14" ht="25" customHeight="1" x14ac:dyDescent="0.35">
      <c r="A53" s="71" t="s">
        <v>188</v>
      </c>
      <c r="C53" s="58">
        <f>IF($A$6&lt;4,VLOOKUP($A$7&amp;$A53,KPI_DATOS!$A:$L,C$6,0)/1000,VLOOKUP($A$7&amp;$A53,KPI_DATOS!$A:$L,C$6,0))</f>
        <v>0.15161846000000001</v>
      </c>
      <c r="D53" s="58">
        <f>IF($A$6&lt;4,VLOOKUP($A$7&amp;$A53,KPI_DATOS!$A:$L,D$6,0)/1000,VLOOKUP($A$7&amp;$A53,KPI_DATOS!$A:$L,D$6,0))</f>
        <v>0.28313862136000001</v>
      </c>
      <c r="E53" s="58">
        <f>IF($A$6&lt;4,VLOOKUP($A$7&amp;$A53,KPI_DATOS!$A:$L,E$6,0)/1000,VLOOKUP($A$7&amp;$A53,KPI_DATOS!$A:$L,E$6,0))</f>
        <v>0.25033792000000005</v>
      </c>
      <c r="F53" s="58">
        <f>IF($A$6&lt;4,VLOOKUP($A$7&amp;$A53,KPI_DATOS!$A:$L,F$6,0)/1000,VLOOKUP($A$7&amp;$A53,KPI_DATOS!$A:$L,F$6,0))</f>
        <v>0.24332401800000003</v>
      </c>
      <c r="G53" s="58">
        <f>IF($A$6&lt;4,VLOOKUP($A$7&amp;$A53,KPI_DATOS!$A:$L,G$6,0)/1000,VLOOKUP($A$7&amp;$A53,KPI_DATOS!$A:$L,G$6,0))</f>
        <v>0.22933735999999999</v>
      </c>
      <c r="H53" s="58">
        <f>IF($A$6&lt;4,VLOOKUP($A$7&amp;$A53,KPI_DATOS!$A:$L,H$6,0)/1000,VLOOKUP($A$7&amp;$A53,KPI_DATOS!$A:$L,H$6,0))</f>
        <v>0.32929464084999999</v>
      </c>
      <c r="I53" s="58">
        <f>IF($A$6&lt;4,VLOOKUP($A$7&amp;$A53,KPI_DATOS!$A:$L,I$6,0)/1000,VLOOKUP($A$7&amp;$A53,KPI_DATOS!$A:$L,I$6,0))</f>
        <v>0.21517947500000001</v>
      </c>
      <c r="J53" s="58">
        <f>IF($A$6&lt;4,VLOOKUP($A$7&amp;$A53,KPI_DATOS!$A:$L,J$6,0)/1000,VLOOKUP($A$7&amp;$A53,KPI_DATOS!$A:$L,J$6,0))</f>
        <v>0.22252684544999998</v>
      </c>
      <c r="K53" s="58">
        <f>IF($A$6&lt;4,VLOOKUP($A$7&amp;$A53,KPI_DATOS!$A:$L,K$6,0)/1000,VLOOKUP($A$7&amp;$A53,KPI_DATOS!$A:$L,K$6,0))</f>
        <v>0.17221869735000001</v>
      </c>
      <c r="L53" s="60"/>
      <c r="M53" s="46">
        <f t="shared" si="0"/>
        <v>-24.90595629512784</v>
      </c>
    </row>
    <row r="54" spans="1:14" ht="25" customHeight="1" x14ac:dyDescent="0.35">
      <c r="A54" s="70" t="s">
        <v>189</v>
      </c>
      <c r="C54" s="58">
        <f>IF($A$6&lt;4,VLOOKUP($A$7&amp;$A54,KPI_DATOS!$A:$L,C$6,0)/1000,VLOOKUP($A$7&amp;$A54,KPI_DATOS!$A:$L,C$6,0))</f>
        <v>95.633593991249995</v>
      </c>
      <c r="D54" s="58">
        <f>IF($A$6&lt;4,VLOOKUP($A$7&amp;$A54,KPI_DATOS!$A:$L,D$6,0)/1000,VLOOKUP($A$7&amp;$A54,KPI_DATOS!$A:$L,D$6,0))</f>
        <v>142.94214598320002</v>
      </c>
      <c r="E54" s="58">
        <f>IF($A$6&lt;4,VLOOKUP($A$7&amp;$A54,KPI_DATOS!$A:$L,E$6,0)/1000,VLOOKUP($A$7&amp;$A54,KPI_DATOS!$A:$L,E$6,0))</f>
        <v>99.093669735799992</v>
      </c>
      <c r="F54" s="58">
        <f>IF($A$6&lt;4,VLOOKUP($A$7&amp;$A54,KPI_DATOS!$A:$L,F$6,0)/1000,VLOOKUP($A$7&amp;$A54,KPI_DATOS!$A:$L,F$6,0))</f>
        <v>93.512859609849997</v>
      </c>
      <c r="G54" s="58">
        <f>IF($A$6&lt;4,VLOOKUP($A$7&amp;$A54,KPI_DATOS!$A:$L,G$6,0)/1000,VLOOKUP($A$7&amp;$A54,KPI_DATOS!$A:$L,G$6,0))</f>
        <v>101.29291542820501</v>
      </c>
      <c r="H54" s="58">
        <f>IF($A$6&lt;4,VLOOKUP($A$7&amp;$A54,KPI_DATOS!$A:$L,H$6,0)/1000,VLOOKUP($A$7&amp;$A54,KPI_DATOS!$A:$L,H$6,0))</f>
        <v>136.87701452158001</v>
      </c>
      <c r="I54" s="58">
        <f>IF($A$6&lt;4,VLOOKUP($A$7&amp;$A54,KPI_DATOS!$A:$L,I$6,0)/1000,VLOOKUP($A$7&amp;$A54,KPI_DATOS!$A:$L,I$6,0))</f>
        <v>99.516992768500003</v>
      </c>
      <c r="J54" s="58">
        <f>IF($A$6&lt;4,VLOOKUP($A$7&amp;$A54,KPI_DATOS!$A:$L,J$6,0)/1000,VLOOKUP($A$7&amp;$A54,KPI_DATOS!$A:$L,J$6,0))</f>
        <v>93.471566620399997</v>
      </c>
      <c r="K54" s="58">
        <f>IF($A$6&lt;4,VLOOKUP($A$7&amp;$A54,KPI_DATOS!$A:$L,K$6,0)/1000,VLOOKUP($A$7&amp;$A54,KPI_DATOS!$A:$L,K$6,0))</f>
        <v>99.419148602750013</v>
      </c>
      <c r="L54" s="61"/>
      <c r="M54" s="46">
        <f t="shared" si="0"/>
        <v>-1.8498498315838163</v>
      </c>
    </row>
    <row r="55" spans="1:14" ht="25" customHeight="1" x14ac:dyDescent="0.35">
      <c r="A55" s="74" t="s">
        <v>159</v>
      </c>
      <c r="C55" s="58">
        <f>IF($A$6&lt;4,VLOOKUP($A$7&amp;$A55,KPI_DATOS!$A:$L,C$6,0)/1000,VLOOKUP($A$7&amp;$A55,KPI_DATOS!$A:$L,C$6,0))</f>
        <v>8.32896749925</v>
      </c>
      <c r="D55" s="58">
        <f>IF($A$6&lt;4,VLOOKUP($A$7&amp;$A55,KPI_DATOS!$A:$L,D$6,0)/1000,VLOOKUP($A$7&amp;$A55,KPI_DATOS!$A:$L,D$6,0))</f>
        <v>12.503609971000001</v>
      </c>
      <c r="E55" s="58">
        <f>IF($A$6&lt;4,VLOOKUP($A$7&amp;$A55,KPI_DATOS!$A:$L,E$6,0)/1000,VLOOKUP($A$7&amp;$A55,KPI_DATOS!$A:$L,E$6,0))</f>
        <v>7.4123053085000006</v>
      </c>
      <c r="F55" s="58">
        <f>IF($A$6&lt;4,VLOOKUP($A$7&amp;$A55,KPI_DATOS!$A:$L,F$6,0)/1000,VLOOKUP($A$7&amp;$A55,KPI_DATOS!$A:$L,F$6,0))</f>
        <v>7.2889334644999995</v>
      </c>
      <c r="G55" s="58">
        <f>IF($A$6&lt;4,VLOOKUP($A$7&amp;$A55,KPI_DATOS!$A:$L,G$6,0)/1000,VLOOKUP($A$7&amp;$A55,KPI_DATOS!$A:$L,G$6,0))</f>
        <v>7.9045941690750006</v>
      </c>
      <c r="H55" s="58">
        <f>IF($A$6&lt;4,VLOOKUP($A$7&amp;$A55,KPI_DATOS!$A:$L,H$6,0)/1000,VLOOKUP($A$7&amp;$A55,KPI_DATOS!$A:$L,H$6,0))</f>
        <v>11.388035767000002</v>
      </c>
      <c r="I55" s="58">
        <f>IF($A$6&lt;4,VLOOKUP($A$7&amp;$A55,KPI_DATOS!$A:$L,I$6,0)/1000,VLOOKUP($A$7&amp;$A55,KPI_DATOS!$A:$L,I$6,0))</f>
        <v>7.6080960487499993</v>
      </c>
      <c r="J55" s="58">
        <f>IF($A$6&lt;4,VLOOKUP($A$7&amp;$A55,KPI_DATOS!$A:$L,J$6,0)/1000,VLOOKUP($A$7&amp;$A55,KPI_DATOS!$A:$L,J$6,0))</f>
        <v>7.6160093349999993</v>
      </c>
      <c r="K55" s="58">
        <f>IF($A$6&lt;4,VLOOKUP($A$7&amp;$A55,KPI_DATOS!$A:$L,K$6,0)/1000,VLOOKUP($A$7&amp;$A55,KPI_DATOS!$A:$L,K$6,0))</f>
        <v>7.9354547631000001</v>
      </c>
      <c r="L55" s="61"/>
      <c r="M55" s="46">
        <f t="shared" si="0"/>
        <v>0.39041338954168836</v>
      </c>
    </row>
    <row r="56" spans="1:14" ht="25" customHeight="1" x14ac:dyDescent="0.35">
      <c r="A56" s="74" t="s">
        <v>190</v>
      </c>
      <c r="C56" s="58">
        <f>IF($A$6&lt;4,VLOOKUP($A$7&amp;$A56,KPI_DATOS!$A:$L,C$6,0)/1000,VLOOKUP($A$7&amp;$A56,KPI_DATOS!$A:$L,C$6,0))</f>
        <v>0.59347917475</v>
      </c>
      <c r="D56" s="58">
        <f>IF($A$6&lt;4,VLOOKUP($A$7&amp;$A56,KPI_DATOS!$A:$L,D$6,0)/1000,VLOOKUP($A$7&amp;$A56,KPI_DATOS!$A:$L,D$6,0))</f>
        <v>1.2130786477500002</v>
      </c>
      <c r="E56" s="58">
        <f>IF($A$6&lt;4,VLOOKUP($A$7&amp;$A56,KPI_DATOS!$A:$L,E$6,0)/1000,VLOOKUP($A$7&amp;$A56,KPI_DATOS!$A:$L,E$6,0))</f>
        <v>0.79518813225000007</v>
      </c>
      <c r="F56" s="58">
        <f>IF($A$6&lt;4,VLOOKUP($A$7&amp;$A56,KPI_DATOS!$A:$L,F$6,0)/1000,VLOOKUP($A$7&amp;$A56,KPI_DATOS!$A:$L,F$6,0))</f>
        <v>0.76365347099999992</v>
      </c>
      <c r="G56" s="58">
        <f>IF($A$6&lt;4,VLOOKUP($A$7&amp;$A56,KPI_DATOS!$A:$L,G$6,0)/1000,VLOOKUP($A$7&amp;$A56,KPI_DATOS!$A:$L,G$6,0))</f>
        <v>0.67082437125000005</v>
      </c>
      <c r="H56" s="58">
        <f>IF($A$6&lt;4,VLOOKUP($A$7&amp;$A56,KPI_DATOS!$A:$L,H$6,0)/1000,VLOOKUP($A$7&amp;$A56,KPI_DATOS!$A:$L,H$6,0))</f>
        <v>1.072108319</v>
      </c>
      <c r="I56" s="58">
        <f>IF($A$6&lt;4,VLOOKUP($A$7&amp;$A56,KPI_DATOS!$A:$L,I$6,0)/1000,VLOOKUP($A$7&amp;$A56,KPI_DATOS!$A:$L,I$6,0))</f>
        <v>0.53636944749999993</v>
      </c>
      <c r="J56" s="58">
        <f>IF($A$6&lt;4,VLOOKUP($A$7&amp;$A56,KPI_DATOS!$A:$L,J$6,0)/1000,VLOOKUP($A$7&amp;$A56,KPI_DATOS!$A:$L,J$6,0))</f>
        <v>0.51759963124999997</v>
      </c>
      <c r="K56" s="58">
        <f>IF($A$6&lt;4,VLOOKUP($A$7&amp;$A56,KPI_DATOS!$A:$L,K$6,0)/1000,VLOOKUP($A$7&amp;$A56,KPI_DATOS!$A:$L,K$6,0))</f>
        <v>0.59423787474999989</v>
      </c>
      <c r="L56" s="61"/>
      <c r="M56" s="46">
        <f t="shared" si="0"/>
        <v>-11.416773120107504</v>
      </c>
    </row>
    <row r="57" spans="1:14" ht="25" customHeight="1" x14ac:dyDescent="0.35">
      <c r="A57" s="74" t="s">
        <v>160</v>
      </c>
      <c r="C57" s="58">
        <f>IF($A$6&lt;4,VLOOKUP($A$7&amp;$A57,KPI_DATOS!$A:$L,C$6,0)/1000,VLOOKUP($A$7&amp;$A57,KPI_DATOS!$A:$L,C$6,0))</f>
        <v>39.310950064350003</v>
      </c>
      <c r="D57" s="58">
        <f>IF($A$6&lt;4,VLOOKUP($A$7&amp;$A57,KPI_DATOS!$A:$L,D$6,0)/1000,VLOOKUP($A$7&amp;$A57,KPI_DATOS!$A:$L,D$6,0))</f>
        <v>59.939353319200002</v>
      </c>
      <c r="E57" s="58">
        <f>IF($A$6&lt;4,VLOOKUP($A$7&amp;$A57,KPI_DATOS!$A:$L,E$6,0)/1000,VLOOKUP($A$7&amp;$A57,KPI_DATOS!$A:$L,E$6,0))</f>
        <v>41.755864023999997</v>
      </c>
      <c r="F57" s="58">
        <f>IF($A$6&lt;4,VLOOKUP($A$7&amp;$A57,KPI_DATOS!$A:$L,F$6,0)/1000,VLOOKUP($A$7&amp;$A57,KPI_DATOS!$A:$L,F$6,0))</f>
        <v>40.156009006449999</v>
      </c>
      <c r="G57" s="58">
        <f>IF($A$6&lt;4,VLOOKUP($A$7&amp;$A57,KPI_DATOS!$A:$L,G$6,0)/1000,VLOOKUP($A$7&amp;$A57,KPI_DATOS!$A:$L,G$6,0))</f>
        <v>44.327423946800003</v>
      </c>
      <c r="H57" s="58">
        <f>IF($A$6&lt;4,VLOOKUP($A$7&amp;$A57,KPI_DATOS!$A:$L,H$6,0)/1000,VLOOKUP($A$7&amp;$A57,KPI_DATOS!$A:$L,H$6,0))</f>
        <v>58.102767804049996</v>
      </c>
      <c r="I57" s="58">
        <f>IF($A$6&lt;4,VLOOKUP($A$7&amp;$A57,KPI_DATOS!$A:$L,I$6,0)/1000,VLOOKUP($A$7&amp;$A57,KPI_DATOS!$A:$L,I$6,0))</f>
        <v>43.688279977149996</v>
      </c>
      <c r="J57" s="58">
        <f>IF($A$6&lt;4,VLOOKUP($A$7&amp;$A57,KPI_DATOS!$A:$L,J$6,0)/1000,VLOOKUP($A$7&amp;$A57,KPI_DATOS!$A:$L,J$6,0))</f>
        <v>40.163466118000002</v>
      </c>
      <c r="K57" s="58">
        <f>IF($A$6&lt;4,VLOOKUP($A$7&amp;$A57,KPI_DATOS!$A:$L,K$6,0)/1000,VLOOKUP($A$7&amp;$A57,KPI_DATOS!$A:$L,K$6,0))</f>
        <v>42.599697368699999</v>
      </c>
      <c r="L57" s="61"/>
      <c r="M57" s="46">
        <f t="shared" si="0"/>
        <v>-3.897647154442252</v>
      </c>
    </row>
    <row r="58" spans="1:14" ht="25" customHeight="1" x14ac:dyDescent="0.35">
      <c r="A58" s="74" t="s">
        <v>161</v>
      </c>
      <c r="C58" s="58">
        <f>IF($A$6&lt;4,VLOOKUP($A$7&amp;$A58,KPI_DATOS!$A:$L,C$6,0)/1000,VLOOKUP($A$7&amp;$A58,KPI_DATOS!$A:$L,C$6,0))</f>
        <v>7.2046656735000001</v>
      </c>
      <c r="D58" s="58">
        <f>IF($A$6&lt;4,VLOOKUP($A$7&amp;$A58,KPI_DATOS!$A:$L,D$6,0)/1000,VLOOKUP($A$7&amp;$A58,KPI_DATOS!$A:$L,D$6,0))</f>
        <v>10.775291703500001</v>
      </c>
      <c r="E58" s="58">
        <f>IF($A$6&lt;4,VLOOKUP($A$7&amp;$A58,KPI_DATOS!$A:$L,E$6,0)/1000,VLOOKUP($A$7&amp;$A58,KPI_DATOS!$A:$L,E$6,0))</f>
        <v>6.8951721079999997</v>
      </c>
      <c r="F58" s="58">
        <f>IF($A$6&lt;4,VLOOKUP($A$7&amp;$A58,KPI_DATOS!$A:$L,F$6,0)/1000,VLOOKUP($A$7&amp;$A58,KPI_DATOS!$A:$L,F$6,0))</f>
        <v>6.7452749937499998</v>
      </c>
      <c r="G58" s="58">
        <f>IF($A$6&lt;4,VLOOKUP($A$7&amp;$A58,KPI_DATOS!$A:$L,G$6,0)/1000,VLOOKUP($A$7&amp;$A58,KPI_DATOS!$A:$L,G$6,0))</f>
        <v>7.6213695672500004</v>
      </c>
      <c r="H58" s="58">
        <f>IF($A$6&lt;4,VLOOKUP($A$7&amp;$A58,KPI_DATOS!$A:$L,H$6,0)/1000,VLOOKUP($A$7&amp;$A58,KPI_DATOS!$A:$L,H$6,0))</f>
        <v>10.657070489000001</v>
      </c>
      <c r="I58" s="58">
        <f>IF($A$6&lt;4,VLOOKUP($A$7&amp;$A58,KPI_DATOS!$A:$L,I$6,0)/1000,VLOOKUP($A$7&amp;$A58,KPI_DATOS!$A:$L,I$6,0))</f>
        <v>7.3385974612499991</v>
      </c>
      <c r="J58" s="58">
        <f>IF($A$6&lt;4,VLOOKUP($A$7&amp;$A58,KPI_DATOS!$A:$L,J$6,0)/1000,VLOOKUP($A$7&amp;$A58,KPI_DATOS!$A:$L,J$6,0))</f>
        <v>7.6650582199999997</v>
      </c>
      <c r="K58" s="58">
        <f>IF($A$6&lt;4,VLOOKUP($A$7&amp;$A58,KPI_DATOS!$A:$L,K$6,0)/1000,VLOOKUP($A$7&amp;$A58,KPI_DATOS!$A:$L,K$6,0))</f>
        <v>7.9581299062499999</v>
      </c>
      <c r="L58" s="61"/>
      <c r="M58" s="46">
        <f t="shared" si="0"/>
        <v>4.4186328458221125</v>
      </c>
    </row>
    <row r="59" spans="1:14" ht="25" customHeight="1" x14ac:dyDescent="0.35">
      <c r="A59" s="74" t="s">
        <v>162</v>
      </c>
      <c r="C59" s="58">
        <f>IF($A$6&lt;4,VLOOKUP($A$7&amp;$A59,KPI_DATOS!$A:$L,C$6,0)/1000,VLOOKUP($A$7&amp;$A59,KPI_DATOS!$A:$L,C$6,0))</f>
        <v>6.4128590085000008</v>
      </c>
      <c r="D59" s="58">
        <f>IF($A$6&lt;4,VLOOKUP($A$7&amp;$A59,KPI_DATOS!$A:$L,D$6,0)/1000,VLOOKUP($A$7&amp;$A59,KPI_DATOS!$A:$L,D$6,0))</f>
        <v>10.361630312999999</v>
      </c>
      <c r="E59" s="58">
        <f>IF($A$6&lt;4,VLOOKUP($A$7&amp;$A59,KPI_DATOS!$A:$L,E$6,0)/1000,VLOOKUP($A$7&amp;$A59,KPI_DATOS!$A:$L,E$6,0))</f>
        <v>6.1382845149999996</v>
      </c>
      <c r="F59" s="58">
        <f>IF($A$6&lt;4,VLOOKUP($A$7&amp;$A59,KPI_DATOS!$A:$L,F$6,0)/1000,VLOOKUP($A$7&amp;$A59,KPI_DATOS!$A:$L,F$6,0))</f>
        <v>5.91861547325</v>
      </c>
      <c r="G59" s="58">
        <f>IF($A$6&lt;4,VLOOKUP($A$7&amp;$A59,KPI_DATOS!$A:$L,G$6,0)/1000,VLOOKUP($A$7&amp;$A59,KPI_DATOS!$A:$L,G$6,0))</f>
        <v>6.1453699052499999</v>
      </c>
      <c r="H59" s="58">
        <f>IF($A$6&lt;4,VLOOKUP($A$7&amp;$A59,KPI_DATOS!$A:$L,H$6,0)/1000,VLOOKUP($A$7&amp;$A59,KPI_DATOS!$A:$L,H$6,0))</f>
        <v>9.3164870888000006</v>
      </c>
      <c r="I59" s="58">
        <f>IF($A$6&lt;4,VLOOKUP($A$7&amp;$A59,KPI_DATOS!$A:$L,I$6,0)/1000,VLOOKUP($A$7&amp;$A59,KPI_DATOS!$A:$L,I$6,0))</f>
        <v>5.4360256864999998</v>
      </c>
      <c r="J59" s="58">
        <f>IF($A$6&lt;4,VLOOKUP($A$7&amp;$A59,KPI_DATOS!$A:$L,J$6,0)/1000,VLOOKUP($A$7&amp;$A59,KPI_DATOS!$A:$L,J$6,0))</f>
        <v>5.6515266760000005</v>
      </c>
      <c r="K59" s="58">
        <f>IF($A$6&lt;4,VLOOKUP($A$7&amp;$A59,KPI_DATOS!$A:$L,K$6,0)/1000,VLOOKUP($A$7&amp;$A59,KPI_DATOS!$A:$L,K$6,0))</f>
        <v>6.7865992437000005</v>
      </c>
      <c r="L59" s="61"/>
      <c r="M59" s="46">
        <f t="shared" si="0"/>
        <v>10.434348921815051</v>
      </c>
    </row>
    <row r="60" spans="1:14" ht="25" customHeight="1" x14ac:dyDescent="0.35">
      <c r="A60" s="74" t="s">
        <v>163</v>
      </c>
      <c r="C60" s="58">
        <f>IF($A$6&lt;4,VLOOKUP($A$7&amp;$A60,KPI_DATOS!$A:$L,C$6,0)/1000,VLOOKUP($A$7&amp;$A60,KPI_DATOS!$A:$L,C$6,0))</f>
        <v>15.524229879249999</v>
      </c>
      <c r="D60" s="58">
        <f>IF($A$6&lt;4,VLOOKUP($A$7&amp;$A60,KPI_DATOS!$A:$L,D$6,0)/1000,VLOOKUP($A$7&amp;$A60,KPI_DATOS!$A:$L,D$6,0))</f>
        <v>22.313166284999998</v>
      </c>
      <c r="E60" s="58">
        <f>IF($A$6&lt;4,VLOOKUP($A$7&amp;$A60,KPI_DATOS!$A:$L,E$6,0)/1000,VLOOKUP($A$7&amp;$A60,KPI_DATOS!$A:$L,E$6,0))</f>
        <v>15.585677630999999</v>
      </c>
      <c r="F60" s="58">
        <f>IF($A$6&lt;4,VLOOKUP($A$7&amp;$A60,KPI_DATOS!$A:$L,F$6,0)/1000,VLOOKUP($A$7&amp;$A60,KPI_DATOS!$A:$L,F$6,0))</f>
        <v>13.870641726000001</v>
      </c>
      <c r="G60" s="58">
        <f>IF($A$6&lt;4,VLOOKUP($A$7&amp;$A60,KPI_DATOS!$A:$L,G$6,0)/1000,VLOOKUP($A$7&amp;$A60,KPI_DATOS!$A:$L,G$6,0))</f>
        <v>15.821717255499999</v>
      </c>
      <c r="H60" s="58">
        <f>IF($A$6&lt;4,VLOOKUP($A$7&amp;$A60,KPI_DATOS!$A:$L,H$6,0)/1000,VLOOKUP($A$7&amp;$A60,KPI_DATOS!$A:$L,H$6,0))</f>
        <v>22.340848059200002</v>
      </c>
      <c r="I60" s="58">
        <f>IF($A$6&lt;4,VLOOKUP($A$7&amp;$A60,KPI_DATOS!$A:$L,I$6,0)/1000,VLOOKUP($A$7&amp;$A60,KPI_DATOS!$A:$L,I$6,0))</f>
        <v>16.343819133500002</v>
      </c>
      <c r="J60" s="58">
        <f>IF($A$6&lt;4,VLOOKUP($A$7&amp;$A60,KPI_DATOS!$A:$L,J$6,0)/1000,VLOOKUP($A$7&amp;$A60,KPI_DATOS!$A:$L,J$6,0))</f>
        <v>14.43342529345</v>
      </c>
      <c r="K60" s="58">
        <f>IF($A$6&lt;4,VLOOKUP($A$7&amp;$A60,KPI_DATOS!$A:$L,K$6,0)/1000,VLOOKUP($A$7&amp;$A60,KPI_DATOS!$A:$L,K$6,0))</f>
        <v>15.803273802</v>
      </c>
      <c r="L60" s="61"/>
      <c r="M60" s="46">
        <f t="shared" si="0"/>
        <v>-0.11657049106719164</v>
      </c>
    </row>
    <row r="61" spans="1:14" ht="25" customHeight="1" x14ac:dyDescent="0.35">
      <c r="A61" s="74" t="s">
        <v>164</v>
      </c>
      <c r="C61" s="58">
        <f>IF($A$6&lt;4,VLOOKUP($A$7&amp;$A61,KPI_DATOS!$A:$L,C$6,0)/1000,VLOOKUP($A$7&amp;$A61,KPI_DATOS!$A:$L,C$6,0))</f>
        <v>4.3283387509000004</v>
      </c>
      <c r="D61" s="58">
        <f>IF($A$6&lt;4,VLOOKUP($A$7&amp;$A61,KPI_DATOS!$A:$L,D$6,0)/1000,VLOOKUP($A$7&amp;$A61,KPI_DATOS!$A:$L,D$6,0))</f>
        <v>6.0672233144999996</v>
      </c>
      <c r="E61" s="58">
        <f>IF($A$6&lt;4,VLOOKUP($A$7&amp;$A61,KPI_DATOS!$A:$L,E$6,0)/1000,VLOOKUP($A$7&amp;$A61,KPI_DATOS!$A:$L,E$6,0))</f>
        <v>5.4114824479000001</v>
      </c>
      <c r="F61" s="58">
        <f>IF($A$6&lt;4,VLOOKUP($A$7&amp;$A61,KPI_DATOS!$A:$L,F$6,0)/1000,VLOOKUP($A$7&amp;$A61,KPI_DATOS!$A:$L,F$6,0))</f>
        <v>4.3651019984999992</v>
      </c>
      <c r="G61" s="58">
        <f>IF($A$6&lt;4,VLOOKUP($A$7&amp;$A61,KPI_DATOS!$A:$L,G$6,0)/1000,VLOOKUP($A$7&amp;$A61,KPI_DATOS!$A:$L,G$6,0))</f>
        <v>4.1849556521249998</v>
      </c>
      <c r="H61" s="58">
        <f>IF($A$6&lt;4,VLOOKUP($A$7&amp;$A61,KPI_DATOS!$A:$L,H$6,0)/1000,VLOOKUP($A$7&amp;$A61,KPI_DATOS!$A:$L,H$6,0))</f>
        <v>5.7713982246599995</v>
      </c>
      <c r="I61" s="58">
        <f>IF($A$6&lt;4,VLOOKUP($A$7&amp;$A61,KPI_DATOS!$A:$L,I$6,0)/1000,VLOOKUP($A$7&amp;$A61,KPI_DATOS!$A:$L,I$6,0))</f>
        <v>3.7537322842500003</v>
      </c>
      <c r="J61" s="58">
        <f>IF($A$6&lt;4,VLOOKUP($A$7&amp;$A61,KPI_DATOS!$A:$L,J$6,0)/1000,VLOOKUP($A$7&amp;$A61,KPI_DATOS!$A:$L,J$6,0))</f>
        <v>4.4525059390000008</v>
      </c>
      <c r="K61" s="58">
        <f>IF($A$6&lt;4,VLOOKUP($A$7&amp;$A61,KPI_DATOS!$A:$L,K$6,0)/1000,VLOOKUP($A$7&amp;$A61,KPI_DATOS!$A:$L,K$6,0))</f>
        <v>4.0302549007500001</v>
      </c>
      <c r="L61" s="61"/>
      <c r="M61" s="46">
        <f t="shared" si="0"/>
        <v>-3.6965923712106052</v>
      </c>
    </row>
    <row r="62" spans="1:14" ht="25" customHeight="1" x14ac:dyDescent="0.35">
      <c r="A62" s="74" t="s">
        <v>165</v>
      </c>
      <c r="C62" s="58">
        <f>IF($A$6&lt;4,VLOOKUP($A$7&amp;$A62,KPI_DATOS!$A:$L,C$6,0)/1000,VLOOKUP($A$7&amp;$A62,KPI_DATOS!$A:$L,C$6,0))</f>
        <v>0.74390168859999994</v>
      </c>
      <c r="D62" s="58">
        <f>IF($A$6&lt;4,VLOOKUP($A$7&amp;$A62,KPI_DATOS!$A:$L,D$6,0)/1000,VLOOKUP($A$7&amp;$A62,KPI_DATOS!$A:$L,D$6,0))</f>
        <v>1.2859535357</v>
      </c>
      <c r="E62" s="58">
        <f>IF($A$6&lt;4,VLOOKUP($A$7&amp;$A62,KPI_DATOS!$A:$L,E$6,0)/1000,VLOOKUP($A$7&amp;$A62,KPI_DATOS!$A:$L,E$6,0))</f>
        <v>0.75688051060000006</v>
      </c>
      <c r="F62" s="58">
        <f>IF($A$6&lt;4,VLOOKUP($A$7&amp;$A62,KPI_DATOS!$A:$L,F$6,0)/1000,VLOOKUP($A$7&amp;$A62,KPI_DATOS!$A:$L,F$6,0))</f>
        <v>0.64778388249999996</v>
      </c>
      <c r="G62" s="58">
        <f>IF($A$6&lt;4,VLOOKUP($A$7&amp;$A62,KPI_DATOS!$A:$L,G$6,0)/1000,VLOOKUP($A$7&amp;$A62,KPI_DATOS!$A:$L,G$6,0))</f>
        <v>0.79486575294999995</v>
      </c>
      <c r="H62" s="58">
        <f>IF($A$6&lt;4,VLOOKUP($A$7&amp;$A62,KPI_DATOS!$A:$L,H$6,0)/1000,VLOOKUP($A$7&amp;$A62,KPI_DATOS!$A:$L,H$6,0))</f>
        <v>0.96971644756999997</v>
      </c>
      <c r="I62" s="58">
        <f>IF($A$6&lt;4,VLOOKUP($A$7&amp;$A62,KPI_DATOS!$A:$L,I$6,0)/1000,VLOOKUP($A$7&amp;$A62,KPI_DATOS!$A:$L,I$6,0))</f>
        <v>0.68079099160000001</v>
      </c>
      <c r="J62" s="58">
        <f>IF($A$6&lt;4,VLOOKUP($A$7&amp;$A62,KPI_DATOS!$A:$L,J$6,0)/1000,VLOOKUP($A$7&amp;$A62,KPI_DATOS!$A:$L,J$6,0))</f>
        <v>0.58415683370000004</v>
      </c>
      <c r="K62" s="58">
        <f>IF($A$6&lt;4,VLOOKUP($A$7&amp;$A62,KPI_DATOS!$A:$L,K$6,0)/1000,VLOOKUP($A$7&amp;$A62,KPI_DATOS!$A:$L,K$6,0))</f>
        <v>0.72649341879999996</v>
      </c>
      <c r="L62" s="61"/>
      <c r="M62" s="46">
        <f t="shared" si="0"/>
        <v>-8.6017461308715895</v>
      </c>
    </row>
    <row r="63" spans="1:14" ht="25" customHeight="1" x14ac:dyDescent="0.35">
      <c r="A63" s="74" t="s">
        <v>166</v>
      </c>
      <c r="C63" s="58">
        <f>IF($A$6&lt;4,VLOOKUP($A$7&amp;$A63,KPI_DATOS!$A:$L,C$6,0)/1000,VLOOKUP($A$7&amp;$A63,KPI_DATOS!$A:$L,C$6,0))</f>
        <v>13.186202252149998</v>
      </c>
      <c r="D63" s="58">
        <f>IF($A$6&lt;4,VLOOKUP($A$7&amp;$A63,KPI_DATOS!$A:$L,D$6,0)/1000,VLOOKUP($A$7&amp;$A63,KPI_DATOS!$A:$L,D$6,0))</f>
        <v>18.482838893549999</v>
      </c>
      <c r="E63" s="58">
        <f>IF($A$6&lt;4,VLOOKUP($A$7&amp;$A63,KPI_DATOS!$A:$L,E$6,0)/1000,VLOOKUP($A$7&amp;$A63,KPI_DATOS!$A:$L,E$6,0))</f>
        <v>14.34281505855</v>
      </c>
      <c r="F63" s="58">
        <f>IF($A$6&lt;4,VLOOKUP($A$7&amp;$A63,KPI_DATOS!$A:$L,F$6,0)/1000,VLOOKUP($A$7&amp;$A63,KPI_DATOS!$A:$L,F$6,0))</f>
        <v>13.756845593900001</v>
      </c>
      <c r="G63" s="58">
        <f>IF($A$6&lt;4,VLOOKUP($A$7&amp;$A63,KPI_DATOS!$A:$L,G$6,0)/1000,VLOOKUP($A$7&amp;$A63,KPI_DATOS!$A:$L,G$6,0))</f>
        <v>13.821794808004999</v>
      </c>
      <c r="H63" s="58">
        <f>IF($A$6&lt;4,VLOOKUP($A$7&amp;$A63,KPI_DATOS!$A:$L,H$6,0)/1000,VLOOKUP($A$7&amp;$A63,KPI_DATOS!$A:$L,H$6,0))</f>
        <v>17.258582322299997</v>
      </c>
      <c r="I63" s="58">
        <f>IF($A$6&lt;4,VLOOKUP($A$7&amp;$A63,KPI_DATOS!$A:$L,I$6,0)/1000,VLOOKUP($A$7&amp;$A63,KPI_DATOS!$A:$L,I$6,0))</f>
        <v>14.131281738</v>
      </c>
      <c r="J63" s="58">
        <f>IF($A$6&lt;4,VLOOKUP($A$7&amp;$A63,KPI_DATOS!$A:$L,J$6,0)/1000,VLOOKUP($A$7&amp;$A63,KPI_DATOS!$A:$L,J$6,0))</f>
        <v>12.387818573999999</v>
      </c>
      <c r="K63" s="58">
        <f>IF($A$6&lt;4,VLOOKUP($A$7&amp;$A63,KPI_DATOS!$A:$L,K$6,0)/1000,VLOOKUP($A$7&amp;$A63,KPI_DATOS!$A:$L,K$6,0))</f>
        <v>12.9850073247</v>
      </c>
      <c r="L63" s="61"/>
      <c r="M63" s="46">
        <f t="shared" si="0"/>
        <v>-6.0541159446265809</v>
      </c>
    </row>
    <row r="64" spans="1:14" ht="25" customHeight="1" x14ac:dyDescent="0.35">
      <c r="A64" s="70" t="s">
        <v>191</v>
      </c>
      <c r="C64" s="58">
        <f>IF($A$6&lt;4,VLOOKUP($A$7&amp;$A64,KPI_DATOS!$A:$L,C$6,0)/1000,VLOOKUP($A$7&amp;$A64,KPI_DATOS!$A:$L,C$6,0))</f>
        <v>0.49061262900000002</v>
      </c>
      <c r="D64" s="58">
        <f>IF($A$6&lt;4,VLOOKUP($A$7&amp;$A64,KPI_DATOS!$A:$L,D$6,0)/1000,VLOOKUP($A$7&amp;$A64,KPI_DATOS!$A:$L,D$6,0))</f>
        <v>0.67836703760000006</v>
      </c>
      <c r="E64" s="58">
        <f>IF($A$6&lt;4,VLOOKUP($A$7&amp;$A64,KPI_DATOS!$A:$L,E$6,0)/1000,VLOOKUP($A$7&amp;$A64,KPI_DATOS!$A:$L,E$6,0))</f>
        <v>0.39772607199999999</v>
      </c>
      <c r="F64" s="58">
        <f>IF($A$6&lt;4,VLOOKUP($A$7&amp;$A64,KPI_DATOS!$A:$L,F$6,0)/1000,VLOOKUP($A$7&amp;$A64,KPI_DATOS!$A:$L,F$6,0))</f>
        <v>0.39231845209999999</v>
      </c>
      <c r="G64" s="58">
        <f>IF($A$6&lt;4,VLOOKUP($A$7&amp;$A64,KPI_DATOS!$A:$L,G$6,0)/1000,VLOOKUP($A$7&amp;$A64,KPI_DATOS!$A:$L,G$6,0))</f>
        <v>0.41753628939999998</v>
      </c>
      <c r="H64" s="58">
        <f>IF($A$6&lt;4,VLOOKUP($A$7&amp;$A64,KPI_DATOS!$A:$L,H$6,0)/1000,VLOOKUP($A$7&amp;$A64,KPI_DATOS!$A:$L,H$6,0))</f>
        <v>0.63583862820000003</v>
      </c>
      <c r="I64" s="58">
        <f>IF($A$6&lt;4,VLOOKUP($A$7&amp;$A64,KPI_DATOS!$A:$L,I$6,0)/1000,VLOOKUP($A$7&amp;$A64,KPI_DATOS!$A:$L,I$6,0))</f>
        <v>0.43052274400000001</v>
      </c>
      <c r="J64" s="58">
        <f>IF($A$6&lt;4,VLOOKUP($A$7&amp;$A64,KPI_DATOS!$A:$L,J$6,0)/1000,VLOOKUP($A$7&amp;$A64,KPI_DATOS!$A:$L,J$6,0))</f>
        <v>0.408659251</v>
      </c>
      <c r="K64" s="58">
        <f>IF($A$6&lt;4,VLOOKUP($A$7&amp;$A64,KPI_DATOS!$A:$L,K$6,0)/1000,VLOOKUP($A$7&amp;$A64,KPI_DATOS!$A:$L,K$6,0))</f>
        <v>0.43242398189999998</v>
      </c>
      <c r="L64" s="61"/>
      <c r="M64" s="46">
        <f t="shared" si="0"/>
        <v>3.5656044463568959</v>
      </c>
    </row>
    <row r="65" spans="1:13" ht="25" customHeight="1" x14ac:dyDescent="0.35">
      <c r="A65" s="70" t="s">
        <v>167</v>
      </c>
      <c r="C65" s="58">
        <f>IF($A$6&lt;4,VLOOKUP($A$7&amp;$A65,KPI_DATOS!$A:$L,C$6,0)/1000,VLOOKUP($A$7&amp;$A65,KPI_DATOS!$A:$L,C$6,0))</f>
        <v>35.849451760999997</v>
      </c>
      <c r="D65" s="58">
        <f>IF($A$6&lt;4,VLOOKUP($A$7&amp;$A65,KPI_DATOS!$A:$L,D$6,0)/1000,VLOOKUP($A$7&amp;$A65,KPI_DATOS!$A:$L,D$6,0))</f>
        <v>53.163220718999995</v>
      </c>
      <c r="E65" s="58">
        <f>IF($A$6&lt;4,VLOOKUP($A$7&amp;$A65,KPI_DATOS!$A:$L,E$6,0)/1000,VLOOKUP($A$7&amp;$A65,KPI_DATOS!$A:$L,E$6,0))</f>
        <v>38.026005766000004</v>
      </c>
      <c r="F65" s="58">
        <f>IF($A$6&lt;4,VLOOKUP($A$7&amp;$A65,KPI_DATOS!$A:$L,F$6,0)/1000,VLOOKUP($A$7&amp;$A65,KPI_DATOS!$A:$L,F$6,0))</f>
        <v>36.41891691</v>
      </c>
      <c r="G65" s="58">
        <f>IF($A$6&lt;4,VLOOKUP($A$7&amp;$A65,KPI_DATOS!$A:$L,G$6,0)/1000,VLOOKUP($A$7&amp;$A65,KPI_DATOS!$A:$L,G$6,0))</f>
        <v>37.579581658000002</v>
      </c>
      <c r="H65" s="58">
        <f>IF($A$6&lt;4,VLOOKUP($A$7&amp;$A65,KPI_DATOS!$A:$L,H$6,0)/1000,VLOOKUP($A$7&amp;$A65,KPI_DATOS!$A:$L,H$6,0))</f>
        <v>50.238129094999998</v>
      </c>
      <c r="I65" s="58">
        <f>IF($A$6&lt;4,VLOOKUP($A$7&amp;$A65,KPI_DATOS!$A:$L,I$6,0)/1000,VLOOKUP($A$7&amp;$A65,KPI_DATOS!$A:$L,I$6,0))</f>
        <v>39.859120255000001</v>
      </c>
      <c r="J65" s="58">
        <f>IF($A$6&lt;4,VLOOKUP($A$7&amp;$A65,KPI_DATOS!$A:$L,J$6,0)/1000,VLOOKUP($A$7&amp;$A65,KPI_DATOS!$A:$L,J$6,0))</f>
        <v>37.182072994999992</v>
      </c>
      <c r="K65" s="58">
        <f>IF($A$6&lt;4,VLOOKUP($A$7&amp;$A65,KPI_DATOS!$A:$L,K$6,0)/1000,VLOOKUP($A$7&amp;$A65,KPI_DATOS!$A:$L,K$6,0))</f>
        <v>36.236058434</v>
      </c>
      <c r="L65" s="61"/>
      <c r="M65" s="46">
        <f t="shared" si="0"/>
        <v>-3.5751415122898034</v>
      </c>
    </row>
    <row r="66" spans="1:13" ht="25" customHeight="1" x14ac:dyDescent="0.35">
      <c r="A66" s="70" t="s">
        <v>168</v>
      </c>
      <c r="C66" s="58">
        <f>IF($A$6&lt;4,VLOOKUP($A$7&amp;$A66,KPI_DATOS!$A:$L,C$6,0)/1000,VLOOKUP($A$7&amp;$A66,KPI_DATOS!$A:$L,C$6,0))</f>
        <v>1.8177023489499999</v>
      </c>
      <c r="D66" s="58">
        <f>IF($A$6&lt;4,VLOOKUP($A$7&amp;$A66,KPI_DATOS!$A:$L,D$6,0)/1000,VLOOKUP($A$7&amp;$A66,KPI_DATOS!$A:$L,D$6,0))</f>
        <v>2.2029510718999998</v>
      </c>
      <c r="E66" s="58">
        <f>IF($A$6&lt;4,VLOOKUP($A$7&amp;$A66,KPI_DATOS!$A:$L,E$6,0)/1000,VLOOKUP($A$7&amp;$A66,KPI_DATOS!$A:$L,E$6,0))</f>
        <v>1.8993225250999999</v>
      </c>
      <c r="F66" s="58">
        <f>IF($A$6&lt;4,VLOOKUP($A$7&amp;$A66,KPI_DATOS!$A:$L,F$6,0)/1000,VLOOKUP($A$7&amp;$A66,KPI_DATOS!$A:$L,F$6,0))</f>
        <v>2.0503235869999998</v>
      </c>
      <c r="G66" s="58">
        <f>IF($A$6&lt;4,VLOOKUP($A$7&amp;$A66,KPI_DATOS!$A:$L,G$6,0)/1000,VLOOKUP($A$7&amp;$A66,KPI_DATOS!$A:$L,G$6,0))</f>
        <v>1.9541616551999998</v>
      </c>
      <c r="H66" s="58">
        <f>IF($A$6&lt;4,VLOOKUP($A$7&amp;$A66,KPI_DATOS!$A:$L,H$6,0)/1000,VLOOKUP($A$7&amp;$A66,KPI_DATOS!$A:$L,H$6,0))</f>
        <v>2.4895672476000001</v>
      </c>
      <c r="I66" s="58">
        <f>IF($A$6&lt;4,VLOOKUP($A$7&amp;$A66,KPI_DATOS!$A:$L,I$6,0)/1000,VLOOKUP($A$7&amp;$A66,KPI_DATOS!$A:$L,I$6,0))</f>
        <v>1.9702648613400002</v>
      </c>
      <c r="J66" s="58">
        <f>IF($A$6&lt;4,VLOOKUP($A$7&amp;$A66,KPI_DATOS!$A:$L,J$6,0)/1000,VLOOKUP($A$7&amp;$A66,KPI_DATOS!$A:$L,J$6,0))</f>
        <v>2.0773792683000001</v>
      </c>
      <c r="K66" s="58">
        <f>IF($A$6&lt;4,VLOOKUP($A$7&amp;$A66,KPI_DATOS!$A:$L,K$6,0)/1000,VLOOKUP($A$7&amp;$A66,KPI_DATOS!$A:$L,K$6,0))</f>
        <v>2.0432124261500002</v>
      </c>
      <c r="L66" s="61"/>
      <c r="M66" s="46">
        <f t="shared" si="0"/>
        <v>4.5569807755175828</v>
      </c>
    </row>
    <row r="67" spans="1:13" ht="25" customHeight="1" x14ac:dyDescent="0.35">
      <c r="A67" s="70" t="s">
        <v>169</v>
      </c>
      <c r="C67" s="58">
        <f>IF($A$6&lt;4,VLOOKUP($A$7&amp;$A67,KPI_DATOS!$A:$L,C$6,0)/1000,VLOOKUP($A$7&amp;$A67,KPI_DATOS!$A:$L,C$6,0))</f>
        <v>4.5156163524000004</v>
      </c>
      <c r="D67" s="58">
        <f>IF($A$6&lt;4,VLOOKUP($A$7&amp;$A67,KPI_DATOS!$A:$L,D$6,0)/1000,VLOOKUP($A$7&amp;$A67,KPI_DATOS!$A:$L,D$6,0))</f>
        <v>6.0557867612000003</v>
      </c>
      <c r="E67" s="58">
        <f>IF($A$6&lt;4,VLOOKUP($A$7&amp;$A67,KPI_DATOS!$A:$L,E$6,0)/1000,VLOOKUP($A$7&amp;$A67,KPI_DATOS!$A:$L,E$6,0))</f>
        <v>3.8812114640100002</v>
      </c>
      <c r="F67" s="58">
        <f>IF($A$6&lt;4,VLOOKUP($A$7&amp;$A67,KPI_DATOS!$A:$L,F$6,0)/1000,VLOOKUP($A$7&amp;$A67,KPI_DATOS!$A:$L,F$6,0))</f>
        <v>4.0163641852999996</v>
      </c>
      <c r="G67" s="58">
        <f>IF($A$6&lt;4,VLOOKUP($A$7&amp;$A67,KPI_DATOS!$A:$L,G$6,0)/1000,VLOOKUP($A$7&amp;$A67,KPI_DATOS!$A:$L,G$6,0))</f>
        <v>4.8028060642999995</v>
      </c>
      <c r="H67" s="58">
        <f>IF($A$6&lt;4,VLOOKUP($A$7&amp;$A67,KPI_DATOS!$A:$L,H$6,0)/1000,VLOOKUP($A$7&amp;$A67,KPI_DATOS!$A:$L,H$6,0))</f>
        <v>5.7276891488999997</v>
      </c>
      <c r="I67" s="58">
        <f>IF($A$6&lt;4,VLOOKUP($A$7&amp;$A67,KPI_DATOS!$A:$L,I$6,0)/1000,VLOOKUP($A$7&amp;$A67,KPI_DATOS!$A:$L,I$6,0))</f>
        <v>3.5510965328999999</v>
      </c>
      <c r="J67" s="58">
        <f>IF($A$6&lt;4,VLOOKUP($A$7&amp;$A67,KPI_DATOS!$A:$L,J$6,0)/1000,VLOOKUP($A$7&amp;$A67,KPI_DATOS!$A:$L,J$6,0))</f>
        <v>3.6633976830599999</v>
      </c>
      <c r="K67" s="58">
        <f>IF($A$6&lt;4,VLOOKUP($A$7&amp;$A67,KPI_DATOS!$A:$L,K$6,0)/1000,VLOOKUP($A$7&amp;$A67,KPI_DATOS!$A:$L,K$6,0))</f>
        <v>4.0985149752000005</v>
      </c>
      <c r="L67" s="61"/>
      <c r="M67" s="46">
        <f t="shared" si="0"/>
        <v>-14.664158403877758</v>
      </c>
    </row>
    <row r="68" spans="1:13" ht="25" customHeight="1" x14ac:dyDescent="0.35">
      <c r="A68" s="70" t="s">
        <v>170</v>
      </c>
      <c r="C68" s="58">
        <f>IF($A$6&lt;4,VLOOKUP($A$7&amp;$A68,KPI_DATOS!$A:$L,C$6,0)/1000,VLOOKUP($A$7&amp;$A68,KPI_DATOS!$A:$L,C$6,0))</f>
        <v>0.92402824399999994</v>
      </c>
      <c r="D68" s="58">
        <f>IF($A$6&lt;4,VLOOKUP($A$7&amp;$A68,KPI_DATOS!$A:$L,D$6,0)/1000,VLOOKUP($A$7&amp;$A68,KPI_DATOS!$A:$L,D$6,0))</f>
        <v>0.86018860100000005</v>
      </c>
      <c r="E68" s="58">
        <f>IF($A$6&lt;4,VLOOKUP($A$7&amp;$A68,KPI_DATOS!$A:$L,E$6,0)/1000,VLOOKUP($A$7&amp;$A68,KPI_DATOS!$A:$L,E$6,0))</f>
        <v>1.3400236125</v>
      </c>
      <c r="F68" s="58">
        <f>IF($A$6&lt;4,VLOOKUP($A$7&amp;$A68,KPI_DATOS!$A:$L,F$6,0)/1000,VLOOKUP($A$7&amp;$A68,KPI_DATOS!$A:$L,F$6,0))</f>
        <v>1.3013961474999998</v>
      </c>
      <c r="G68" s="58">
        <f>IF($A$6&lt;4,VLOOKUP($A$7&amp;$A68,KPI_DATOS!$A:$L,G$6,0)/1000,VLOOKUP($A$7&amp;$A68,KPI_DATOS!$A:$L,G$6,0))</f>
        <v>0.91255436100000009</v>
      </c>
      <c r="H68" s="58">
        <f>IF($A$6&lt;4,VLOOKUP($A$7&amp;$A68,KPI_DATOS!$A:$L,H$6,0)/1000,VLOOKUP($A$7&amp;$A68,KPI_DATOS!$A:$L,H$6,0))</f>
        <v>0.926072016</v>
      </c>
      <c r="I68" s="58">
        <f>IF($A$6&lt;4,VLOOKUP($A$7&amp;$A68,KPI_DATOS!$A:$L,I$6,0)/1000,VLOOKUP($A$7&amp;$A68,KPI_DATOS!$A:$L,I$6,0))</f>
        <v>1.3172979459999998</v>
      </c>
      <c r="J68" s="58">
        <f>IF($A$6&lt;4,VLOOKUP($A$7&amp;$A68,KPI_DATOS!$A:$L,J$6,0)/1000,VLOOKUP($A$7&amp;$A68,KPI_DATOS!$A:$L,J$6,0))</f>
        <v>1.2659522114999999</v>
      </c>
      <c r="K68" s="58">
        <f>IF($A$6&lt;4,VLOOKUP($A$7&amp;$A68,KPI_DATOS!$A:$L,K$6,0)/1000,VLOOKUP($A$7&amp;$A68,KPI_DATOS!$A:$L,K$6,0))</f>
        <v>1.1661283790000001</v>
      </c>
      <c r="L68" s="61"/>
      <c r="M68" s="46">
        <f t="shared" si="0"/>
        <v>27.787278088521461</v>
      </c>
    </row>
    <row r="69" spans="1:13" ht="25" customHeight="1" x14ac:dyDescent="0.35">
      <c r="A69" s="75" t="s">
        <v>171</v>
      </c>
      <c r="C69" s="58">
        <f>IF($A$6&lt;4,VLOOKUP($A$7&amp;$A69,KPI_DATOS!$A:$L,C$6,0)/1000,VLOOKUP($A$7&amp;$A69,KPI_DATOS!$A:$L,C$6,0))</f>
        <v>1.38737325</v>
      </c>
      <c r="D69" s="58">
        <f>IF($A$6&lt;4,VLOOKUP($A$7&amp;$A69,KPI_DATOS!$A:$L,D$6,0)/1000,VLOOKUP($A$7&amp;$A69,KPI_DATOS!$A:$L,D$6,0))</f>
        <v>2.9766750000000002</v>
      </c>
      <c r="E69" s="58">
        <f>IF($A$6&lt;4,VLOOKUP($A$7&amp;$A69,KPI_DATOS!$A:$L,E$6,0)/1000,VLOOKUP($A$7&amp;$A69,KPI_DATOS!$A:$L,E$6,0))</f>
        <v>1.5200672500000001</v>
      </c>
      <c r="F69" s="58">
        <f>IF($A$6&lt;4,VLOOKUP($A$7&amp;$A69,KPI_DATOS!$A:$L,F$6,0)/1000,VLOOKUP($A$7&amp;$A69,KPI_DATOS!$A:$L,F$6,0))</f>
        <v>1.28656825</v>
      </c>
      <c r="G69" s="58">
        <f>IF($A$6&lt;4,VLOOKUP($A$7&amp;$A69,KPI_DATOS!$A:$L,G$6,0)/1000,VLOOKUP($A$7&amp;$A69,KPI_DATOS!$A:$L,G$6,0))</f>
        <v>1.6456867500000001</v>
      </c>
      <c r="H69" s="58">
        <f>IF($A$6&lt;4,VLOOKUP($A$7&amp;$A69,KPI_DATOS!$A:$L,H$6,0)/1000,VLOOKUP($A$7&amp;$A69,KPI_DATOS!$A:$L,H$6,0))</f>
        <v>2.9284924999999999</v>
      </c>
      <c r="I69" s="58">
        <f>IF($A$6&lt;4,VLOOKUP($A$7&amp;$A69,KPI_DATOS!$A:$L,I$6,0)/1000,VLOOKUP($A$7&amp;$A69,KPI_DATOS!$A:$L,I$6,0))</f>
        <v>1.5357282499999998</v>
      </c>
      <c r="J69" s="58">
        <f>IF($A$6&lt;4,VLOOKUP($A$7&amp;$A69,KPI_DATOS!$A:$L,J$6,0)/1000,VLOOKUP($A$7&amp;$A69,KPI_DATOS!$A:$L,J$6,0))</f>
        <v>1.486829</v>
      </c>
      <c r="K69" s="58">
        <f>IF($A$6&lt;4,VLOOKUP($A$7&amp;$A69,KPI_DATOS!$A:$L,K$6,0)/1000,VLOOKUP($A$7&amp;$A69,KPI_DATOS!$A:$L,K$6,0))</f>
        <v>1.620422</v>
      </c>
      <c r="L69" s="61"/>
      <c r="M69" s="46">
        <f t="shared" si="0"/>
        <v>-1.5352101485899494</v>
      </c>
    </row>
    <row r="70" spans="1:13" ht="25" customHeight="1" x14ac:dyDescent="0.35">
      <c r="A70" s="75" t="s">
        <v>195</v>
      </c>
      <c r="C70" s="58">
        <f>IF($A$6&lt;4,VLOOKUP($A$7&amp;$A70,KPI_DATOS!$A:$L,C$6,0)/1000,VLOOKUP($A$7&amp;$A70,KPI_DATOS!$A:$L,C$6,0))</f>
        <v>6.7157004000000002</v>
      </c>
      <c r="D70" s="58">
        <f>IF($A$6&lt;4,VLOOKUP($A$7&amp;$A70,KPI_DATOS!$A:$L,D$6,0)/1000,VLOOKUP($A$7&amp;$A70,KPI_DATOS!$A:$L,D$6,0))</f>
        <v>15.745464</v>
      </c>
      <c r="E70" s="58">
        <f>IF($A$6&lt;4,VLOOKUP($A$7&amp;$A70,KPI_DATOS!$A:$L,E$6,0)/1000,VLOOKUP($A$7&amp;$A70,KPI_DATOS!$A:$L,E$6,0))</f>
        <v>3.3316235999999999</v>
      </c>
      <c r="F70" s="58">
        <f>IF($A$6&lt;4,VLOOKUP($A$7&amp;$A70,KPI_DATOS!$A:$L,F$6,0)/1000,VLOOKUP($A$7&amp;$A70,KPI_DATOS!$A:$L,F$6,0))</f>
        <v>2.7160920000000002</v>
      </c>
      <c r="G70" s="58">
        <f>IF($A$6&lt;4,VLOOKUP($A$7&amp;$A70,KPI_DATOS!$A:$L,G$6,0)/1000,VLOOKUP($A$7&amp;$A70,KPI_DATOS!$A:$L,G$6,0))</f>
        <v>8.0903688000000002</v>
      </c>
      <c r="H70" s="58">
        <f>IF($A$6&lt;4,VLOOKUP($A$7&amp;$A70,KPI_DATOS!$A:$L,H$6,0)/1000,VLOOKUP($A$7&amp;$A70,KPI_DATOS!$A:$L,H$6,0))</f>
        <v>16.703015999999998</v>
      </c>
      <c r="I70" s="58">
        <f>IF($A$6&lt;4,VLOOKUP($A$7&amp;$A70,KPI_DATOS!$A:$L,I$6,0)/1000,VLOOKUP($A$7&amp;$A70,KPI_DATOS!$A:$L,I$6,0))</f>
        <v>3.1181927999999997</v>
      </c>
      <c r="J70" s="58">
        <f>IF($A$6&lt;4,VLOOKUP($A$7&amp;$A70,KPI_DATOS!$A:$L,J$6,0)/1000,VLOOKUP($A$7&amp;$A70,KPI_DATOS!$A:$L,J$6,0))</f>
        <v>3.1203240000000001</v>
      </c>
      <c r="K70" s="58">
        <f>IF($A$6&lt;4,VLOOKUP($A$7&amp;$A70,KPI_DATOS!$A:$L,K$6,0)/1000,VLOOKUP($A$7&amp;$A70,KPI_DATOS!$A:$L,K$6,0))</f>
        <v>8.0273495999999991</v>
      </c>
      <c r="L70" s="61"/>
      <c r="M70" s="46">
        <f t="shared" si="0"/>
        <v>-0.77894100451887383</v>
      </c>
    </row>
    <row r="71" spans="1:13" ht="25" customHeight="1" x14ac:dyDescent="0.35">
      <c r="A71" s="75" t="s">
        <v>172</v>
      </c>
      <c r="C71" s="58">
        <f>IF($A$6&lt;4,VLOOKUP($A$7&amp;$A71,KPI_DATOS!$A:$L,C$6,0)/1000,VLOOKUP($A$7&amp;$A71,KPI_DATOS!$A:$L,C$6,0))</f>
        <v>0.21072260000000001</v>
      </c>
      <c r="D71" s="58">
        <f>IF($A$6&lt;4,VLOOKUP($A$7&amp;$A71,KPI_DATOS!$A:$L,D$6,0)/1000,VLOOKUP($A$7&amp;$A71,KPI_DATOS!$A:$L,D$6,0))</f>
        <v>0.26650359999999995</v>
      </c>
      <c r="E71" s="58">
        <f>IF($A$6&lt;4,VLOOKUP($A$7&amp;$A71,KPI_DATOS!$A:$L,E$6,0)/1000,VLOOKUP($A$7&amp;$A71,KPI_DATOS!$A:$L,E$6,0))</f>
        <v>0.19974388000000001</v>
      </c>
      <c r="F71" s="58">
        <f>IF($A$6&lt;4,VLOOKUP($A$7&amp;$A71,KPI_DATOS!$A:$L,F$6,0)/1000,VLOOKUP($A$7&amp;$A71,KPI_DATOS!$A:$L,F$6,0))</f>
        <v>0.19128187999999999</v>
      </c>
      <c r="G71" s="58">
        <f>IF($A$6&lt;4,VLOOKUP($A$7&amp;$A71,KPI_DATOS!$A:$L,G$6,0)/1000,VLOOKUP($A$7&amp;$A71,KPI_DATOS!$A:$L,G$6,0))</f>
        <v>0.17514620000000003</v>
      </c>
      <c r="H71" s="58">
        <f>IF($A$6&lt;4,VLOOKUP($A$7&amp;$A71,KPI_DATOS!$A:$L,H$6,0)/1000,VLOOKUP($A$7&amp;$A71,KPI_DATOS!$A:$L,H$6,0))</f>
        <v>0.2060602</v>
      </c>
      <c r="I71" s="58">
        <f>IF($A$6&lt;4,VLOOKUP($A$7&amp;$A71,KPI_DATOS!$A:$L,I$6,0)/1000,VLOOKUP($A$7&amp;$A71,KPI_DATOS!$A:$L,I$6,0))</f>
        <v>0.17431320000000003</v>
      </c>
      <c r="J71" s="58">
        <f>IF($A$6&lt;4,VLOOKUP($A$7&amp;$A71,KPI_DATOS!$A:$L,J$6,0)/1000,VLOOKUP($A$7&amp;$A71,KPI_DATOS!$A:$L,J$6,0))</f>
        <v>0.17516042000000001</v>
      </c>
      <c r="K71" s="58">
        <f>IF($A$6&lt;4,VLOOKUP($A$7&amp;$A71,KPI_DATOS!$A:$L,K$6,0)/1000,VLOOKUP($A$7&amp;$A71,KPI_DATOS!$A:$L,K$6,0))</f>
        <v>0.2056056</v>
      </c>
      <c r="L71" s="61"/>
      <c r="M71" s="46">
        <f t="shared" si="0"/>
        <v>17.39084262176398</v>
      </c>
    </row>
    <row r="72" spans="1:13" ht="25" customHeight="1" x14ac:dyDescent="0.35">
      <c r="A72" s="75" t="s">
        <v>196</v>
      </c>
      <c r="C72" s="58">
        <f>IF($A$6&lt;4,VLOOKUP($A$7&amp;$A72,KPI_DATOS!$A:$L,C$6,0)/1000,VLOOKUP($A$7&amp;$A72,KPI_DATOS!$A:$L,C$6,0))</f>
        <v>12.987532080000001</v>
      </c>
      <c r="D72" s="58">
        <f>IF($A$6&lt;4,VLOOKUP($A$7&amp;$A72,KPI_DATOS!$A:$L,D$6,0)/1000,VLOOKUP($A$7&amp;$A72,KPI_DATOS!$A:$L,D$6,0))</f>
        <v>15.83129664</v>
      </c>
      <c r="E72" s="58">
        <f>IF($A$6&lt;4,VLOOKUP($A$7&amp;$A72,KPI_DATOS!$A:$L,E$6,0)/1000,VLOOKUP($A$7&amp;$A72,KPI_DATOS!$A:$L,E$6,0))</f>
        <v>12.76505676</v>
      </c>
      <c r="F72" s="58">
        <f>IF($A$6&lt;4,VLOOKUP($A$7&amp;$A72,KPI_DATOS!$A:$L,F$6,0)/1000,VLOOKUP($A$7&amp;$A72,KPI_DATOS!$A:$L,F$6,0))</f>
        <v>12.92272992</v>
      </c>
      <c r="G72" s="58">
        <f>IF($A$6&lt;4,VLOOKUP($A$7&amp;$A72,KPI_DATOS!$A:$L,G$6,0)/1000,VLOOKUP($A$7&amp;$A72,KPI_DATOS!$A:$L,G$6,0))</f>
        <v>11.673299519999999</v>
      </c>
      <c r="H72" s="58">
        <f>IF($A$6&lt;4,VLOOKUP($A$7&amp;$A72,KPI_DATOS!$A:$L,H$6,0)/1000,VLOOKUP($A$7&amp;$A72,KPI_DATOS!$A:$L,H$6,0))</f>
        <v>15.02871408</v>
      </c>
      <c r="I72" s="58">
        <f>IF($A$6&lt;4,VLOOKUP($A$7&amp;$A72,KPI_DATOS!$A:$L,I$6,0)/1000,VLOOKUP($A$7&amp;$A72,KPI_DATOS!$A:$L,I$6,0))</f>
        <v>11.92339602</v>
      </c>
      <c r="J72" s="58">
        <f>IF($A$6&lt;4,VLOOKUP($A$7&amp;$A72,KPI_DATOS!$A:$L,J$6,0)/1000,VLOOKUP($A$7&amp;$A72,KPI_DATOS!$A:$L,J$6,0))</f>
        <v>12.915858779999999</v>
      </c>
      <c r="K72" s="58">
        <f>IF($A$6&lt;4,VLOOKUP($A$7&amp;$A72,KPI_DATOS!$A:$L,K$6,0)/1000,VLOOKUP($A$7&amp;$A72,KPI_DATOS!$A:$L,K$6,0))</f>
        <v>12.099693869999999</v>
      </c>
      <c r="L72" s="61"/>
      <c r="M72" s="46">
        <f t="shared" si="0"/>
        <v>3.6527320255036244</v>
      </c>
    </row>
    <row r="73" spans="1:13" ht="25" customHeight="1" x14ac:dyDescent="0.35">
      <c r="A73" s="76" t="s">
        <v>249</v>
      </c>
      <c r="C73" s="58">
        <f>IF($A$6&lt;4,VLOOKUP($A$7&amp;$A73,KPI_DATOS!$A:$L,C$6,0)/1000,VLOOKUP($A$7&amp;$A73,KPI_DATOS!$A:$L,C$6,0))</f>
        <v>12.605201999999998</v>
      </c>
      <c r="D73" s="58">
        <f>IF($A$6&lt;4,VLOOKUP($A$7&amp;$A73,KPI_DATOS!$A:$L,D$6,0)/1000,VLOOKUP($A$7&amp;$A73,KPI_DATOS!$A:$L,D$6,0))</f>
        <v>15.237575999999999</v>
      </c>
      <c r="E73" s="58">
        <f>IF($A$6&lt;4,VLOOKUP($A$7&amp;$A73,KPI_DATOS!$A:$L,E$6,0)/1000,VLOOKUP($A$7&amp;$A73,KPI_DATOS!$A:$L,E$6,0))</f>
        <v>12.370896</v>
      </c>
      <c r="F73" s="58">
        <f>IF($A$6&lt;4,VLOOKUP($A$7&amp;$A73,KPI_DATOS!$A:$L,F$6,0)/1000,VLOOKUP($A$7&amp;$A73,KPI_DATOS!$A:$L,F$6,0))</f>
        <v>12.4704</v>
      </c>
      <c r="G73" s="58">
        <f>IF($A$6&lt;4,VLOOKUP($A$7&amp;$A73,KPI_DATOS!$A:$L,G$6,0)/1000,VLOOKUP($A$7&amp;$A73,KPI_DATOS!$A:$L,G$6,0))</f>
        <v>11.288187000000001</v>
      </c>
      <c r="H73" s="58">
        <f>IF($A$6&lt;4,VLOOKUP($A$7&amp;$A73,KPI_DATOS!$A:$L,H$6,0)/1000,VLOOKUP($A$7&amp;$A73,KPI_DATOS!$A:$L,H$6,0))</f>
        <v>14.436315</v>
      </c>
      <c r="I73" s="58">
        <f>IF($A$6&lt;4,VLOOKUP($A$7&amp;$A73,KPI_DATOS!$A:$L,I$6,0)/1000,VLOOKUP($A$7&amp;$A73,KPI_DATOS!$A:$L,I$6,0))</f>
        <v>11.470482000000001</v>
      </c>
      <c r="J73" s="58">
        <f>IF($A$6&lt;4,VLOOKUP($A$7&amp;$A73,KPI_DATOS!$A:$L,J$6,0)/1000,VLOOKUP($A$7&amp;$A73,KPI_DATOS!$A:$L,J$6,0))</f>
        <v>12.459159</v>
      </c>
      <c r="K73" s="58">
        <f>IF($A$6&lt;4,VLOOKUP($A$7&amp;$A73,KPI_DATOS!$A:$L,K$6,0)/1000,VLOOKUP($A$7&amp;$A73,KPI_DATOS!$A:$L,K$6,0))</f>
        <v>11.412602999999999</v>
      </c>
      <c r="L73" s="61"/>
      <c r="M73" s="46">
        <f t="shared" ref="M73:M79" si="1">IFERROR(IF(A71=4,(K73-G73),((K73/G73-1)*100)),"-")</f>
        <v>1.1021787644021064</v>
      </c>
    </row>
    <row r="74" spans="1:13" ht="25" customHeight="1" x14ac:dyDescent="0.35">
      <c r="A74" s="76" t="s">
        <v>250</v>
      </c>
      <c r="C74" s="58">
        <f>IF($A$6&lt;4,VLOOKUP($A$7&amp;$A74,KPI_DATOS!$A:$L,C$6,0)/1000,VLOOKUP($A$7&amp;$A74,KPI_DATOS!$A:$L,C$6,0))</f>
        <v>0.38233008000000002</v>
      </c>
      <c r="D74" s="58">
        <f>IF($A$6&lt;4,VLOOKUP($A$7&amp;$A74,KPI_DATOS!$A:$L,D$6,0)/1000,VLOOKUP($A$7&amp;$A74,KPI_DATOS!$A:$L,D$6,0))</f>
        <v>0.59372064000000002</v>
      </c>
      <c r="E74" s="58">
        <f>IF($A$6&lt;4,VLOOKUP($A$7&amp;$A74,KPI_DATOS!$A:$L,E$6,0)/1000,VLOOKUP($A$7&amp;$A74,KPI_DATOS!$A:$L,E$6,0))</f>
        <v>0.39416076</v>
      </c>
      <c r="F74" s="58">
        <f>IF($A$6&lt;4,VLOOKUP($A$7&amp;$A74,KPI_DATOS!$A:$L,F$6,0)/1000,VLOOKUP($A$7&amp;$A74,KPI_DATOS!$A:$L,F$6,0))</f>
        <v>0.45232991999999994</v>
      </c>
      <c r="G74" s="58">
        <f>IF($A$6&lt;4,VLOOKUP($A$7&amp;$A74,KPI_DATOS!$A:$L,G$6,0)/1000,VLOOKUP($A$7&amp;$A74,KPI_DATOS!$A:$L,G$6,0))</f>
        <v>0.38511252000000001</v>
      </c>
      <c r="H74" s="58">
        <f>IF($A$6&lt;4,VLOOKUP($A$7&amp;$A74,KPI_DATOS!$A:$L,H$6,0)/1000,VLOOKUP($A$7&amp;$A74,KPI_DATOS!$A:$L,H$6,0))</f>
        <v>0.59239907999999997</v>
      </c>
      <c r="I74" s="58">
        <f>IF($A$6&lt;4,VLOOKUP($A$7&amp;$A74,KPI_DATOS!$A:$L,I$6,0)/1000,VLOOKUP($A$7&amp;$A74,KPI_DATOS!$A:$L,I$6,0))</f>
        <v>0.45291401999999997</v>
      </c>
      <c r="J74" s="58">
        <f>IF($A$6&lt;4,VLOOKUP($A$7&amp;$A74,KPI_DATOS!$A:$L,J$6,0)/1000,VLOOKUP($A$7&amp;$A74,KPI_DATOS!$A:$L,J$6,0))</f>
        <v>0.45669978000000006</v>
      </c>
      <c r="K74" s="58">
        <f>IF($A$6&lt;4,VLOOKUP($A$7&amp;$A74,KPI_DATOS!$A:$L,K$6,0)/1000,VLOOKUP($A$7&amp;$A74,KPI_DATOS!$A:$L,K$6,0))</f>
        <v>0.68709087000000002</v>
      </c>
      <c r="L74" s="61"/>
      <c r="M74" s="46">
        <f t="shared" si="1"/>
        <v>78.413018096633166</v>
      </c>
    </row>
    <row r="75" spans="1:13" ht="25" customHeight="1" x14ac:dyDescent="0.35">
      <c r="A75" s="75" t="s">
        <v>197</v>
      </c>
      <c r="C75" s="58">
        <f>IF($A$6&lt;4,VLOOKUP($A$7&amp;$A75,KPI_DATOS!$A:$L,C$6,0)/1000,VLOOKUP($A$7&amp;$A75,KPI_DATOS!$A:$L,C$6,0))</f>
        <v>0.49105823800000004</v>
      </c>
      <c r="D75" s="58">
        <f>IF($A$6&lt;4,VLOOKUP($A$7&amp;$A75,KPI_DATOS!$A:$L,D$6,0)/1000,VLOOKUP($A$7&amp;$A75,KPI_DATOS!$A:$L,D$6,0))</f>
        <v>0.88685974199999995</v>
      </c>
      <c r="E75" s="58">
        <f>IF($A$6&lt;4,VLOOKUP($A$7&amp;$A75,KPI_DATOS!$A:$L,E$6,0)/1000,VLOOKUP($A$7&amp;$A75,KPI_DATOS!$A:$L,E$6,0))</f>
        <v>0.56258058999999994</v>
      </c>
      <c r="F75" s="58">
        <f>IF($A$6&lt;4,VLOOKUP($A$7&amp;$A75,KPI_DATOS!$A:$L,F$6,0)/1000,VLOOKUP($A$7&amp;$A75,KPI_DATOS!$A:$L,F$6,0))</f>
        <v>0.59602208999999995</v>
      </c>
      <c r="G75" s="58">
        <f>IF($A$6&lt;4,VLOOKUP($A$7&amp;$A75,KPI_DATOS!$A:$L,G$6,0)/1000,VLOOKUP($A$7&amp;$A75,KPI_DATOS!$A:$L,G$6,0))</f>
        <v>0.55161822199999999</v>
      </c>
      <c r="H75" s="58">
        <f>IF($A$6&lt;4,VLOOKUP($A$7&amp;$A75,KPI_DATOS!$A:$L,H$6,0)/1000,VLOOKUP($A$7&amp;$A75,KPI_DATOS!$A:$L,H$6,0))</f>
        <v>1.02126462</v>
      </c>
      <c r="I75" s="58">
        <f>IF($A$6&lt;4,VLOOKUP($A$7&amp;$A75,KPI_DATOS!$A:$L,I$6,0)/1000,VLOOKUP($A$7&amp;$A75,KPI_DATOS!$A:$L,I$6,0))</f>
        <v>0.62278205799999997</v>
      </c>
      <c r="J75" s="58">
        <f>IF($A$6&lt;4,VLOOKUP($A$7&amp;$A75,KPI_DATOS!$A:$L,J$6,0)/1000,VLOOKUP($A$7&amp;$A75,KPI_DATOS!$A:$L,J$6,0))</f>
        <v>0.57585142599999994</v>
      </c>
      <c r="K75" s="58">
        <f>IF($A$6&lt;4,VLOOKUP($A$7&amp;$A75,KPI_DATOS!$A:$L,K$6,0)/1000,VLOOKUP($A$7&amp;$A75,KPI_DATOS!$A:$L,K$6,0))</f>
        <v>0.62110181200000003</v>
      </c>
      <c r="L75" s="61"/>
      <c r="M75" s="46">
        <f t="shared" si="1"/>
        <v>12.596318835892273</v>
      </c>
    </row>
    <row r="76" spans="1:13" ht="25" customHeight="1" x14ac:dyDescent="0.35">
      <c r="A76" s="74" t="s">
        <v>251</v>
      </c>
      <c r="C76" s="58">
        <f>IF($A$6&lt;4,VLOOKUP($A$7&amp;$A76,KPI_DATOS!$A:$L,C$6,0)/1000,VLOOKUP($A$7&amp;$A76,KPI_DATOS!$A:$L,C$6,0))</f>
        <v>0.32073390000000002</v>
      </c>
      <c r="D76" s="58">
        <f>IF($A$6&lt;4,VLOOKUP($A$7&amp;$A76,KPI_DATOS!$A:$L,D$6,0)/1000,VLOOKUP($A$7&amp;$A76,KPI_DATOS!$A:$L,D$6,0))</f>
        <v>0.59955119999999995</v>
      </c>
      <c r="E76" s="58">
        <f>IF($A$6&lt;4,VLOOKUP($A$7&amp;$A76,KPI_DATOS!$A:$L,E$6,0)/1000,VLOOKUP($A$7&amp;$A76,KPI_DATOS!$A:$L,E$6,0))</f>
        <v>0.43269444000000001</v>
      </c>
      <c r="F76" s="58">
        <f>IF($A$6&lt;4,VLOOKUP($A$7&amp;$A76,KPI_DATOS!$A:$L,F$6,0)/1000,VLOOKUP($A$7&amp;$A76,KPI_DATOS!$A:$L,F$6,0))</f>
        <v>0.40485942000000003</v>
      </c>
      <c r="G76" s="58">
        <f>IF($A$6&lt;4,VLOOKUP($A$7&amp;$A76,KPI_DATOS!$A:$L,G$6,0)/1000,VLOOKUP($A$7&amp;$A76,KPI_DATOS!$A:$L,G$6,0))</f>
        <v>0.36148841999999998</v>
      </c>
      <c r="H76" s="58">
        <f>IF($A$6&lt;4,VLOOKUP($A$7&amp;$A76,KPI_DATOS!$A:$L,H$6,0)/1000,VLOOKUP($A$7&amp;$A76,KPI_DATOS!$A:$L,H$6,0))</f>
        <v>0.68195538</v>
      </c>
      <c r="I76" s="58">
        <f>IF($A$6&lt;4,VLOOKUP($A$7&amp;$A76,KPI_DATOS!$A:$L,I$6,0)/1000,VLOOKUP($A$7&amp;$A76,KPI_DATOS!$A:$L,I$6,0))</f>
        <v>0.42182153999999999</v>
      </c>
      <c r="J76" s="58">
        <f>IF($A$6&lt;4,VLOOKUP($A$7&amp;$A76,KPI_DATOS!$A:$L,J$6,0)/1000,VLOOKUP($A$7&amp;$A76,KPI_DATOS!$A:$L,J$6,0))</f>
        <v>0.37400058000000003</v>
      </c>
      <c r="K76" s="58">
        <f>IF($A$6&lt;4,VLOOKUP($A$7&amp;$A76,KPI_DATOS!$A:$L,K$6,0)/1000,VLOOKUP($A$7&amp;$A76,KPI_DATOS!$A:$L,K$6,0))</f>
        <v>0.40151772000000002</v>
      </c>
      <c r="L76" s="61"/>
      <c r="M76" s="46">
        <f t="shared" si="1"/>
        <v>11.073466751715056</v>
      </c>
    </row>
    <row r="77" spans="1:13" ht="25" customHeight="1" x14ac:dyDescent="0.35">
      <c r="A77" s="74" t="s">
        <v>173</v>
      </c>
      <c r="C77" s="58">
        <f>IF($A$6&lt;4,VLOOKUP($A$7&amp;$A77,KPI_DATOS!$A:$L,C$6,0)/1000,VLOOKUP($A$7&amp;$A77,KPI_DATOS!$A:$L,C$6,0))</f>
        <v>9.9042288000000006E-2</v>
      </c>
      <c r="D77" s="58">
        <f>IF($A$6&lt;4,VLOOKUP($A$7&amp;$A77,KPI_DATOS!$A:$L,D$6,0)/1000,VLOOKUP($A$7&amp;$A77,KPI_DATOS!$A:$L,D$6,0))</f>
        <v>0.18467520000000001</v>
      </c>
      <c r="E77" s="58">
        <f>IF($A$6&lt;4,VLOOKUP($A$7&amp;$A77,KPI_DATOS!$A:$L,E$6,0)/1000,VLOOKUP($A$7&amp;$A77,KPI_DATOS!$A:$L,E$6,0))</f>
        <v>6.3741792000000005E-2</v>
      </c>
      <c r="F77" s="58">
        <f>IF($A$6&lt;4,VLOOKUP($A$7&amp;$A77,KPI_DATOS!$A:$L,F$6,0)/1000,VLOOKUP($A$7&amp;$A77,KPI_DATOS!$A:$L,F$6,0))</f>
        <v>7.5391728000000005E-2</v>
      </c>
      <c r="G77" s="58">
        <f>IF($A$6&lt;4,VLOOKUP($A$7&amp;$A77,KPI_DATOS!$A:$L,G$6,0)/1000,VLOOKUP($A$7&amp;$A77,KPI_DATOS!$A:$L,G$6,0))</f>
        <v>8.3806872000000004E-2</v>
      </c>
      <c r="H77" s="58">
        <f>IF($A$6&lt;4,VLOOKUP($A$7&amp;$A77,KPI_DATOS!$A:$L,H$6,0)/1000,VLOOKUP($A$7&amp;$A77,KPI_DATOS!$A:$L,H$6,0))</f>
        <v>0.11837496</v>
      </c>
      <c r="I77" s="58">
        <f>IF($A$6&lt;4,VLOOKUP($A$7&amp;$A77,KPI_DATOS!$A:$L,I$6,0)/1000,VLOOKUP($A$7&amp;$A77,KPI_DATOS!$A:$L,I$6,0))</f>
        <v>9.3436248E-2</v>
      </c>
      <c r="J77" s="58">
        <f>IF($A$6&lt;4,VLOOKUP($A$7&amp;$A77,KPI_DATOS!$A:$L,J$6,0)/1000,VLOOKUP($A$7&amp;$A77,KPI_DATOS!$A:$L,J$6,0))</f>
        <v>0.105875232</v>
      </c>
      <c r="K77" s="58">
        <f>IF($A$6&lt;4,VLOOKUP($A$7&amp;$A77,KPI_DATOS!$A:$L,K$6,0)/1000,VLOOKUP($A$7&amp;$A77,KPI_DATOS!$A:$L,K$6,0))</f>
        <v>0.13869239999999999</v>
      </c>
      <c r="L77" s="60"/>
      <c r="M77" s="46">
        <f t="shared" si="1"/>
        <v>65.490486269431443</v>
      </c>
    </row>
    <row r="78" spans="1:13" ht="25" customHeight="1" x14ac:dyDescent="0.35">
      <c r="A78" s="74" t="s">
        <v>174</v>
      </c>
      <c r="C78" s="58">
        <f>IF($A$6&lt;4,VLOOKUP($A$7&amp;$A78,KPI_DATOS!$A:$L,C$6,0)/1000,VLOOKUP($A$7&amp;$A78,KPI_DATOS!$A:$L,C$6,0))</f>
        <v>7.128205E-2</v>
      </c>
      <c r="D78" s="58">
        <f>IF($A$6&lt;4,VLOOKUP($A$7&amp;$A78,KPI_DATOS!$A:$L,D$6,0)/1000,VLOOKUP($A$7&amp;$A78,KPI_DATOS!$A:$L,D$6,0))</f>
        <v>0.102633342</v>
      </c>
      <c r="E78" s="58">
        <f>IF($A$6&lt;4,VLOOKUP($A$7&amp;$A78,KPI_DATOS!$A:$L,E$6,0)/1000,VLOOKUP($A$7&amp;$A78,KPI_DATOS!$A:$L,E$6,0))</f>
        <v>6.6144358E-2</v>
      </c>
      <c r="F78" s="58">
        <f>IF($A$6&lt;4,VLOOKUP($A$7&amp;$A78,KPI_DATOS!$A:$L,F$6,0)/1000,VLOOKUP($A$7&amp;$A78,KPI_DATOS!$A:$L,F$6,0))</f>
        <v>0.11577094199999999</v>
      </c>
      <c r="G78" s="58">
        <f>IF($A$6&lt;4,VLOOKUP($A$7&amp;$A78,KPI_DATOS!$A:$L,G$6,0)/1000,VLOOKUP($A$7&amp;$A78,KPI_DATOS!$A:$L,G$6,0))</f>
        <v>0.10632293</v>
      </c>
      <c r="H78" s="58">
        <f>IF($A$6&lt;4,VLOOKUP($A$7&amp;$A78,KPI_DATOS!$A:$L,H$6,0)/1000,VLOOKUP($A$7&amp;$A78,KPI_DATOS!$A:$L,H$6,0))</f>
        <v>0.22093428000000001</v>
      </c>
      <c r="I78" s="58">
        <f>IF($A$6&lt;4,VLOOKUP($A$7&amp;$A78,KPI_DATOS!$A:$L,I$6,0)/1000,VLOOKUP($A$7&amp;$A78,KPI_DATOS!$A:$L,I$6,0))</f>
        <v>0.10752427000000001</v>
      </c>
      <c r="J78" s="58">
        <f>IF($A$6&lt;4,VLOOKUP($A$7&amp;$A78,KPI_DATOS!$A:$L,J$6,0)/1000,VLOOKUP($A$7&amp;$A78,KPI_DATOS!$A:$L,J$6,0))</f>
        <v>9.5975614000000001E-2</v>
      </c>
      <c r="K78" s="58">
        <f>IF($A$6&lt;4,VLOOKUP($A$7&amp;$A78,KPI_DATOS!$A:$L,K$6,0)/1000,VLOOKUP($A$7&amp;$A78,KPI_DATOS!$A:$L,K$6,0))</f>
        <v>8.0891691999999987E-2</v>
      </c>
      <c r="L78" s="61"/>
      <c r="M78" s="46">
        <f t="shared" si="1"/>
        <v>-23.918864914652005</v>
      </c>
    </row>
    <row r="79" spans="1:13" ht="25" customHeight="1" x14ac:dyDescent="0.35">
      <c r="A79" s="70" t="s">
        <v>175</v>
      </c>
      <c r="C79" s="58">
        <f>IF($A$6&lt;4,VLOOKUP($A$7&amp;$A79,KPI_DATOS!$A:$L,C$6,0)/1000,VLOOKUP($A$7&amp;$A79,KPI_DATOS!$A:$L,C$6,0))</f>
        <v>72.390289637250007</v>
      </c>
      <c r="D79" s="58">
        <f>IF($A$6&lt;4,VLOOKUP($A$7&amp;$A79,KPI_DATOS!$A:$L,D$6,0)/1000,VLOOKUP($A$7&amp;$A79,KPI_DATOS!$A:$L,D$6,0))</f>
        <v>110.13680484</v>
      </c>
      <c r="E79" s="58">
        <f>IF($A$6&lt;4,VLOOKUP($A$7&amp;$A79,KPI_DATOS!$A:$L,E$6,0)/1000,VLOOKUP($A$7&amp;$A79,KPI_DATOS!$A:$L,E$6,0))</f>
        <v>79.938808832250004</v>
      </c>
      <c r="F79" s="58">
        <f>IF($A$6&lt;4,VLOOKUP($A$7&amp;$A79,KPI_DATOS!$A:$L,F$6,0)/1000,VLOOKUP($A$7&amp;$A79,KPI_DATOS!$A:$L,F$6,0))</f>
        <v>74.912805771974988</v>
      </c>
      <c r="G79" s="58">
        <f>IF($A$6&lt;4,VLOOKUP($A$7&amp;$A79,KPI_DATOS!$A:$L,G$6,0)/1000,VLOOKUP($A$7&amp;$A79,KPI_DATOS!$A:$L,G$6,0))</f>
        <v>85.994474197500011</v>
      </c>
      <c r="H79" s="58">
        <f>IF($A$6&lt;4,VLOOKUP($A$7&amp;$A79,KPI_DATOS!$A:$L,H$6,0)/1000,VLOOKUP($A$7&amp;$A79,KPI_DATOS!$A:$L,H$6,0))</f>
        <v>114.84198998100001</v>
      </c>
      <c r="I79" s="58">
        <f>IF($A$6&lt;4,VLOOKUP($A$7&amp;$A79,KPI_DATOS!$A:$L,I$6,0)/1000,VLOOKUP($A$7&amp;$A79,KPI_DATOS!$A:$L,I$6,0))</f>
        <v>84.736660774499995</v>
      </c>
      <c r="J79" s="58">
        <f>IF($A$6&lt;4,VLOOKUP($A$7&amp;$A79,KPI_DATOS!$A:$L,J$6,0)/1000,VLOOKUP($A$7&amp;$A79,KPI_DATOS!$A:$L,J$6,0))</f>
        <v>78.320061355500002</v>
      </c>
      <c r="K79" s="58">
        <f>IF($A$6&lt;4,VLOOKUP($A$7&amp;$A79,KPI_DATOS!$A:$L,K$6,0)/1000,VLOOKUP($A$7&amp;$A79,KPI_DATOS!$A:$L,K$6,0))</f>
        <v>80.345047594500002</v>
      </c>
      <c r="L79" s="61"/>
      <c r="M79" s="46">
        <f t="shared" si="1"/>
        <v>-6.5695228161116503</v>
      </c>
    </row>
    <row r="80" spans="1:13" ht="25" customHeight="1" x14ac:dyDescent="0.35">
      <c r="A80" s="70" t="s">
        <v>255</v>
      </c>
      <c r="C80" s="58">
        <f>IF($A$6&lt;4,VLOOKUP($A$7&amp;$A80,KPI_DATOS!$A:$L,C$6,0)/1000,VLOOKUP($A$7&amp;$A80,KPI_DATOS!$A:$L,C$6,0))</f>
        <v>6.1376414223600007</v>
      </c>
      <c r="D80" s="58">
        <f>IF($A$6&lt;4,VLOOKUP($A$7&amp;$A80,KPI_DATOS!$A:$L,D$6,0)/1000,VLOOKUP($A$7&amp;$A80,KPI_DATOS!$A:$L,D$6,0))</f>
        <v>9.0734050067850003</v>
      </c>
      <c r="E80" s="58">
        <f>IF($A$6&lt;4,VLOOKUP($A$7&amp;$A80,KPI_DATOS!$A:$L,E$6,0)/1000,VLOOKUP($A$7&amp;$A80,KPI_DATOS!$A:$L,E$6,0))</f>
        <v>6.7289013290210002</v>
      </c>
      <c r="F80" s="58">
        <f>IF($A$6&lt;4,VLOOKUP($A$7&amp;$A80,KPI_DATOS!$A:$L,F$6,0)/1000,VLOOKUP($A$7&amp;$A80,KPI_DATOS!$A:$L,F$6,0))</f>
        <v>5.5818462646800002</v>
      </c>
      <c r="G80" s="58">
        <f>IF($A$6&lt;4,VLOOKUP($A$7&amp;$A80,KPI_DATOS!$A:$L,G$6,0)/1000,VLOOKUP($A$7&amp;$A80,KPI_DATOS!$A:$L,G$6,0))</f>
        <v>6.9530143413149998</v>
      </c>
      <c r="H80" s="58">
        <f>IF($A$6&lt;4,VLOOKUP($A$7&amp;$A80,KPI_DATOS!$A:$L,H$6,0)/1000,VLOOKUP($A$7&amp;$A80,KPI_DATOS!$A:$L,H$6,0))</f>
        <v>8.4607595704800005</v>
      </c>
      <c r="I80" s="58">
        <f>IF($A$6&lt;4,VLOOKUP($A$7&amp;$A80,KPI_DATOS!$A:$L,I$6,0)/1000,VLOOKUP($A$7&amp;$A80,KPI_DATOS!$A:$L,I$6,0))</f>
        <v>6.4944916009480007</v>
      </c>
      <c r="J80" s="58">
        <f>IF($A$6&lt;4,VLOOKUP($A$7&amp;$A80,KPI_DATOS!$A:$L,J$6,0)/1000,VLOOKUP($A$7&amp;$A80,KPI_DATOS!$A:$L,J$6,0))</f>
        <v>6.1794343223550001</v>
      </c>
      <c r="K80" s="58">
        <f>IF($A$6&lt;4,VLOOKUP($A$7&amp;$A80,KPI_DATOS!$A:$L,K$6,0)/1000,VLOOKUP($A$7&amp;$A80,KPI_DATOS!$A:$L,K$6,0))</f>
        <v>6.5407152160349993</v>
      </c>
      <c r="L80" s="61"/>
      <c r="M80" s="46">
        <f t="shared" ref="M80" si="2">IFERROR(IF(A78=4,(K80-G80),((K80/G80-1)*100)),"-")</f>
        <v>-5.9297896572729325</v>
      </c>
    </row>
    <row r="81" ht="25" customHeight="1" x14ac:dyDescent="0.35"/>
  </sheetData>
  <sheetProtection sheet="1" objects="1" scenarios="1"/>
  <mergeCells count="1">
    <mergeCell ref="A1:N1"/>
  </mergeCells>
  <conditionalFormatting sqref="C9:K80">
    <cfRule type="containsErrors" dxfId="1" priority="2">
      <formula>ISERROR(C9)</formula>
    </cfRule>
  </conditionalFormatting>
  <conditionalFormatting sqref="M8:M80">
    <cfRule type="containsErrors" dxfId="0" priority="1">
      <formula>ISERROR(M8)</formula>
    </cfRule>
  </conditionalFormatting>
  <pageMargins left="0.70866141732283472" right="0.70866141732283472" top="0.74803149606299213" bottom="0.74803149606299213" header="0.31496062992125984" footer="0.31496062992125984"/>
  <pageSetup paperSize="9" scale="73" orientation="landscape" r:id="rId1"/>
  <ignoredErrors>
    <ignoredError sqref="C9:K64 C65:K79"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69850</xdr:colOff>
                    <xdr:row>5</xdr:row>
                    <xdr:rowOff>203200</xdr:rowOff>
                  </from>
                  <to>
                    <xdr:col>1</xdr:col>
                    <xdr:colOff>298450</xdr:colOff>
                    <xdr:row>7</xdr:row>
                    <xdr:rowOff>12700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7A9EB61-AE7D-4C3C-B8A3-74CC1FD5F89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DBF30F-5DE5-44B1-B37E-B58D8B11F44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537A962A-AFBE-47CC-B80E-94CB0BA5418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vt:i4>
      </vt:variant>
    </vt:vector>
  </HeadingPairs>
  <TitlesOfParts>
    <vt:vector size="14" baseType="lpstr">
      <vt:lpstr>PORTADA</vt:lpstr>
      <vt:lpstr>VARIABLES</vt:lpstr>
      <vt:lpstr>Conclusiones</vt:lpstr>
      <vt:lpstr>METODOLOGÍA</vt:lpstr>
      <vt:lpstr>DESPLEGABLES</vt:lpstr>
      <vt:lpstr>KPI_DATOS</vt:lpstr>
      <vt:lpstr>PERFIL_DATOS</vt:lpstr>
      <vt:lpstr>MOTIVOS_DATOS</vt:lpstr>
      <vt:lpstr>KPI</vt:lpstr>
      <vt:lpstr>PERFIL</vt:lpstr>
      <vt:lpstr>MOTIVOS</vt:lpstr>
      <vt:lpstr>Conclusiones!Área_de_impresión</vt:lpstr>
      <vt:lpstr>KPI!Área_de_impresión</vt:lpstr>
      <vt:lpstr>METODOLOGÍA!Área_de_impresión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Garcia, Fernando (KWSTC)</dc:creator>
  <cp:lastModifiedBy>Sánchez, Tamara (KWMAT)</cp:lastModifiedBy>
  <dcterms:created xsi:type="dcterms:W3CDTF">2019-04-04T11:02:49Z</dcterms:created>
  <dcterms:modified xsi:type="dcterms:W3CDTF">2023-08-08T11:16:06Z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2023-02-13T16:18:46Z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5612e768-41dd-4721-9892-0e5110902370</vt:lpwstr>
  </property>
  <property fmtid="{D5CDD505-2E9C-101B-9397-08002B2CF9AE}" pid="10" name="MSIP_Label_3741da7a-79c1-417c-b408-16c0bfe99fca_ContentBits">
    <vt:lpwstr>0</vt:lpwstr>
  </property>
</Properties>
</file>